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NO NAME/SMMA Term Paper/"/>
    </mc:Choice>
  </mc:AlternateContent>
  <xr:revisionPtr revIDLastSave="0" documentId="8_{CFC741DB-28F1-6841-A68E-CFB64C10B82A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Dataset" sheetId="1" r:id="rId1"/>
    <sheet name="Dataset Defin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W2" i="1"/>
  <c r="W3" i="1"/>
  <c r="W4" i="1"/>
  <c r="W5" i="1"/>
  <c r="W6" i="1"/>
  <c r="W7" i="1"/>
  <c r="W8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W19" i="1"/>
  <c r="W20" i="1"/>
  <c r="W21" i="1"/>
  <c r="W22" i="1"/>
  <c r="W23" i="1"/>
  <c r="W24" i="1"/>
  <c r="W25" i="1"/>
  <c r="W26" i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W35" i="1"/>
  <c r="W36" i="1"/>
  <c r="W37" i="1"/>
  <c r="W38" i="1"/>
  <c r="W39" i="1"/>
  <c r="W40" i="1"/>
  <c r="W41" i="1"/>
  <c r="W42" i="1"/>
  <c r="W43" i="1"/>
  <c r="W44" i="1"/>
  <c r="W45" i="1"/>
  <c r="X45" i="1" s="1"/>
  <c r="W46" i="1"/>
  <c r="X46" i="1" s="1"/>
  <c r="W47" i="1"/>
  <c r="X47" i="1" s="1"/>
  <c r="W48" i="1"/>
  <c r="X48" i="1" s="1"/>
  <c r="W49" i="1"/>
  <c r="X49" i="1" s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X63" i="1" s="1"/>
  <c r="W64" i="1"/>
  <c r="X64" i="1" s="1"/>
  <c r="W65" i="1"/>
  <c r="X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X79" i="1" s="1"/>
  <c r="W80" i="1"/>
  <c r="X80" i="1" s="1"/>
  <c r="W81" i="1"/>
  <c r="X81" i="1" s="1"/>
  <c r="W82" i="1"/>
  <c r="W83" i="1"/>
  <c r="W84" i="1"/>
  <c r="W85" i="1"/>
  <c r="W86" i="1"/>
  <c r="W87" i="1"/>
  <c r="W88" i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W99" i="1"/>
  <c r="W100" i="1"/>
  <c r="W101" i="1"/>
  <c r="W102" i="1"/>
  <c r="W103" i="1"/>
  <c r="W104" i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W115" i="1"/>
  <c r="W116" i="1"/>
  <c r="W117" i="1"/>
  <c r="W118" i="1"/>
  <c r="W119" i="1"/>
  <c r="W120" i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W131" i="1"/>
  <c r="W132" i="1"/>
  <c r="W133" i="1"/>
  <c r="W134" i="1"/>
  <c r="W135" i="1"/>
  <c r="W136" i="1"/>
  <c r="W137" i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W147" i="1"/>
  <c r="W148" i="1"/>
  <c r="W149" i="1"/>
  <c r="W150" i="1"/>
  <c r="W151" i="1"/>
  <c r="W152" i="1"/>
  <c r="W153" i="1"/>
  <c r="W154" i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W163" i="1"/>
  <c r="W164" i="1"/>
  <c r="W165" i="1"/>
  <c r="W166" i="1"/>
  <c r="W167" i="1"/>
  <c r="W168" i="1"/>
  <c r="W169" i="1"/>
  <c r="W170" i="1"/>
  <c r="W171" i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W179" i="1"/>
  <c r="W180" i="1"/>
  <c r="W181" i="1"/>
  <c r="W182" i="1"/>
  <c r="W183" i="1"/>
  <c r="W184" i="1"/>
  <c r="W185" i="1"/>
  <c r="W186" i="1"/>
  <c r="W187" i="1"/>
  <c r="W188" i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X206" i="1" s="1"/>
  <c r="W207" i="1"/>
  <c r="X207" i="1" s="1"/>
  <c r="W208" i="1"/>
  <c r="X208" i="1" s="1"/>
  <c r="W209" i="1"/>
  <c r="X209" i="1" s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X223" i="1" s="1"/>
  <c r="W224" i="1"/>
  <c r="X224" i="1" s="1"/>
  <c r="W225" i="1"/>
  <c r="X225" i="1" s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X239" i="1" s="1"/>
  <c r="W240" i="1"/>
  <c r="X240" i="1" s="1"/>
  <c r="W241" i="1"/>
  <c r="X241" i="1" s="1"/>
  <c r="W242" i="1"/>
  <c r="W243" i="1"/>
  <c r="W244" i="1"/>
  <c r="W245" i="1"/>
  <c r="W246" i="1"/>
  <c r="W247" i="1"/>
  <c r="W248" i="1"/>
  <c r="W249" i="1"/>
  <c r="W250" i="1"/>
  <c r="X250" i="1" s="1"/>
  <c r="W251" i="1"/>
  <c r="W252" i="1"/>
  <c r="W253" i="1"/>
  <c r="W254" i="1"/>
  <c r="W255" i="1"/>
  <c r="X255" i="1" s="1"/>
  <c r="W256" i="1"/>
  <c r="X256" i="1" s="1"/>
  <c r="W257" i="1"/>
  <c r="X257" i="1" s="1"/>
  <c r="W258" i="1"/>
  <c r="W259" i="1"/>
  <c r="W260" i="1"/>
  <c r="W261" i="1"/>
  <c r="W262" i="1"/>
  <c r="W263" i="1"/>
  <c r="W264" i="1"/>
  <c r="W265" i="1"/>
  <c r="W266" i="1"/>
  <c r="X266" i="1" s="1"/>
  <c r="W267" i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W275" i="1"/>
  <c r="W276" i="1"/>
  <c r="W277" i="1"/>
  <c r="W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W291" i="1"/>
  <c r="W292" i="1"/>
  <c r="W293" i="1"/>
  <c r="W294" i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W301" i="1"/>
  <c r="W302" i="1"/>
  <c r="W303" i="1"/>
  <c r="W304" i="1"/>
  <c r="X304" i="1" s="1"/>
  <c r="W305" i="1"/>
  <c r="X305" i="1" s="1"/>
  <c r="W306" i="1"/>
  <c r="W307" i="1"/>
  <c r="W308" i="1"/>
  <c r="W309" i="1"/>
  <c r="W310" i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W323" i="1"/>
  <c r="W324" i="1"/>
  <c r="W325" i="1"/>
  <c r="W326" i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W339" i="1"/>
  <c r="W340" i="1"/>
  <c r="W341" i="1"/>
  <c r="W342" i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W349" i="1"/>
  <c r="W350" i="1"/>
  <c r="W351" i="1"/>
  <c r="X351" i="1" s="1"/>
  <c r="W352" i="1"/>
  <c r="X352" i="1" s="1"/>
  <c r="W353" i="1"/>
  <c r="X353" i="1" s="1"/>
  <c r="W354" i="1"/>
  <c r="W355" i="1"/>
  <c r="W356" i="1"/>
  <c r="W357" i="1"/>
  <c r="W358" i="1"/>
  <c r="W359" i="1"/>
  <c r="X359" i="1" s="1"/>
  <c r="W360" i="1"/>
  <c r="X360" i="1" s="1"/>
  <c r="W361" i="1"/>
  <c r="X361" i="1" s="1"/>
  <c r="W362" i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W371" i="1"/>
  <c r="W372" i="1"/>
  <c r="W373" i="1"/>
  <c r="W374" i="1"/>
  <c r="W375" i="1"/>
  <c r="X375" i="1" s="1"/>
  <c r="W376" i="1"/>
  <c r="W377" i="1"/>
  <c r="X377" i="1" s="1"/>
  <c r="W378" i="1"/>
  <c r="X378" i="1" s="1"/>
  <c r="W379" i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W387" i="1"/>
  <c r="W388" i="1"/>
  <c r="W389" i="1"/>
  <c r="W390" i="1"/>
  <c r="W391" i="1"/>
  <c r="W392" i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W403" i="1"/>
  <c r="W404" i="1"/>
  <c r="W405" i="1"/>
  <c r="W406" i="1"/>
  <c r="W407" i="1"/>
  <c r="W408" i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W419" i="1"/>
  <c r="W420" i="1"/>
  <c r="W421" i="1"/>
  <c r="W422" i="1"/>
  <c r="W423" i="1"/>
  <c r="W424" i="1"/>
  <c r="W425" i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W435" i="1"/>
  <c r="W436" i="1"/>
  <c r="W437" i="1"/>
  <c r="W438" i="1"/>
  <c r="W439" i="1"/>
  <c r="W440" i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W451" i="1"/>
  <c r="W452" i="1"/>
  <c r="W453" i="1"/>
  <c r="W454" i="1"/>
  <c r="W455" i="1"/>
  <c r="W456" i="1"/>
  <c r="W457" i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W467" i="1"/>
  <c r="W468" i="1"/>
  <c r="W469" i="1"/>
  <c r="W470" i="1"/>
  <c r="W471" i="1"/>
  <c r="W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W483" i="1"/>
  <c r="W484" i="1"/>
  <c r="W485" i="1"/>
  <c r="W486" i="1"/>
  <c r="W487" i="1"/>
  <c r="W488" i="1"/>
  <c r="X488" i="1" s="1"/>
  <c r="W489" i="1"/>
  <c r="X489" i="1" s="1"/>
  <c r="W490" i="1"/>
  <c r="W491" i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W499" i="1"/>
  <c r="W500" i="1"/>
  <c r="W501" i="1"/>
  <c r="W502" i="1"/>
  <c r="W503" i="1"/>
  <c r="W504" i="1"/>
  <c r="W505" i="1"/>
  <c r="X505" i="1" s="1"/>
  <c r="W506" i="1"/>
  <c r="W507" i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W515" i="1"/>
  <c r="W516" i="1"/>
  <c r="W517" i="1"/>
  <c r="W518" i="1"/>
  <c r="W519" i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X542" i="1" s="1"/>
  <c r="W543" i="1"/>
  <c r="X543" i="1" s="1"/>
  <c r="W544" i="1"/>
  <c r="X544" i="1" s="1"/>
  <c r="W545" i="1"/>
  <c r="X545" i="1" s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X558" i="1" s="1"/>
  <c r="W559" i="1"/>
  <c r="X559" i="1" s="1"/>
  <c r="W560" i="1"/>
  <c r="X560" i="1" s="1"/>
  <c r="W561" i="1"/>
  <c r="X561" i="1" s="1"/>
  <c r="W562" i="1"/>
  <c r="W563" i="1"/>
  <c r="W564" i="1"/>
  <c r="W565" i="1"/>
  <c r="W566" i="1"/>
  <c r="W567" i="1"/>
  <c r="W568" i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W579" i="1"/>
  <c r="W580" i="1"/>
  <c r="W581" i="1"/>
  <c r="W582" i="1"/>
  <c r="W583" i="1"/>
  <c r="W584" i="1"/>
  <c r="W585" i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X606" i="1" s="1"/>
  <c r="W607" i="1"/>
  <c r="X607" i="1" s="1"/>
  <c r="W608" i="1"/>
  <c r="X608" i="1" s="1"/>
  <c r="W609" i="1"/>
  <c r="X609" i="1" s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X622" i="1" s="1"/>
  <c r="W623" i="1"/>
  <c r="X623" i="1" s="1"/>
  <c r="W624" i="1"/>
  <c r="X624" i="1" s="1"/>
  <c r="W625" i="1"/>
  <c r="X625" i="1" s="1"/>
  <c r="W626" i="1"/>
  <c r="W627" i="1"/>
  <c r="W628" i="1"/>
  <c r="W629" i="1"/>
  <c r="W630" i="1"/>
  <c r="W631" i="1"/>
  <c r="W632" i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W643" i="1"/>
  <c r="W644" i="1"/>
  <c r="W645" i="1"/>
  <c r="W646" i="1"/>
  <c r="W647" i="1"/>
  <c r="W648" i="1"/>
  <c r="W649" i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W659" i="1"/>
  <c r="W660" i="1"/>
  <c r="W661" i="1"/>
  <c r="W662" i="1"/>
  <c r="W663" i="1"/>
  <c r="W664" i="1"/>
  <c r="X664" i="1" s="1"/>
  <c r="W665" i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W675" i="1"/>
  <c r="W676" i="1"/>
  <c r="W677" i="1"/>
  <c r="W678" i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W691" i="1"/>
  <c r="W692" i="1"/>
  <c r="W693" i="1"/>
  <c r="W694" i="1"/>
  <c r="W695" i="1"/>
  <c r="X695" i="1" s="1"/>
  <c r="W696" i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W707" i="1"/>
  <c r="W708" i="1"/>
  <c r="W709" i="1"/>
  <c r="W710" i="1"/>
  <c r="W711" i="1"/>
  <c r="X711" i="1" s="1"/>
  <c r="W712" i="1"/>
  <c r="X712" i="1" s="1"/>
  <c r="W713" i="1"/>
  <c r="X713" i="1" s="1"/>
  <c r="W714" i="1"/>
  <c r="X714" i="1" s="1"/>
  <c r="W715" i="1"/>
  <c r="W716" i="1"/>
  <c r="W717" i="1"/>
  <c r="W718" i="1"/>
  <c r="X718" i="1" s="1"/>
  <c r="W719" i="1"/>
  <c r="X719" i="1" s="1"/>
  <c r="W720" i="1"/>
  <c r="X720" i="1" s="1"/>
  <c r="W721" i="1"/>
  <c r="X721" i="1" s="1"/>
  <c r="W722" i="1"/>
  <c r="W723" i="1"/>
  <c r="W724" i="1"/>
  <c r="W725" i="1"/>
  <c r="W726" i="1"/>
  <c r="W727" i="1"/>
  <c r="X727" i="1" s="1"/>
  <c r="W728" i="1"/>
  <c r="X728" i="1" s="1"/>
  <c r="W729" i="1"/>
  <c r="X729" i="1" s="1"/>
  <c r="W730" i="1"/>
  <c r="X730" i="1" s="1"/>
  <c r="W731" i="1"/>
  <c r="W732" i="1"/>
  <c r="W733" i="1"/>
  <c r="W734" i="1"/>
  <c r="W735" i="1"/>
  <c r="X735" i="1" s="1"/>
  <c r="W736" i="1"/>
  <c r="X736" i="1" s="1"/>
  <c r="W737" i="1"/>
  <c r="X737" i="1" s="1"/>
  <c r="W738" i="1"/>
  <c r="W739" i="1"/>
  <c r="W740" i="1"/>
  <c r="W741" i="1"/>
  <c r="W742" i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W755" i="1"/>
  <c r="W756" i="1"/>
  <c r="W757" i="1"/>
  <c r="W758" i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W771" i="1"/>
  <c r="W772" i="1"/>
  <c r="W773" i="1"/>
  <c r="W774" i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W781" i="1"/>
  <c r="W782" i="1"/>
  <c r="W783" i="1"/>
  <c r="X783" i="1" s="1"/>
  <c r="W784" i="1"/>
  <c r="X784" i="1" s="1"/>
  <c r="W785" i="1"/>
  <c r="X785" i="1" s="1"/>
  <c r="W786" i="1"/>
  <c r="W787" i="1"/>
  <c r="W788" i="1"/>
  <c r="W789" i="1"/>
  <c r="W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W803" i="1"/>
  <c r="W804" i="1"/>
  <c r="W805" i="1"/>
  <c r="W806" i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W819" i="1"/>
  <c r="W820" i="1"/>
  <c r="W821" i="1"/>
  <c r="W822" i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W829" i="1"/>
  <c r="W830" i="1"/>
  <c r="W831" i="1"/>
  <c r="X831" i="1" s="1"/>
  <c r="W832" i="1"/>
  <c r="X832" i="1" s="1"/>
  <c r="W833" i="1"/>
  <c r="X833" i="1" s="1"/>
  <c r="W834" i="1"/>
  <c r="W835" i="1"/>
  <c r="W836" i="1"/>
  <c r="W837" i="1"/>
  <c r="W838" i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W851" i="1"/>
  <c r="W852" i="1"/>
  <c r="W853" i="1"/>
  <c r="W854" i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W867" i="1"/>
  <c r="W868" i="1"/>
  <c r="W869" i="1"/>
  <c r="W870" i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W877" i="1"/>
  <c r="W878" i="1"/>
  <c r="W879" i="1"/>
  <c r="W880" i="1"/>
  <c r="X880" i="1" s="1"/>
  <c r="W881" i="1"/>
  <c r="X881" i="1" s="1"/>
  <c r="W882" i="1"/>
  <c r="W883" i="1"/>
  <c r="W884" i="1"/>
  <c r="W885" i="1"/>
  <c r="W886" i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W899" i="1"/>
  <c r="W900" i="1"/>
  <c r="W901" i="1"/>
  <c r="W902" i="1"/>
  <c r="W903" i="1"/>
  <c r="X903" i="1" s="1"/>
  <c r="W904" i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W915" i="1"/>
  <c r="W916" i="1"/>
  <c r="W917" i="1"/>
  <c r="W918" i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W929" i="1"/>
  <c r="W930" i="1"/>
  <c r="W931" i="1"/>
  <c r="W932" i="1"/>
  <c r="W933" i="1"/>
  <c r="W934" i="1"/>
  <c r="W935" i="1"/>
  <c r="X935" i="1" s="1"/>
  <c r="W936" i="1"/>
  <c r="W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W947" i="1"/>
  <c r="W948" i="1"/>
  <c r="W949" i="1"/>
  <c r="W950" i="1"/>
  <c r="W951" i="1"/>
  <c r="W952" i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W963" i="1"/>
  <c r="W964" i="1"/>
  <c r="W965" i="1"/>
  <c r="W966" i="1"/>
  <c r="W967" i="1"/>
  <c r="W968" i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W979" i="1"/>
  <c r="W980" i="1"/>
  <c r="W981" i="1"/>
  <c r="W982" i="1"/>
  <c r="W983" i="1"/>
  <c r="W984" i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W995" i="1"/>
  <c r="W996" i="1"/>
  <c r="W997" i="1"/>
  <c r="W998" i="1"/>
  <c r="W999" i="1"/>
  <c r="W1000" i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W1011" i="1"/>
  <c r="W1012" i="1"/>
  <c r="W1013" i="1"/>
  <c r="W1014" i="1"/>
  <c r="W1015" i="1"/>
  <c r="W1016" i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W1027" i="1"/>
  <c r="W1028" i="1"/>
  <c r="W1029" i="1"/>
  <c r="W1030" i="1"/>
  <c r="W1031" i="1"/>
  <c r="W1032" i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W1043" i="1"/>
  <c r="W1044" i="1"/>
  <c r="W1045" i="1"/>
  <c r="W1046" i="1"/>
  <c r="W1047" i="1"/>
  <c r="W1048" i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W1059" i="1"/>
  <c r="W1060" i="1"/>
  <c r="W1061" i="1"/>
  <c r="W1062" i="1"/>
  <c r="W1063" i="1"/>
  <c r="W1064" i="1"/>
  <c r="W1065" i="1"/>
  <c r="W1066" i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W1075" i="1"/>
  <c r="W1076" i="1"/>
  <c r="W1077" i="1"/>
  <c r="W1078" i="1"/>
  <c r="W1079" i="1"/>
  <c r="W1080" i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W1091" i="1"/>
  <c r="W1092" i="1"/>
  <c r="W1093" i="1"/>
  <c r="W1094" i="1"/>
  <c r="W1095" i="1"/>
  <c r="W1096" i="1"/>
  <c r="W1097" i="1"/>
  <c r="W1098" i="1"/>
  <c r="W1099" i="1"/>
  <c r="W1100" i="1"/>
  <c r="X1100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X136" i="1"/>
  <c r="X249" i="1"/>
  <c r="X264" i="1"/>
  <c r="X265" i="1"/>
  <c r="X267" i="1"/>
  <c r="X362" i="1"/>
  <c r="X370" i="1"/>
  <c r="X376" i="1"/>
  <c r="X379" i="1"/>
  <c r="X408" i="1"/>
  <c r="X696" i="1"/>
  <c r="X898" i="1"/>
  <c r="X904" i="1"/>
  <c r="X936" i="1"/>
  <c r="X937" i="1"/>
  <c r="X1048" i="1"/>
  <c r="X2" i="1"/>
  <c r="X3" i="1"/>
  <c r="X4" i="1"/>
  <c r="X5" i="1"/>
  <c r="X6" i="1"/>
  <c r="X7" i="1"/>
  <c r="X8" i="1"/>
  <c r="X18" i="1"/>
  <c r="X19" i="1"/>
  <c r="X20" i="1"/>
  <c r="X21" i="1"/>
  <c r="X22" i="1"/>
  <c r="X23" i="1"/>
  <c r="X24" i="1"/>
  <c r="X25" i="1"/>
  <c r="X26" i="1"/>
  <c r="X34" i="1"/>
  <c r="X35" i="1"/>
  <c r="X36" i="1"/>
  <c r="X37" i="1"/>
  <c r="X38" i="1"/>
  <c r="X39" i="1"/>
  <c r="X40" i="1"/>
  <c r="X41" i="1"/>
  <c r="X42" i="1"/>
  <c r="X43" i="1"/>
  <c r="X44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82" i="1"/>
  <c r="X83" i="1"/>
  <c r="X84" i="1"/>
  <c r="X85" i="1"/>
  <c r="X86" i="1"/>
  <c r="X87" i="1"/>
  <c r="X88" i="1"/>
  <c r="X98" i="1"/>
  <c r="X99" i="1"/>
  <c r="X100" i="1"/>
  <c r="X101" i="1"/>
  <c r="X102" i="1"/>
  <c r="X103" i="1"/>
  <c r="X104" i="1"/>
  <c r="X114" i="1"/>
  <c r="X115" i="1"/>
  <c r="X116" i="1"/>
  <c r="X117" i="1"/>
  <c r="X118" i="1"/>
  <c r="X119" i="1"/>
  <c r="X120" i="1"/>
  <c r="X130" i="1"/>
  <c r="X131" i="1"/>
  <c r="X132" i="1"/>
  <c r="X133" i="1"/>
  <c r="X134" i="1"/>
  <c r="X135" i="1"/>
  <c r="X137" i="1"/>
  <c r="X146" i="1"/>
  <c r="X147" i="1"/>
  <c r="X148" i="1"/>
  <c r="X149" i="1"/>
  <c r="X150" i="1"/>
  <c r="X151" i="1"/>
  <c r="X152" i="1"/>
  <c r="X153" i="1"/>
  <c r="X154" i="1"/>
  <c r="X162" i="1"/>
  <c r="X163" i="1"/>
  <c r="X164" i="1"/>
  <c r="X165" i="1"/>
  <c r="X166" i="1"/>
  <c r="X167" i="1"/>
  <c r="X168" i="1"/>
  <c r="X169" i="1"/>
  <c r="X170" i="1"/>
  <c r="X171" i="1"/>
  <c r="X178" i="1"/>
  <c r="X179" i="1"/>
  <c r="X180" i="1"/>
  <c r="X181" i="1"/>
  <c r="X182" i="1"/>
  <c r="X183" i="1"/>
  <c r="X184" i="1"/>
  <c r="X185" i="1"/>
  <c r="X186" i="1"/>
  <c r="X187" i="1"/>
  <c r="X188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42" i="1"/>
  <c r="X243" i="1"/>
  <c r="X244" i="1"/>
  <c r="X245" i="1"/>
  <c r="X246" i="1"/>
  <c r="X247" i="1"/>
  <c r="X248" i="1"/>
  <c r="X251" i="1"/>
  <c r="X252" i="1"/>
  <c r="X253" i="1"/>
  <c r="X254" i="1"/>
  <c r="X258" i="1"/>
  <c r="X259" i="1"/>
  <c r="X260" i="1"/>
  <c r="X261" i="1"/>
  <c r="X262" i="1"/>
  <c r="X263" i="1"/>
  <c r="X274" i="1"/>
  <c r="X275" i="1"/>
  <c r="X276" i="1"/>
  <c r="X277" i="1"/>
  <c r="X278" i="1"/>
  <c r="X290" i="1"/>
  <c r="X291" i="1"/>
  <c r="X292" i="1"/>
  <c r="X293" i="1"/>
  <c r="X294" i="1"/>
  <c r="X300" i="1"/>
  <c r="X301" i="1"/>
  <c r="X302" i="1"/>
  <c r="X303" i="1"/>
  <c r="X306" i="1"/>
  <c r="X307" i="1"/>
  <c r="X308" i="1"/>
  <c r="X309" i="1"/>
  <c r="X310" i="1"/>
  <c r="X322" i="1"/>
  <c r="X323" i="1"/>
  <c r="X324" i="1"/>
  <c r="X325" i="1"/>
  <c r="X326" i="1"/>
  <c r="X338" i="1"/>
  <c r="X339" i="1"/>
  <c r="X340" i="1"/>
  <c r="X341" i="1"/>
  <c r="X342" i="1"/>
  <c r="X348" i="1"/>
  <c r="X349" i="1"/>
  <c r="X350" i="1"/>
  <c r="X354" i="1"/>
  <c r="X355" i="1"/>
  <c r="X356" i="1"/>
  <c r="X357" i="1"/>
  <c r="X358" i="1"/>
  <c r="X371" i="1"/>
  <c r="X372" i="1"/>
  <c r="X373" i="1"/>
  <c r="X374" i="1"/>
  <c r="X386" i="1"/>
  <c r="X387" i="1"/>
  <c r="X388" i="1"/>
  <c r="X389" i="1"/>
  <c r="X390" i="1"/>
  <c r="X391" i="1"/>
  <c r="X392" i="1"/>
  <c r="X402" i="1"/>
  <c r="X403" i="1"/>
  <c r="X404" i="1"/>
  <c r="X405" i="1"/>
  <c r="X406" i="1"/>
  <c r="X407" i="1"/>
  <c r="X418" i="1"/>
  <c r="X419" i="1"/>
  <c r="X420" i="1"/>
  <c r="X421" i="1"/>
  <c r="X422" i="1"/>
  <c r="X423" i="1"/>
  <c r="X424" i="1"/>
  <c r="X425" i="1"/>
  <c r="X434" i="1"/>
  <c r="X435" i="1"/>
  <c r="X436" i="1"/>
  <c r="X437" i="1"/>
  <c r="X438" i="1"/>
  <c r="X439" i="1"/>
  <c r="X440" i="1"/>
  <c r="X450" i="1"/>
  <c r="X451" i="1"/>
  <c r="X452" i="1"/>
  <c r="X453" i="1"/>
  <c r="X454" i="1"/>
  <c r="X455" i="1"/>
  <c r="X456" i="1"/>
  <c r="X457" i="1"/>
  <c r="X466" i="1"/>
  <c r="X467" i="1"/>
  <c r="X468" i="1"/>
  <c r="X469" i="1"/>
  <c r="X470" i="1"/>
  <c r="X471" i="1"/>
  <c r="X472" i="1"/>
  <c r="X482" i="1"/>
  <c r="X483" i="1"/>
  <c r="X484" i="1"/>
  <c r="X485" i="1"/>
  <c r="X486" i="1"/>
  <c r="X487" i="1"/>
  <c r="X490" i="1"/>
  <c r="X491" i="1"/>
  <c r="X498" i="1"/>
  <c r="X499" i="1"/>
  <c r="X500" i="1"/>
  <c r="X501" i="1"/>
  <c r="X502" i="1"/>
  <c r="X503" i="1"/>
  <c r="X504" i="1"/>
  <c r="X506" i="1"/>
  <c r="X507" i="1"/>
  <c r="X514" i="1"/>
  <c r="X515" i="1"/>
  <c r="X516" i="1"/>
  <c r="X517" i="1"/>
  <c r="X518" i="1"/>
  <c r="X51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62" i="1"/>
  <c r="X563" i="1"/>
  <c r="X564" i="1"/>
  <c r="X565" i="1"/>
  <c r="X566" i="1"/>
  <c r="X567" i="1"/>
  <c r="X568" i="1"/>
  <c r="X578" i="1"/>
  <c r="X579" i="1"/>
  <c r="X580" i="1"/>
  <c r="X581" i="1"/>
  <c r="X582" i="1"/>
  <c r="X583" i="1"/>
  <c r="X584" i="1"/>
  <c r="X585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6" i="1"/>
  <c r="X627" i="1"/>
  <c r="X628" i="1"/>
  <c r="X629" i="1"/>
  <c r="X630" i="1"/>
  <c r="X631" i="1"/>
  <c r="X632" i="1"/>
  <c r="X642" i="1"/>
  <c r="X643" i="1"/>
  <c r="X644" i="1"/>
  <c r="X645" i="1"/>
  <c r="X646" i="1"/>
  <c r="X647" i="1"/>
  <c r="X648" i="1"/>
  <c r="X649" i="1"/>
  <c r="X658" i="1"/>
  <c r="X659" i="1"/>
  <c r="X660" i="1"/>
  <c r="X661" i="1"/>
  <c r="X662" i="1"/>
  <c r="X663" i="1"/>
  <c r="X665" i="1"/>
  <c r="X674" i="1"/>
  <c r="X675" i="1"/>
  <c r="X676" i="1"/>
  <c r="X677" i="1"/>
  <c r="X678" i="1"/>
  <c r="X690" i="1"/>
  <c r="X691" i="1"/>
  <c r="X692" i="1"/>
  <c r="X693" i="1"/>
  <c r="X694" i="1"/>
  <c r="X706" i="1"/>
  <c r="X707" i="1"/>
  <c r="X708" i="1"/>
  <c r="X709" i="1"/>
  <c r="X710" i="1"/>
  <c r="X715" i="1"/>
  <c r="X716" i="1"/>
  <c r="X717" i="1"/>
  <c r="X722" i="1"/>
  <c r="X723" i="1"/>
  <c r="X724" i="1"/>
  <c r="X725" i="1"/>
  <c r="X726" i="1"/>
  <c r="X731" i="1"/>
  <c r="X732" i="1"/>
  <c r="X733" i="1"/>
  <c r="X734" i="1"/>
  <c r="X738" i="1"/>
  <c r="X739" i="1"/>
  <c r="X740" i="1"/>
  <c r="X741" i="1"/>
  <c r="X742" i="1"/>
  <c r="X754" i="1"/>
  <c r="X755" i="1"/>
  <c r="X756" i="1"/>
  <c r="X757" i="1"/>
  <c r="X758" i="1"/>
  <c r="X764" i="1"/>
  <c r="X770" i="1"/>
  <c r="X771" i="1"/>
  <c r="X772" i="1"/>
  <c r="X773" i="1"/>
  <c r="X774" i="1"/>
  <c r="X780" i="1"/>
  <c r="X781" i="1"/>
  <c r="X782" i="1"/>
  <c r="X786" i="1"/>
  <c r="X787" i="1"/>
  <c r="X788" i="1"/>
  <c r="X789" i="1"/>
  <c r="X790" i="1"/>
  <c r="X802" i="1"/>
  <c r="X803" i="1"/>
  <c r="X804" i="1"/>
  <c r="X805" i="1"/>
  <c r="X806" i="1"/>
  <c r="X818" i="1"/>
  <c r="X819" i="1"/>
  <c r="X820" i="1"/>
  <c r="X821" i="1"/>
  <c r="X822" i="1"/>
  <c r="X828" i="1"/>
  <c r="X829" i="1"/>
  <c r="X830" i="1"/>
  <c r="X834" i="1"/>
  <c r="X835" i="1"/>
  <c r="X836" i="1"/>
  <c r="X837" i="1"/>
  <c r="X838" i="1"/>
  <c r="X850" i="1"/>
  <c r="X851" i="1"/>
  <c r="X852" i="1"/>
  <c r="X853" i="1"/>
  <c r="X854" i="1"/>
  <c r="X866" i="1"/>
  <c r="X867" i="1"/>
  <c r="X868" i="1"/>
  <c r="X869" i="1"/>
  <c r="X870" i="1"/>
  <c r="X876" i="1"/>
  <c r="X877" i="1"/>
  <c r="X878" i="1"/>
  <c r="X879" i="1"/>
  <c r="X882" i="1"/>
  <c r="X883" i="1"/>
  <c r="X884" i="1"/>
  <c r="X885" i="1"/>
  <c r="X886" i="1"/>
  <c r="X899" i="1"/>
  <c r="X900" i="1"/>
  <c r="X901" i="1"/>
  <c r="X902" i="1"/>
  <c r="X914" i="1"/>
  <c r="X915" i="1"/>
  <c r="X916" i="1"/>
  <c r="X917" i="1"/>
  <c r="X918" i="1"/>
  <c r="X928" i="1"/>
  <c r="X929" i="1"/>
  <c r="X930" i="1"/>
  <c r="X931" i="1"/>
  <c r="X932" i="1"/>
  <c r="X933" i="1"/>
  <c r="X934" i="1"/>
  <c r="X946" i="1"/>
  <c r="X947" i="1"/>
  <c r="X948" i="1"/>
  <c r="X949" i="1"/>
  <c r="X950" i="1"/>
  <c r="X951" i="1"/>
  <c r="X952" i="1"/>
  <c r="X962" i="1"/>
  <c r="X963" i="1"/>
  <c r="X964" i="1"/>
  <c r="X965" i="1"/>
  <c r="X966" i="1"/>
  <c r="X967" i="1"/>
  <c r="X968" i="1"/>
  <c r="X978" i="1"/>
  <c r="X979" i="1"/>
  <c r="X980" i="1"/>
  <c r="X981" i="1"/>
  <c r="X982" i="1"/>
  <c r="X983" i="1"/>
  <c r="X984" i="1"/>
  <c r="X994" i="1"/>
  <c r="X995" i="1"/>
  <c r="X996" i="1"/>
  <c r="X997" i="1"/>
  <c r="X998" i="1"/>
  <c r="X999" i="1"/>
  <c r="X1000" i="1"/>
  <c r="X1010" i="1"/>
  <c r="X1011" i="1"/>
  <c r="X1012" i="1"/>
  <c r="X1013" i="1"/>
  <c r="X1014" i="1"/>
  <c r="X1015" i="1"/>
  <c r="X1016" i="1"/>
  <c r="X1026" i="1"/>
  <c r="X1027" i="1"/>
  <c r="X1028" i="1"/>
  <c r="X1029" i="1"/>
  <c r="X1030" i="1"/>
  <c r="X1031" i="1"/>
  <c r="X1032" i="1"/>
  <c r="X1042" i="1"/>
  <c r="X1043" i="1"/>
  <c r="X1044" i="1"/>
  <c r="X1045" i="1"/>
  <c r="X1046" i="1"/>
  <c r="X1047" i="1"/>
  <c r="X1058" i="1"/>
  <c r="X1059" i="1"/>
  <c r="X1060" i="1"/>
  <c r="X1061" i="1"/>
  <c r="X1062" i="1"/>
  <c r="X1063" i="1"/>
  <c r="X1064" i="1"/>
  <c r="X1065" i="1"/>
  <c r="X1066" i="1"/>
  <c r="X1074" i="1"/>
  <c r="X1075" i="1"/>
  <c r="X1076" i="1"/>
  <c r="X1077" i="1"/>
  <c r="X1078" i="1"/>
  <c r="X1079" i="1"/>
  <c r="X1080" i="1"/>
  <c r="X1090" i="1"/>
  <c r="X1091" i="1"/>
  <c r="X1092" i="1"/>
  <c r="X1093" i="1"/>
  <c r="X1094" i="1"/>
  <c r="X1095" i="1"/>
  <c r="X1096" i="1"/>
  <c r="X1097" i="1"/>
  <c r="X1098" i="1"/>
  <c r="X109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U2" i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</calcChain>
</file>

<file path=xl/sharedStrings.xml><?xml version="1.0" encoding="utf-8"?>
<sst xmlns="http://schemas.openxmlformats.org/spreadsheetml/2006/main" count="7796" uniqueCount="2293">
  <si>
    <t>Loan ID</t>
  </si>
  <si>
    <t>Customer ID</t>
  </si>
  <si>
    <t>Current Loan Amount</t>
  </si>
  <si>
    <t>Term</t>
  </si>
  <si>
    <t>Credit Score</t>
  </si>
  <si>
    <t>Annual Income</t>
  </si>
  <si>
    <t>Years in current job</t>
  </si>
  <si>
    <t>Home Ownership</t>
  </si>
  <si>
    <t>Purpose</t>
  </si>
  <si>
    <t>Monthly Debt</t>
  </si>
  <si>
    <t>Years of Credit History</t>
  </si>
  <si>
    <t>Months since last delinquent</t>
  </si>
  <si>
    <t>Number of Open Accounts</t>
  </si>
  <si>
    <t>Number of Credit Problems</t>
  </si>
  <si>
    <t>Current Credit Balance</t>
  </si>
  <si>
    <t>Maximum Open Credit</t>
  </si>
  <si>
    <t>Bankruptcies</t>
  </si>
  <si>
    <t>Tax Liens</t>
  </si>
  <si>
    <t>Creditupdate</t>
  </si>
  <si>
    <t>f738779f-c726-40dc-92cf-689d73af533d</t>
  </si>
  <si>
    <t>6dcc0947-164d-476c-a1de-3ae7283dde0a</t>
  </si>
  <si>
    <t>f7744d01-894b-49c3-8777-fc6431a2cff1</t>
  </si>
  <si>
    <t>83721ffb-b99a-4a0f-aea5-ef472a138b41</t>
  </si>
  <si>
    <t>08f3789f-5714-4b10-929d-e1527ab5e5a3</t>
  </si>
  <si>
    <t>a4957169-d809-44cc-847b-975400bc8d11</t>
  </si>
  <si>
    <t>43467302-94fe-494b-b52f-3fd891fea71c</t>
  </si>
  <si>
    <t>930c7cb3-6086-434a-9547-3ed41c181552</t>
  </si>
  <si>
    <t>0b2f1b66-741e-4e37-a929-99926cdc9e9a</t>
  </si>
  <si>
    <t>d08f3a5e-93df-40e7-bdd8-cba59180bddf</t>
  </si>
  <si>
    <t>3102b699-a2d2-4df4-9c33-005dc41e3525</t>
  </si>
  <si>
    <t>663ad9a3-4691-4f8c-90c6-75a5f4f0b34f</t>
  </si>
  <si>
    <t>1e277d73-10b5-475f-8538-2a5a09d62c8d</t>
  </si>
  <si>
    <t>79d992b7-0aa7-4059-a10b-3d416809d77e</t>
  </si>
  <si>
    <t>c3c63911-be01-410b-a20a-85cb9bb83712</t>
  </si>
  <si>
    <t>a913063f-af67-4a8d-b663-e83b9085180d</t>
  </si>
  <si>
    <t>e326b52a-66a2-4155-925a-91dcefa97c8a</t>
  </si>
  <si>
    <t>add946a5-20a5-4211-bf22-408525123b1d</t>
  </si>
  <si>
    <t>cb6f7b00-62e7-4e18-8e73-73e60396e270</t>
  </si>
  <si>
    <t>e6246fe9-6b7b-448c-a817-f91b58199e32</t>
  </si>
  <si>
    <t>ebefe6f6-41d6-4903-a694-7e98d69ab755</t>
  </si>
  <si>
    <t>eda0e007-b2b1-486a-b4ce-58adefd6c0bd</t>
  </si>
  <si>
    <t>82bf9406-2a78-4db2-ac3f-05b024cfbb54</t>
  </si>
  <si>
    <t>5dfdc862-7427-4cb7-ae6a-a6b8c9f9eae2</t>
  </si>
  <si>
    <t>c5dca97f-d869-458b-ad84-b12093926dd4</t>
  </si>
  <si>
    <t>0905734d-fa9f-42fe-a612-b653393ef027</t>
  </si>
  <si>
    <t>10d9c56c-56f9-4a82-ad94-e95ecc25a58a</t>
  </si>
  <si>
    <t>ac8e5698-16a9-46f0-8b57-3fa2e145f8fd</t>
  </si>
  <si>
    <t>a656f70b-632d-4513-a20b-88f1edf2c21e</t>
  </si>
  <si>
    <t>6b3d25b3-33b8-41e3-9995-d6a274ac5844</t>
  </si>
  <si>
    <t>af0a5a13-350d-4540-a254-c32545ebe2cb</t>
  </si>
  <si>
    <t>d4407af5-9e67-4465-9415-94c3b9575ea4</t>
  </si>
  <si>
    <t>65d23a2f-1818-4cfb-923d-75bdb52013f4</t>
  </si>
  <si>
    <t>f95c766b-55ca-43a7-966c-67a3ad82e142</t>
  </si>
  <si>
    <t>cc43b784-97e5-4a6d-a75d-1e03f7d059dd</t>
  </si>
  <si>
    <t>f8fa11bd-d0d2-4c9f-998e-9f9d866803a7</t>
  </si>
  <si>
    <t>875c3df0-d022-4aa5-aced-8f29d6722489</t>
  </si>
  <si>
    <t>769e4e52-d0e7-435c-a87d-1dbf2daaaf94</t>
  </si>
  <si>
    <t>41e8f5a6-78a8-4f1b-9de3-4c6079d52076</t>
  </si>
  <si>
    <t>c3552bfe-912d-42f2-b25e-73d899e0de8b</t>
  </si>
  <si>
    <t>89dbf9cb-714a-44de-9412-add4e3e85c45</t>
  </si>
  <si>
    <t>dd80a04f-e1d4-4182-9bf7-a1966558e28a</t>
  </si>
  <si>
    <t>4066eff2-4f29-48dd-9408-9c0cc68afc42</t>
  </si>
  <si>
    <t>a652d67e-e99d-46d7-b8c4-aba02bfe3403</t>
  </si>
  <si>
    <t>628dd91e-2c5e-4a07-b5f5-00b4cbc93253</t>
  </si>
  <si>
    <t>1e5e3699-94cc-4887-ba33-29d0b1096a15</t>
  </si>
  <si>
    <t>b69432ba-4651-415b-9fe1-200469d3c9fd</t>
  </si>
  <si>
    <t>2f5d0697-7dbb-44b2-9bd4-db4a51370f61</t>
  </si>
  <si>
    <t>8ab9234f-3964-4c1c-bda0-d993fbd62f24</t>
  </si>
  <si>
    <t>42a25517-cef8-41d4-b56e-629e17618252</t>
  </si>
  <si>
    <t>9386034f-3370-496c-8695-0082aa055281</t>
  </si>
  <si>
    <t>443bcf4c-2f98-42c9-8034-0870be82c4c6</t>
  </si>
  <si>
    <t>a58abd00-1fa0-412b-8d02-4a272f3c4d66</t>
  </si>
  <si>
    <t>65688ec3-f816-4745-8eb0-79a08c41ecfd</t>
  </si>
  <si>
    <t>d4fe49c5-f897-4540-9366-f2099e3bc9b6</t>
  </si>
  <si>
    <t>534159bc-4ac2-4f65-9637-12ba88afa78d</t>
  </si>
  <si>
    <t>8310d972-63ad-4a60-9a79-4a75862fb5f6</t>
  </si>
  <si>
    <t>119b9755-018f-436c-aa50-0a9b4c13f0d3</t>
  </si>
  <si>
    <t>61d9fcf2-81ac-409a-8582-7dbee3c2d28b</t>
  </si>
  <si>
    <t>2948d139-5fcf-40af-9a32-7e3d0f181164</t>
  </si>
  <si>
    <t>121819ed-eaeb-44a0-b6be-5311b12fea37</t>
  </si>
  <si>
    <t>2107184a-4425-409d-a86e-76c0134d797e</t>
  </si>
  <si>
    <t>f30d1652-e200-4672-8d07-e4e2b2c1f3a8</t>
  </si>
  <si>
    <t>96352ce5-5129-4444-a07c-9e7390d2352e</t>
  </si>
  <si>
    <t>875edb92-c7ec-4a05-8824-912927f015e3</t>
  </si>
  <si>
    <t>a4f187d0-8f0b-4b39-afed-525e169f53cd</t>
  </si>
  <si>
    <t>dee684fd-e1f1-48f7-a97e-c4fb2287f7be</t>
  </si>
  <si>
    <t>d1fc9fab-c527-4bb4-83bf-09ac9e459766</t>
  </si>
  <si>
    <t>5caa7b9b-6313-4d33-8e01-cd3a81a1f771</t>
  </si>
  <si>
    <t>14357507-a87b-4196-9895-0e9fdae22b65</t>
  </si>
  <si>
    <t>872e132f-e066-40a3-926c-16e51fabce5b</t>
  </si>
  <si>
    <t>6d56e22d-99f0-458b-a02f-3480c5ccb3b1</t>
  </si>
  <si>
    <t>f07b51a2-773f-403c-bca8-8b49db584b1c</t>
  </si>
  <si>
    <t>885c40ae-6672-457c-8ee4-03c2f5069b6c</t>
  </si>
  <si>
    <t>57c8c784-d7cf-4cdb-a0c1-4a79716dee82</t>
  </si>
  <si>
    <t>e44cd186-969e-402a-a477-34623d8cb71f</t>
  </si>
  <si>
    <t>99565f3b-7644-4f15-b869-4bdde4cbec4e</t>
  </si>
  <si>
    <t>3fad35c7-6e68-4844-975c-337531bdb98f</t>
  </si>
  <si>
    <t>20bca72c-e5f3-4513-bab8-42f8fde05607</t>
  </si>
  <si>
    <t>572b4f50-926c-4fa6-9c78-864898ffdee4</t>
  </si>
  <si>
    <t>170a2bf9-fd2f-4a9d-9f2f-7d2ecfb22b34</t>
  </si>
  <si>
    <t>efd9fafc-ba0e-4d8d-98c2-86a24e361606</t>
  </si>
  <si>
    <t>f8edc5d8-1b14-41e1-8f74-0df42e6d9e61</t>
  </si>
  <si>
    <t>ad1bee4b-5993-49e6-afbe-f344f079ada0</t>
  </si>
  <si>
    <t>4dd12f87-b666-40ad-a1c8-3794557f96ed</t>
  </si>
  <si>
    <t>41408c28-ce1c-4acf-8a2a-2941c93b84dd</t>
  </si>
  <si>
    <t>e840a6a8-28a2-4b38-9863-390381eebee2</t>
  </si>
  <si>
    <t>a900656d-6764-4fe1-bd64-8452ee62e540</t>
  </si>
  <si>
    <t>01579727-e7e1-4621-98de-ea7b6f0a68a3</t>
  </si>
  <si>
    <t>32c5d204-f4d0-4174-907b-a7882629a563</t>
  </si>
  <si>
    <t>008f1b41-9312-44b3-8531-c00f3f28da51</t>
  </si>
  <si>
    <t>ea65b743-89e5-4d97-8ecf-03703ebb2254</t>
  </si>
  <si>
    <t>7648926c-e646-442d-a9e3-12e388c104a6</t>
  </si>
  <si>
    <t>976a2cac-aebd-4945-84fe-b2d6dfdab4c1</t>
  </si>
  <si>
    <t>1eb4c0ae-7d6b-4764-8b74-60a24e341cd7</t>
  </si>
  <si>
    <t>b23ef893-c6c5-4265-a1b1-b15dae47049c</t>
  </si>
  <si>
    <t>210e2ee1-da9f-4425-91ce-3ceef9375924</t>
  </si>
  <si>
    <t>7d91aa45-370f-4d1f-9552-bfe5b2114dc6</t>
  </si>
  <si>
    <t>a203fa20-677f-44b3-ae93-cbb2c9071c2d</t>
  </si>
  <si>
    <t>d75e5258-a7de-439b-8793-7a7c09f79469</t>
  </si>
  <si>
    <t>4b6f02e7-0ed8-4741-a068-b8366b05d6f1</t>
  </si>
  <si>
    <t>67005762-fca0-4199-b797-72b89189aa99</t>
  </si>
  <si>
    <t>e9ca0f79-3980-43aa-96b7-d210f4b4f8a0</t>
  </si>
  <si>
    <t>697dc6eb-f12f-4751-88c1-350f9acc1583</t>
  </si>
  <si>
    <t>4a624373-e8df-4aec-b8a3-9fe0d51a81b4</t>
  </si>
  <si>
    <t>81efdeb9-ed7a-4ac2-905d-e771d943781c</t>
  </si>
  <si>
    <t>fac9e81c-fcea-4670-a7b2-2761de9c2c6a</t>
  </si>
  <si>
    <t>26881993-c57d-436d-9c53-747c93062d58</t>
  </si>
  <si>
    <t>54f7a5d4-9950-4609-9ad4-1567214d55f4</t>
  </si>
  <si>
    <t>77621b6d-9931-4e65-84a9-a63e526c8425</t>
  </si>
  <si>
    <t>90eacbeb-a1db-433d-881e-0f0b899dbd35</t>
  </si>
  <si>
    <t>ab2dd4c2-7967-4ca8-a1e3-06b2180d2eda</t>
  </si>
  <si>
    <t>ce6562c3-f100-4342-8fe8-f03d33ba9ff4</t>
  </si>
  <si>
    <t>8b38a9dd-8ced-48eb-9274-b11eacc9d61f</t>
  </si>
  <si>
    <t>e18004ba-2c00-4b05-8a7c-4aa5e064bd15</t>
  </si>
  <si>
    <t>e1b24cf6-7a52-45fb-9819-20fec94fd46c</t>
  </si>
  <si>
    <t>79806be3-e91d-4778-bad3-1625eab52c4a</t>
  </si>
  <si>
    <t>1114a7c5-4cea-49c1-b4e3-7ca2183da503</t>
  </si>
  <si>
    <t>46042ce5-d55b-48e7-a7ef-e366bd9a990e</t>
  </si>
  <si>
    <t>b2d8c240-ab29-4e47-ad29-b36d33ce850c</t>
  </si>
  <si>
    <t>b982ff23-cc94-4f94-8b9f-ffb6952a5d0d</t>
  </si>
  <si>
    <t>b9fd3ef3-a307-4f0f-8eb7-6dd81065eaf9</t>
  </si>
  <si>
    <t>e5aee504-b3ea-46a6-8080-323b9e03606b</t>
  </si>
  <si>
    <t>cb107c87-a35b-4dd4-8def-32b1d1fc022d</t>
  </si>
  <si>
    <t>98897c15-fe6e-4355-a7c5-172f2fef683c</t>
  </si>
  <si>
    <t>b3b5a924-cf67-4854-bc9d-fb4578e415a1</t>
  </si>
  <si>
    <t>4743708e-2969-462c-baca-1bbe549fa00d</t>
  </si>
  <si>
    <t>bbc5843d-49f6-4133-b380-7c992c9bde86</t>
  </si>
  <si>
    <t>c8db376b-19cb-48de-ac87-86fbc191c6ca</t>
  </si>
  <si>
    <t>15b6288b-6cc7-46ab-a05f-07a66de90594</t>
  </si>
  <si>
    <t>4d944982-59d6-4a3c-8e11-e16e01107f79</t>
  </si>
  <si>
    <t>74b7e7f9-537d-4f7d-99b7-18a7d19a074f</t>
  </si>
  <si>
    <t>620f3b20-fcc6-4d91-8518-b6e840265b4a</t>
  </si>
  <si>
    <t>8f9d314b-fd65-4ae0-9670-f9bcbe365266</t>
  </si>
  <si>
    <t>1b4770da-77b2-4d1b-91ff-f1aff109ec60</t>
  </si>
  <si>
    <t>332119fd-3f18-414b-a20f-caab811e1c5b</t>
  </si>
  <si>
    <t>f0c23640-cc6f-4b51-b581-caacfcf96a1e</t>
  </si>
  <si>
    <t>4a6b72d0-a633-4663-81e3-a8d80a6ddd6c</t>
  </si>
  <si>
    <t>1f6909a8-e8ab-4a06-8613-4d1c3e47f682</t>
  </si>
  <si>
    <t>b0f056bc-5174-48f8-9e07-36efa8ea3b9c</t>
  </si>
  <si>
    <t>cfd7fec3-7953-4d1e-9c37-a1f85d946780</t>
  </si>
  <si>
    <t>374d894c-0b82-4b42-8839-f3cc41bc4097</t>
  </si>
  <si>
    <t>ec82d38a-9841-4651-a99b-bbae805d8260</t>
  </si>
  <si>
    <t>8fc3a318-ec83-47bd-812b-0752bc03ca26</t>
  </si>
  <si>
    <t>e9ec45d6-2b2f-408d-847d-60152b09c9a7</t>
  </si>
  <si>
    <t>d1e923ec-acf9-477a-a6ef-bc7a452b1f20</t>
  </si>
  <si>
    <t>9bceb9c7-2f9c-4083-aed1-074fa65116b7</t>
  </si>
  <si>
    <t>8ea4a6b3-f3e9-4650-8dd1-06a4658c13c2</t>
  </si>
  <si>
    <t>a0b5d6a8-1d2d-4ccc-afb8-071ce8568abf</t>
  </si>
  <si>
    <t>7a803b96-d81d-47d9-971d-40fc1a72e912</t>
  </si>
  <si>
    <t>86996221-8347-488a-a56f-acd59fefd078</t>
  </si>
  <si>
    <t>ea469114-fc51-480c-8f4d-b3a9819255bb</t>
  </si>
  <si>
    <t>fd149f1c-f169-453a-8a9d-24adbec35042</t>
  </si>
  <si>
    <t>ba96acd2-d156-45f8-a4d3-34aab4b12e32</t>
  </si>
  <si>
    <t>7b58bc6b-da5a-4b55-84b1-922fcb35108e</t>
  </si>
  <si>
    <t>3facb4ad-7820-433c-979f-bb8df0ab3060</t>
  </si>
  <si>
    <t>d00c7418-06c3-4b0d-a329-defa9884c7b8</t>
  </si>
  <si>
    <t>eb427bde-c8db-4bf8-b681-a28129acdb52</t>
  </si>
  <si>
    <t>d17473da-6063-475f-9a80-01fbec10657f</t>
  </si>
  <si>
    <t>e31c29cf-ca05-425f-9b3f-4764bf806173</t>
  </si>
  <si>
    <t>b6e99e16-fe7c-4bc6-bb1a-3e3893acc6f5</t>
  </si>
  <si>
    <t>a2d200ae-277b-4536-baec-cf670467315f</t>
  </si>
  <si>
    <t>29209e40-7ce0-49dc-9d40-648211a05673</t>
  </si>
  <si>
    <t>c44ca1fc-ff25-4efe-9cb4-84744ef604ee</t>
  </si>
  <si>
    <t>6348a923-fd5f-4b80-b1c7-66a9493c4671</t>
  </si>
  <si>
    <t>6c46a87e-2937-41eb-896e-04f480db12bb</t>
  </si>
  <si>
    <t>1a0951dd-d662-4a40-b063-647839111d0b</t>
  </si>
  <si>
    <t>e92b5887-7d96-4a98-8d7c-754222991380</t>
  </si>
  <si>
    <t>545f60ac-a2cf-4390-a21f-8f96d74f6588</t>
  </si>
  <si>
    <t>99cf2720-48e8-45d7-953b-52ff1020907c</t>
  </si>
  <si>
    <t>a8a6724e-668f-40e2-ac82-97a58c23eb24</t>
  </si>
  <si>
    <t>dfa94735-8756-45f8-be1c-4ef12f9397ce</t>
  </si>
  <si>
    <t>93b90b03-2616-48d6-8ddb-fb484d881d98</t>
  </si>
  <si>
    <t>8ff2d033-21ae-442e-98fe-df70d8340875</t>
  </si>
  <si>
    <t>9d892d0d-5b6e-4cbb-8bcb-348e1a64cc79</t>
  </si>
  <si>
    <t>f0ab9acc-c8c6-48ad-b91b-555530cdbba3</t>
  </si>
  <si>
    <t>a44e0215-3183-4296-a3b2-79f2ee3fc58b</t>
  </si>
  <si>
    <t>0bf9cfd3-d64b-446d-9a21-02455e00e823</t>
  </si>
  <si>
    <t>64a2901e-440b-45db-afc6-ef26192f3445</t>
  </si>
  <si>
    <t>a0c5de8b-543e-4b5e-9d41-53239196ab90</t>
  </si>
  <si>
    <t>cbc7488c-f536-41eb-b248-1977abb00d8d</t>
  </si>
  <si>
    <t>350f8d58-46e3-4755-9770-9aeafc865975</t>
  </si>
  <si>
    <t>13ba0f3a-fdc5-4450-96c8-148605eb3650</t>
  </si>
  <si>
    <t>0db1e80a-9ad6-4fe8-a477-834adb949c77</t>
  </si>
  <si>
    <t>3df2de5c-2eb9-489c-8272-931e92168d49</t>
  </si>
  <si>
    <t>3e698954-5597-4ab9-bc4b-134620e0dd1b</t>
  </si>
  <si>
    <t>54f66553-d57d-4726-9a60-87c0d58921ae</t>
  </si>
  <si>
    <t>5692a0fd-f3f6-4fe2-916d-ac3c73fadeb3</t>
  </si>
  <si>
    <t>dccfdd5b-5556-47e2-a3f4-ee3303280a5c</t>
  </si>
  <si>
    <t>b2103475-bde1-4346-8fca-469eb4bbb06b</t>
  </si>
  <si>
    <t>fee689ce-e931-412f-8074-cca0c074b380</t>
  </si>
  <si>
    <t>6b5a6e83-7511-40c8-aafd-0229cfad2aee</t>
  </si>
  <si>
    <t>b45c6064-00c6-4081-9ffc-b0232487c940</t>
  </si>
  <si>
    <t>5bb59772-5822-4d9d-8090-a137b7cbb605</t>
  </si>
  <si>
    <t>7dfc1e9f-9560-4d0b-9484-87febccab72f</t>
  </si>
  <si>
    <t>0bbee426-08ff-4672-88b6-199edcd1ae22</t>
  </si>
  <si>
    <t>829d30a3-677a-417a-923f-ee9a2e44a262</t>
  </si>
  <si>
    <t>311e9385-6606-44fd-bc33-468404e6b020</t>
  </si>
  <si>
    <t>c3673488-fadd-45b2-9557-61bbd083e5d9</t>
  </si>
  <si>
    <t>55a2bb5e-cd16-4141-9bac-9dbaecfdf3da</t>
  </si>
  <si>
    <t>31e379bf-2c2b-4ce0-9525-936c5a9fe733</t>
  </si>
  <si>
    <t>e84bf849-90a1-46a8-abdd-c3ddd8603609</t>
  </si>
  <si>
    <t>1719704e-0ac6-49b6-ad0c-c1f830be7b0c</t>
  </si>
  <si>
    <t>fe48b90e-6bbc-43bb-82df-039593bca3b7</t>
  </si>
  <si>
    <t>48f0170f-9883-4077-bf28-185aec7d4bfc</t>
  </si>
  <si>
    <t>7e8bf45d-6ca8-490c-8fd5-65996aaf8c55</t>
  </si>
  <si>
    <t>295e39eb-0101-4aed-8bd3-15cd40e4d638</t>
  </si>
  <si>
    <t>d45e0169-fe85-4a83-b0a7-7b17fc1957d7</t>
  </si>
  <si>
    <t>63d12b72-4b31-4b49-952b-2f0a8c669980</t>
  </si>
  <si>
    <t>57ced483-0ac3-41eb-b22e-8e2bb22e7b5f</t>
  </si>
  <si>
    <t>b1f7294d-794c-4d44-b1c6-c558d4c71855</t>
  </si>
  <si>
    <t>cf677437-10a9-4cf0-bf77-c8c588749b33</t>
  </si>
  <si>
    <t>35e87c65-34d4-4c50-8e25-fc6d9c48b53f</t>
  </si>
  <si>
    <t>b0abe073-893c-4529-a0b8-b2f98da2ae18</t>
  </si>
  <si>
    <t>5558b7ae-153b-454e-ba32-16a7d4439108</t>
  </si>
  <si>
    <t>7414a8f0-3d74-45aa-94e3-2b90ff04c48a</t>
  </si>
  <si>
    <t>fb697810-b2e7-4d98-8a08-59d4a69d56f0</t>
  </si>
  <si>
    <t>f340deb1-d4f1-4c46-bf49-1467aa0c15ee</t>
  </si>
  <si>
    <t>014b7156-33db-4dac-b093-0901ff4b4dbf</t>
  </si>
  <si>
    <t>c35cedca-ff49-49c6-83b3-896180af11e6</t>
  </si>
  <si>
    <t>e52b1146-d633-4b9d-8f96-1f62be018ff5</t>
  </si>
  <si>
    <t>50520e11-f7c1-47ed-b38d-591694014064</t>
  </si>
  <si>
    <t>d4b0672c-0753-4409-9ab0-a6b6e09ba2cb</t>
  </si>
  <si>
    <t>3ae5ca1b-5bcb-4570-8f77-ea92b39b8f4a</t>
  </si>
  <si>
    <t>f7374548-ac77-40fa-96ef-5c6c8a718861</t>
  </si>
  <si>
    <t>e328f5e1-aa70-4220-8cdd-a95062bf7073</t>
  </si>
  <si>
    <t>d1cd4a3b-1c0b-4ecb-85bb-f1e57159a3dd</t>
  </si>
  <si>
    <t>76cf3285-ac14-4f89-b089-0352eea85221</t>
  </si>
  <si>
    <t>41c9a7b9-eb1d-4e97-adfb-0e35d43233fe</t>
  </si>
  <si>
    <t>a8a1ff3a-e9d1-4b16-b31f-bc911dd9f9af</t>
  </si>
  <si>
    <t>67ec3be4-48db-4a2f-8e14-465680189cf1</t>
  </si>
  <si>
    <t>b0bc39c4-4786-46a1-924e-b7a38a7bd55c</t>
  </si>
  <si>
    <t>7a4158ac-a251-4150-b0cd-999456d308c2</t>
  </si>
  <si>
    <t>e4524b23-f90f-4790-a286-c3022ea0e4a7</t>
  </si>
  <si>
    <t>2f23b2cc-53b0-469a-b69c-a0f565f3c1fc</t>
  </si>
  <si>
    <t>69382bb1-d5fe-459c-ac95-8e49a7f07526</t>
  </si>
  <si>
    <t>88a599fc-5760-4a52-b07e-d6ce5a8eba99</t>
  </si>
  <si>
    <t>617b1d39-9349-48e5-b9ac-323268c96c2e</t>
  </si>
  <si>
    <t>e583c5f6-4c42-4494-9ce4-b19b7a577225</t>
  </si>
  <si>
    <t>796e46ac-07f1-4e93-8869-592a92c73baa</t>
  </si>
  <si>
    <t>5c6ede3e-b576-4da2-8047-e4447cbde5c3</t>
  </si>
  <si>
    <t>778cfdb2-fa4c-4407-965c-acd2843f7c43</t>
  </si>
  <si>
    <t>b8215a16-4301-4a6c-a4f8-1b35725e6925</t>
  </si>
  <si>
    <t>b88a6b90-ef3d-4eeb-9035-bf6a2bd8bb51</t>
  </si>
  <si>
    <t>a18b8bdf-d9e1-4ed2-bf9b-be8eed6feb50</t>
  </si>
  <si>
    <t>cf045fc8-1d73-4b28-9038-72d2e5367c30</t>
  </si>
  <si>
    <t>712fa429-26ed-4eb7-9a90-ec5a38515d50</t>
  </si>
  <si>
    <t>947fccf7-dd72-4523-87dc-c2aa4d519b2f</t>
  </si>
  <si>
    <t>94fb329a-df15-4cbb-9548-01fdcf471517</t>
  </si>
  <si>
    <t>3946cb35-af9b-4987-a149-17a680a0e644</t>
  </si>
  <si>
    <t>b73342fe-151f-4834-8c07-fac9e131a0bc</t>
  </si>
  <si>
    <t>cc497727-8f03-4a42-9b62-66264228dfb8</t>
  </si>
  <si>
    <t>e39e64d2-01c7-472b-b2a6-2cd9d5adb75d</t>
  </si>
  <si>
    <t>d14505fa-f9df-4df4-b99d-9b225508edce</t>
  </si>
  <si>
    <t>2c677e68-e88e-4e4c-8764-be39f33d4372</t>
  </si>
  <si>
    <t>9cac1412-0ff2-43d8-8b0b-8c2410b0877b</t>
  </si>
  <si>
    <t>13223345-1aa9-41f8-9992-7cd4bee7bebc</t>
  </si>
  <si>
    <t>ff1cd31b-5399-42af-9781-1de4a826da19</t>
  </si>
  <si>
    <t>bbd1f989-501c-4ade-a106-52dbd0e605a1</t>
  </si>
  <si>
    <t>275b5f09-53ca-4cc3-849f-ce0de768823c</t>
  </si>
  <si>
    <t>ea6f86c1-b858-4c1f-9a15-f2e156075698</t>
  </si>
  <si>
    <t>dbc6a3de-a8e0-4717-ba5d-fa29b32ad01f</t>
  </si>
  <si>
    <t>6cb83e11-1b4a-4de8-9bfa-c05ad4f7a74f</t>
  </si>
  <si>
    <t>5ef05316-4c55-446b-8f4d-3717ef24139e</t>
  </si>
  <si>
    <t>09ee53d8-721c-409e-964c-02d61a32a20e</t>
  </si>
  <si>
    <t>33e3bb16-2f75-4f9c-a411-c24d8cdaac01</t>
  </si>
  <si>
    <t>a5f48dc3-a1e8-4142-8dca-db3bad348221</t>
  </si>
  <si>
    <t>0a263af1-3cf0-46a5-8778-2088cb578f6d</t>
  </si>
  <si>
    <t>ccf52b75-8043-4c53-b4c4-2a11e7491d64</t>
  </si>
  <si>
    <t>7ecfc187-4291-48de-bcb9-c69fea1b01d3</t>
  </si>
  <si>
    <t>b4774176-fa67-4511-9c85-8d520d8f6dc9</t>
  </si>
  <si>
    <t>45b4b502-67d5-4ed6-83d4-816b75a99054</t>
  </si>
  <si>
    <t>446efa73-f5e7-4669-91d1-f7dc862616a5</t>
  </si>
  <si>
    <t>2face333-cbeb-4a53-810a-7c3772361300</t>
  </si>
  <si>
    <t>224479ee-d733-43ee-9026-0f8a55a4c736</t>
  </si>
  <si>
    <t>589b77fb-9fef-476f-9dbb-9ec8334c976c</t>
  </si>
  <si>
    <t>4fab3b4e-b6c8-4026-9489-bd85500aa57c</t>
  </si>
  <si>
    <t>9b7b1c39-ef85-4df8-a960-eed6c1c9dd93</t>
  </si>
  <si>
    <t>3b69b469-aa46-4a88-8894-2deb3f5ee6c4</t>
  </si>
  <si>
    <t>0873dcf0-0420-49ee-895a-8387a46067fe</t>
  </si>
  <si>
    <t>672f3954-fb2d-46de-98f7-4feb10d679d5</t>
  </si>
  <si>
    <t>cf50bd7c-6054-485f-a13d-50582c9d126d</t>
  </si>
  <si>
    <t>7a38c71c-2ec7-40e6-82ca-d17404b2c8fa</t>
  </si>
  <si>
    <t>1ca21fca-3a48-4e3b-b102-86593f1d46cb</t>
  </si>
  <si>
    <t>d5b06de7-8937-49b0-9a26-fb924fa295cb</t>
  </si>
  <si>
    <t>bac27e44-8a0a-425d-a6dd-8e7e69b704a2</t>
  </si>
  <si>
    <t>0de7c2a5-69ee-499f-9306-b7848d21c8c1</t>
  </si>
  <si>
    <t>a65d7dda-ddc7-45c9-b5d2-dd21360e6f94</t>
  </si>
  <si>
    <t>a0a1a2e4-d9b1-4b93-abd1-b78ecd0bd03f</t>
  </si>
  <si>
    <t>bf516feb-c0c4-4726-b0e3-64529cff38c6</t>
  </si>
  <si>
    <t>db2b921e-bee8-421d-9940-152ac1c218b2</t>
  </si>
  <si>
    <t>2c9c59be-1ae5-416e-be3f-35d4119d300d</t>
  </si>
  <si>
    <t>3f372a25-fa51-459c-b656-474a4aae4d56</t>
  </si>
  <si>
    <t>18824443-89e1-410b-aadd-0b67744bdc6e</t>
  </si>
  <si>
    <t>3c0cd075-74d4-491d-841c-9974e4347339</t>
  </si>
  <si>
    <t>21cba266-0f92-4708-a59d-1e044c320b74</t>
  </si>
  <si>
    <t>7039e8b5-5638-4e16-b394-e0b001986da5</t>
  </si>
  <si>
    <t>41d0511a-5f2d-40c9-a0ee-3faf245a7f67</t>
  </si>
  <si>
    <t>26c8f507-3222-40b3-ba06-f87016ea7b60</t>
  </si>
  <si>
    <t>a4390dc7-f064-4fac-8b9b-e8e34bae216e</t>
  </si>
  <si>
    <t>dc88617d-995b-4e19-aa38-8291c7cd824c</t>
  </si>
  <si>
    <t>74e7f127-771b-4ff4-9e30-5c22ba667a5d</t>
  </si>
  <si>
    <t>d2bc00d7-000d-421c-b06e-e2af6768ed18</t>
  </si>
  <si>
    <t>f6485fa0-5051-42da-8b4c-0db7d86cc116</t>
  </si>
  <si>
    <t>69e0f3d1-38d3-4755-b6cc-b0097582521c</t>
  </si>
  <si>
    <t>af3f0141-7a33-4207-b841-1d72f43530d3</t>
  </si>
  <si>
    <t>b9856971-bebc-496e-bc7e-a272dc3d1616</t>
  </si>
  <si>
    <t>7f576521-7a53-4308-a07b-e7a73c775d59</t>
  </si>
  <si>
    <t>f04efa44-f832-49b8-a299-c6288c7451e7</t>
  </si>
  <si>
    <t>0d560e64-77a6-4e11-ba6e-5a8fe4cf8fd1</t>
  </si>
  <si>
    <t>f6fa99fd-5a17-4d2f-86f3-a2273b72339f</t>
  </si>
  <si>
    <t>b2ded006-94f2-48b3-9bc7-9cbeba77fb9b</t>
  </si>
  <si>
    <t>21512a3d-b0bb-4582-8f05-bcb5888c35c9</t>
  </si>
  <si>
    <t>cdea9e7f-3c6c-4592-a2d6-6ddc02745f8c</t>
  </si>
  <si>
    <t>20dd745a-83dc-431e-a0e4-23dd45ab8d8d</t>
  </si>
  <si>
    <t>7e2841df-e290-4f85-894c-70e8593ec1b1</t>
  </si>
  <si>
    <t>5ca0880a-a5d5-4dea-a6bc-b2bc4992282f</t>
  </si>
  <si>
    <t>05bccf31-675d-45d2-9cf4-e442c75649dd</t>
  </si>
  <si>
    <t>bbb39b35-957a-4991-a5f2-b216530f4f58</t>
  </si>
  <si>
    <t>b5c8dce6-bdba-411d-b499-d1a858f14602</t>
  </si>
  <si>
    <t>5c5ddef4-c6b6-4a31-b82b-74cf776cf9fa</t>
  </si>
  <si>
    <t>9d5d574e-54fc-49b1-b703-4fd987e5cb20</t>
  </si>
  <si>
    <t>1a9aeef4-ce80-45b2-b46c-02a7f8d1aa82</t>
  </si>
  <si>
    <t>65a38a69-dfb4-4b7e-b643-54a09ec4b88f</t>
  </si>
  <si>
    <t>c907e4a8-bc42-45ca-8b15-6d279548a13e</t>
  </si>
  <si>
    <t>49dab571-442c-4ad5-8b53-af4c70a576fd</t>
  </si>
  <si>
    <t>b28969ef-0236-4d90-8968-2b16d70e7f93</t>
  </si>
  <si>
    <t>3d8754ee-b6a2-4426-8a23-2c834e02455f</t>
  </si>
  <si>
    <t>91fc42ab-13d9-479d-b836-a041432ee327</t>
  </si>
  <si>
    <t>6a491870-47f6-4e8f-a1f7-69238cbb36f6</t>
  </si>
  <si>
    <t>aace3752-f07d-42a9-9235-7e8636d38115</t>
  </si>
  <si>
    <t>a40c6aca-f661-4d5d-8b86-0931da884ef6</t>
  </si>
  <si>
    <t>8802227d-5c24-4840-aaff-f98572e12685</t>
  </si>
  <si>
    <t>dc4411df-1a8d-4bd8-9651-027746328744</t>
  </si>
  <si>
    <t>6369130f-be4f-4b12-bf74-c4c10d8e40f1</t>
  </si>
  <si>
    <t>052b4dca-5f63-49d2-8ee3-9c00d1bf30e0</t>
  </si>
  <si>
    <t>5ff402e8-0e66-480c-976b-ae4956c1c037</t>
  </si>
  <si>
    <t>660a90bb-1f5d-4b3b-bb9b-07bb300f7584</t>
  </si>
  <si>
    <t>23fb927c-a359-4a52-bdc0-c87954bddae8</t>
  </si>
  <si>
    <t>c720f6eb-4ca0-44ed-8f2b-ec793ab3fe99</t>
  </si>
  <si>
    <t>50fc569b-4c10-4bf7-946a-19271094eeb1</t>
  </si>
  <si>
    <t>0ff9f655-f448-4dde-90bc-bafc15201291</t>
  </si>
  <si>
    <t>334adf3c-1d49-40fc-a096-56d5bfc3a9ae</t>
  </si>
  <si>
    <t>6f57ec66-e98e-4b87-9430-6da1ceefb465</t>
  </si>
  <si>
    <t>70f98c0b-b451-4164-a1e0-b38eb0b9d869</t>
  </si>
  <si>
    <t>7c13e540-46dc-4b18-a514-9069809e3eda</t>
  </si>
  <si>
    <t>551477b7-6c79-4dfb-a73a-269083b9d01c</t>
  </si>
  <si>
    <t>ff945309-e3bf-490c-bfc4-623efd090e44</t>
  </si>
  <si>
    <t>198f88f6-6b01-474d-b28f-21c65b7a25c0</t>
  </si>
  <si>
    <t>3952776c-7f3c-45a9-a60c-d0af79f6d95d</t>
  </si>
  <si>
    <t>4ceaf239-8680-45a4-9b95-f4ed2e717cc7</t>
  </si>
  <si>
    <t>2e3b5a0e-8003-4ad7-bb36-7708bf105829</t>
  </si>
  <si>
    <t>d2fcd137-f3ad-4c1d-8e22-93f4d9cba21e</t>
  </si>
  <si>
    <t>b1f222c1-b025-426c-8762-d7b4d0d2d150</t>
  </si>
  <si>
    <t>8e726630-6b95-4b50-80d4-e78a30ca0cc3</t>
  </si>
  <si>
    <t>543eea46-a6fc-452a-9070-dd4a5a49d26e</t>
  </si>
  <si>
    <t>8e4e2db2-7719-481d-802f-7fb550dc6530</t>
  </si>
  <si>
    <t>86107c32-a9ca-4b3a-819c-be7a2044188d</t>
  </si>
  <si>
    <t>337bd0a9-616e-4479-9d56-bf0352305f0f</t>
  </si>
  <si>
    <t>70a21210-7fea-412f-913f-5c288fa089e8</t>
  </si>
  <si>
    <t>bea030f7-a415-4585-8f25-697235249315</t>
  </si>
  <si>
    <t>2f31db44-10b0-4650-8523-16ce660da02b</t>
  </si>
  <si>
    <t>7e09e279-b2eb-4e12-a9df-0603da7d1401</t>
  </si>
  <si>
    <t>0e8ef568-94aa-4db5-aac1-e2fd32cab5ec</t>
  </si>
  <si>
    <t>84b651a9-1d98-4754-b321-93e00ea22224</t>
  </si>
  <si>
    <t>a1946f5b-3349-42b9-8837-541f665e6bda</t>
  </si>
  <si>
    <t>d1f77567-b385-44a7-85b5-15e6d4fe55c4</t>
  </si>
  <si>
    <t>e8ce26b9-0d9d-4d17-abab-b185ca7f1c33</t>
  </si>
  <si>
    <t>8af53bc0-56a4-4801-a960-52a46a90b33f</t>
  </si>
  <si>
    <t>d392107d-ee3f-47ab-9ee2-58e871c748ea</t>
  </si>
  <si>
    <t>86efca2a-66b9-4c88-8048-5b1db32e57b9</t>
  </si>
  <si>
    <t>a503c8aa-2eb4-477c-86c0-56a69c55aaa2</t>
  </si>
  <si>
    <t>b87b6cec-f436-4259-946d-30b3e658ca74</t>
  </si>
  <si>
    <t>fe3d5087-8419-4974-85eb-50289bef6a6e</t>
  </si>
  <si>
    <t>04420fd1-3ef1-4e15-a103-be8a82e734fb</t>
  </si>
  <si>
    <t>33c0d9e8-479c-4ace-8635-b5a6a215bd2f</t>
  </si>
  <si>
    <t>36cdd8c0-0524-4a4b-b2be-c7334871fb84</t>
  </si>
  <si>
    <t>0b0be66f-b289-4bff-bb7d-55b2c83f2458</t>
  </si>
  <si>
    <t>faa71fe3-795f-49d4-9114-038a564eee5c</t>
  </si>
  <si>
    <t>4af7782e-a6e7-489c-b620-951689927eed</t>
  </si>
  <si>
    <t>6249b6e1-e0da-45b4-959d-168c4327c5d2</t>
  </si>
  <si>
    <t>7757259a-9e51-4cf0-8efd-f8ce0811a190</t>
  </si>
  <si>
    <t>55c26512-3838-4493-9595-cfdd1cf940be</t>
  </si>
  <si>
    <t>11c69f33-a585-4d54-a7d9-d91448658fd9</t>
  </si>
  <si>
    <t>252f9029-5323-40a5-9981-71309e540194</t>
  </si>
  <si>
    <t>231ed59e-c72a-47ac-a1b9-859d4cab4c59</t>
  </si>
  <si>
    <t>aad6e955-1704-4b99-aef5-aba1557da3b0</t>
  </si>
  <si>
    <t>30f73ec0-139d-4a76-b8ff-789ab92a9b6e</t>
  </si>
  <si>
    <t>7ab541f8-1363-454a-835e-3a276af2e818</t>
  </si>
  <si>
    <t>251f8ba0-a368-4971-896e-acc3cbf04e3c</t>
  </si>
  <si>
    <t>4c406f7b-03bc-4726-9560-5ac7e0ddf918</t>
  </si>
  <si>
    <t>52ce73bf-bcbe-4c3d-be80-dab8a30aa8a3</t>
  </si>
  <si>
    <t>bbce74bc-994e-4088-a9fa-6b53885544a7</t>
  </si>
  <si>
    <t>b1f7005f-fe35-4ec7-85dc-bc115a02ce3e</t>
  </si>
  <si>
    <t>ae21d0b3-20ed-4b74-97ee-5d0ae36b4c77</t>
  </si>
  <si>
    <t>104bcd45-1ed7-42de-b4e3-437fd5828184</t>
  </si>
  <si>
    <t>463ac4b7-e7ef-4c68-9ef3-59e1b48a20cc</t>
  </si>
  <si>
    <t>a30ee24a-532f-4da8-8e5e-efce4ab6ffa6</t>
  </si>
  <si>
    <t>b7338701-7366-4318-a67a-18781eeed25b</t>
  </si>
  <si>
    <t>b7f2896e-7fe5-441d-bc24-fb60def0b57b</t>
  </si>
  <si>
    <t>c0e09b3f-675e-4e8e-91d0-ffbfba42841e</t>
  </si>
  <si>
    <t>f409b5d7-755b-42bb-97ce-d60a327504ea</t>
  </si>
  <si>
    <t>5bd92448-d734-4870-b8c8-e453f796b0d8</t>
  </si>
  <si>
    <t>898e9058-a89b-4dba-ade8-9dc9e764687b</t>
  </si>
  <si>
    <t>6952af9d-2b85-4a8e-ab8d-b7d0c4b5c737</t>
  </si>
  <si>
    <t>cbd4a55c-de64-4484-8832-a6679c3e8b39</t>
  </si>
  <si>
    <t>dc878bea-681e-4314-9f8b-bffdbf432c0b</t>
  </si>
  <si>
    <t>d2cf9b72-1ad0-434e-9d56-62204a7f5bc0</t>
  </si>
  <si>
    <t>894172aa-0545-41e9-a3ba-12fcacf3d21b</t>
  </si>
  <si>
    <t>f84b177d-7e5f-4ed6-9106-3957a3b0c0fe</t>
  </si>
  <si>
    <t>26127fef-4ffc-405b-b770-b09d5ce433e8</t>
  </si>
  <si>
    <t>418de1dc-15bf-43b1-a176-97ab9b47c9a8</t>
  </si>
  <si>
    <t>de986a16-57fd-407f-8299-b96545418ca4</t>
  </si>
  <si>
    <t>10fe9bcd-cd9c-4621-bf3e-3c75e3f17213</t>
  </si>
  <si>
    <t>f79b50e4-4923-42bb-8f34-25877d67ea73</t>
  </si>
  <si>
    <t>6a8507c7-b17f-4261-bec8-8501f6c92f7c</t>
  </si>
  <si>
    <t>ad1127c3-f0f6-4de7-8822-9365577c3103</t>
  </si>
  <si>
    <t>58ea8a3e-9a8e-4fcb-8790-4c0d2c6401af</t>
  </si>
  <si>
    <t>39a303d4-325c-4428-9ba0-229664fefe62</t>
  </si>
  <si>
    <t>68997ede-e8e3-4ec4-b827-8a3b004b5ed9</t>
  </si>
  <si>
    <t>7319b744-5b28-4157-bf77-dd0140667bd8</t>
  </si>
  <si>
    <t>634ef5a0-9a0f-4d3b-994f-bd319a863b91</t>
  </si>
  <si>
    <t>30b146ec-ccd3-4a78-9098-a5a35fb04342</t>
  </si>
  <si>
    <t>7ce271c2-f5cc-4b5f-90ac-15fe511550fb</t>
  </si>
  <si>
    <t>146d048d-dcc5-481c-a38b-da80922ce384</t>
  </si>
  <si>
    <t>e1777c63-0ccb-4271-8b7b-fb876257aad1</t>
  </si>
  <si>
    <t>2c529a9b-19dd-4859-8d1c-4e109af82cc1</t>
  </si>
  <si>
    <t>f7a19274-7b48-4113-9db8-c1ddae7b48d6</t>
  </si>
  <si>
    <t>0f11021a-735c-4603-8eae-437b3015c5b2</t>
  </si>
  <si>
    <t>19ab349e-f2a1-4b40-946e-02aa7e21b620</t>
  </si>
  <si>
    <t>60d79426-60f1-494b-a638-a4f96293971a</t>
  </si>
  <si>
    <t>ef003eac-063d-470d-8183-f41a3924a049</t>
  </si>
  <si>
    <t>cd142aff-0345-4186-9de4-48f141d2e024</t>
  </si>
  <si>
    <t>afc11ed0-d8d8-4c17-b41a-e5eca1dbdca1</t>
  </si>
  <si>
    <t>3a8cbd7c-a112-4f12-b865-89f1863457d2</t>
  </si>
  <si>
    <t>5f25f043-6fb6-4926-a235-06a5af552024</t>
  </si>
  <si>
    <t>27c84903-47f9-4521-bedb-4dee6597f75e</t>
  </si>
  <si>
    <t>cdcb8fc8-e9a7-4253-acba-9232d70d81e3</t>
  </si>
  <si>
    <t>72cb0e8c-210c-4a89-9473-3d6389a6d21e</t>
  </si>
  <si>
    <t>6c1e9543-97d9-4530-8318-fb834e065d12</t>
  </si>
  <si>
    <t>908071ff-6485-45c0-a366-16270ada3063</t>
  </si>
  <si>
    <t>4fe45d92-7af3-483f-8742-c698df9aab08</t>
  </si>
  <si>
    <t>01c0be5d-406d-4f62-8aa0-a2a749aa9af0</t>
  </si>
  <si>
    <t>3109be79-d1e3-4459-a3db-0b96c26ae948</t>
  </si>
  <si>
    <t>51c7fcc5-7f6a-4d83-ba65-285b61c56580</t>
  </si>
  <si>
    <t>4cdc7e7b-30db-457a-9848-37a5d885718c</t>
  </si>
  <si>
    <t>b8bf6471-4e0a-43b1-a136-56fd9068d303</t>
  </si>
  <si>
    <t>b51831a4-533b-420a-9421-992ab7caa677</t>
  </si>
  <si>
    <t>4980928c-e71c-4606-8a00-1c445993f64f</t>
  </si>
  <si>
    <t>dd743d28-f7ba-4cb5-b98a-70a7d94721f8</t>
  </si>
  <si>
    <t>ba3bcb51-0897-4d4d-b53a-d810bbe21001</t>
  </si>
  <si>
    <t>3d2ca694-aeae-438a-a1f7-89989754f0f3</t>
  </si>
  <si>
    <t>2d93916d-3536-45ce-8d7a-6f0e012e96dd</t>
  </si>
  <si>
    <t>b3fa4669-da05-4c67-ab99-14bbeb8aa3f6</t>
  </si>
  <si>
    <t>fbec14e9-c124-4274-b5e3-a6f4ce775efe</t>
  </si>
  <si>
    <t>1287ffc1-d407-4c0b-bc7e-3234b2bffa14</t>
  </si>
  <si>
    <t>69062944-583e-414f-8988-38b6f4489a1f</t>
  </si>
  <si>
    <t>d771c795-5990-4818-baaf-e92a265f3e29</t>
  </si>
  <si>
    <t>e3a1d4b5-40e0-4154-8c54-51d8d36d01fa</t>
  </si>
  <si>
    <t>f70b5570-ae19-4932-bc0d-85e127ff02e0</t>
  </si>
  <si>
    <t>4ac7c3a5-381b-4df2-a8dd-4b4ac07451c1</t>
  </si>
  <si>
    <t>2577881b-7182-47f5-a5b1-15d5ce6ed8ee</t>
  </si>
  <si>
    <t>f9bec73c-47ef-4cd6-9dee-48bab732206d</t>
  </si>
  <si>
    <t>7d83b1f6-cd92-4259-95ee-327302f38262</t>
  </si>
  <si>
    <t>5646438b-3a07-4e74-b3a2-d45dba2c5ff2</t>
  </si>
  <si>
    <t>fc4047b4-fc3b-4c4c-b1ec-36c0605e8aa6</t>
  </si>
  <si>
    <t>079099b8-dd59-4de0-8395-1ac649e0857b</t>
  </si>
  <si>
    <t>c9744206-6ff3-46d7-906c-03dbccbad8f6</t>
  </si>
  <si>
    <t>92a40d27-b253-4bac-bfc8-c40671dbf070</t>
  </si>
  <si>
    <t>edcef72a-de44-49fe-86cd-c595e288d830</t>
  </si>
  <si>
    <t>a8722212-71a0-4df4-8961-f0c968a2ca1c</t>
  </si>
  <si>
    <t>9d7117e0-b34e-4c46-9b32-467d5f272af6</t>
  </si>
  <si>
    <t>c4bd092e-0a93-44fb-9488-0da9377feed8</t>
  </si>
  <si>
    <t>91115279-4ef1-453e-8f81-7e7640015609</t>
  </si>
  <si>
    <t>2f8fef38-5dda-4c53-b568-291ccd61c6e8</t>
  </si>
  <si>
    <t>722f3f3e-af1b-4f1b-b87f-bed01cebbff9</t>
  </si>
  <si>
    <t>9a0821bd-fd68-4b1f-bb3c-306b05aae23b</t>
  </si>
  <si>
    <t>e29b11ca-7ebd-482d-87d8-018a35a00dc8</t>
  </si>
  <si>
    <t>4fd589dc-e657-484f-94f8-2f2f868bcb46</t>
  </si>
  <si>
    <t>79515501-dcc9-4069-aba1-50e997250e67</t>
  </si>
  <si>
    <t>335d98ce-04ae-4996-a7fc-95b7182c7986</t>
  </si>
  <si>
    <t>5bfc9a04-264c-4131-97aa-2c6483c4b622</t>
  </si>
  <si>
    <t>e9973a04-a446-497d-84b5-af7d745a24d3</t>
  </si>
  <si>
    <t>490bb92f-a36f-4280-a173-a1c46933352f</t>
  </si>
  <si>
    <t>0b2717aa-d4a0-47f2-b763-27358c4d9a2a</t>
  </si>
  <si>
    <t>2de4f37d-df49-4495-8af3-dcf1a02329e3</t>
  </si>
  <si>
    <t>6d383d58-6ee3-4986-b434-d96ca58bf587</t>
  </si>
  <si>
    <t>aa2ae732-89cd-4be6-ab9a-cd11f9c942b9</t>
  </si>
  <si>
    <t>4deeb396-8ce2-471b-9bbb-af896505d6ad</t>
  </si>
  <si>
    <t>dc2da644-d2d2-48f2-81ec-2d6ede737536</t>
  </si>
  <si>
    <t>451d340d-076c-40ac-8ebb-1cd45dfe88bc</t>
  </si>
  <si>
    <t>d72077da-f7f7-4575-b27c-fb65e246d3b5</t>
  </si>
  <si>
    <t>101d808f-d1b1-47eb-90a9-2176bf62d0f3</t>
  </si>
  <si>
    <t>579fa918-fdc5-47c2-acbc-ff41675ab57c</t>
  </si>
  <si>
    <t>cfc59665-2766-4bcc-930a-9c785d44b810</t>
  </si>
  <si>
    <t>cad75897-91b8-495f-8c91-cca7aedb3ff0</t>
  </si>
  <si>
    <t>534405ce-e320-4b2e-baab-defc519be63f</t>
  </si>
  <si>
    <t>cf282b9b-b391-4f13-a9e3-67ee778ed53c</t>
  </si>
  <si>
    <t>b34900ff-bab1-4be1-ba71-fbf0781eb787</t>
  </si>
  <si>
    <t>d3c0b600-2ad5-4515-b81b-a9aee31ccc25</t>
  </si>
  <si>
    <t>c5aaca69-43c7-4237-ae7a-855df4a842ae</t>
  </si>
  <si>
    <t>ec8937f9-6b50-4614-9c5b-7a65e46a1d7e</t>
  </si>
  <si>
    <t>32fa1bcb-18d8-4f06-a757-c80d5c94fe7f</t>
  </si>
  <si>
    <t>24c7d115-4356-4dbd-8ebe-e6d243ae55d4</t>
  </si>
  <si>
    <t>63bb3e26-ee5a-4c35-9d29-253ed61f96f9</t>
  </si>
  <si>
    <t>5cac967b-d131-487a-9bd5-8152c252917e</t>
  </si>
  <si>
    <t>a5a1e8e0-961b-4f70-ad1e-2bf3f38f7d21</t>
  </si>
  <si>
    <t>288be5d4-fa9f-448f-9d4c-d4ddea13520e</t>
  </si>
  <si>
    <t>a8f95a10-9405-4461-b7c7-58ba079e8bc2</t>
  </si>
  <si>
    <t>ab648386-9ad1-47f8-89ed-3da59d80d9c0</t>
  </si>
  <si>
    <t>1468624f-e777-4d83-9d04-abac4a0c55ff</t>
  </si>
  <si>
    <t>214e3655-269e-4644-808a-f2fe393b5b98</t>
  </si>
  <si>
    <t>12513bb7-5b45-45b5-85bd-fbd6335a8846</t>
  </si>
  <si>
    <t>855b8d13-2cbc-4497-ac55-6462356e7e24</t>
  </si>
  <si>
    <t>f692fd57-e2c8-4aa9-aeda-b4828ff04593</t>
  </si>
  <si>
    <t>860dc298-4222-4fe1-b15e-0aa8f8cf896c</t>
  </si>
  <si>
    <t>4c119d42-d1b8-4cff-af1e-26b1e86793e5</t>
  </si>
  <si>
    <t>1117ad6b-dd9a-423c-a084-640293239388</t>
  </si>
  <si>
    <t>abff1e64-62c5-4d18-a15e-518d94d7c8c9</t>
  </si>
  <si>
    <t>5dbf98eb-c2c7-46ff-9b4b-6b0d4706f9ef</t>
  </si>
  <si>
    <t>ffae0171-ea9e-4ae1-a31b-d905421ea121</t>
  </si>
  <si>
    <t>0de251d3-c894-472e-8018-c534da135f64</t>
  </si>
  <si>
    <t>da7e996c-35bd-4761-9df5-6aed61f75874</t>
  </si>
  <si>
    <t>be51ad48-3a65-4eed-8256-16268140de5a</t>
  </si>
  <si>
    <t>41528397-7640-4dfe-b177-d0bb4bbc3ff1</t>
  </si>
  <si>
    <t>b44f2a51-b62a-4875-8d97-1ff3755768ae</t>
  </si>
  <si>
    <t>4f9dadf0-5192-40e2-b414-172230b778fb</t>
  </si>
  <si>
    <t>58d26615-813e-4860-be82-66c649911591</t>
  </si>
  <si>
    <t>e649de8d-5031-4ae8-a623-06d2a1b2c71c</t>
  </si>
  <si>
    <t>3ca99329-b196-47e1-8ef3-fb79785c964f</t>
  </si>
  <si>
    <t>fce47fa3-198d-4084-8b78-69ac65823405</t>
  </si>
  <si>
    <t>7d1281ce-e030-430e-aa73-ce1de77010fd</t>
  </si>
  <si>
    <t>03d44d6b-e583-48d7-8a2b-5dea8f72977b</t>
  </si>
  <si>
    <t>89a96ebb-fca6-4f68-84a4-5ebb361c6849</t>
  </si>
  <si>
    <t>6596eeda-0941-4735-9495-26a2ed6b9538</t>
  </si>
  <si>
    <t>431e37d9-b4c5-44ba-be2d-300ff85184fb</t>
  </si>
  <si>
    <t>143d5e60-9a29-460e-b06d-2ddcb076aeae</t>
  </si>
  <si>
    <t>73da3edd-8381-4493-9c3d-8d6b72c341a2</t>
  </si>
  <si>
    <t>24a32166-8f8f-4aad-8a62-f7807e8f81a1</t>
  </si>
  <si>
    <t>e2ffd7f4-e4e5-4912-9b8c-0687a001079e</t>
  </si>
  <si>
    <t>096d61fb-29e9-4bfe-ae72-16c87e5854c0</t>
  </si>
  <si>
    <t>0a3a34eb-b501-4867-90a8-cf2501e74ca4</t>
  </si>
  <si>
    <t>e0c1fa65-4360-48ce-8733-89a5ffbace3c</t>
  </si>
  <si>
    <t>d3b25b26-43f3-43a8-ac3a-973f33f7c6f3</t>
  </si>
  <si>
    <t>e478bddd-2324-4e89-8c98-fe252556ab93</t>
  </si>
  <si>
    <t>2383e95c-104e-4f46-accb-2a3caf9511d6</t>
  </si>
  <si>
    <t>36ba4b22-c23f-461d-885f-c0a52e9cd6ba</t>
  </si>
  <si>
    <t>4453aef8-cf3d-48b4-94b0-3fcd4f55735c</t>
  </si>
  <si>
    <t>49bfe26d-631c-461f-b1c7-7025ced6fe79</t>
  </si>
  <si>
    <t>8fb4d4b6-ee02-439f-b79f-2a4c1a94c756</t>
  </si>
  <si>
    <t>65292f08-aabf-42c5-806c-3a5145a361c6</t>
  </si>
  <si>
    <t>23f36715-5a73-4402-a6e5-0c4fce3f0051</t>
  </si>
  <si>
    <t>6c4cd297-22d5-478c-8a6c-3d275cce79eb</t>
  </si>
  <si>
    <t>65073e90-b338-47b4-b714-0eb6b48b47a9</t>
  </si>
  <si>
    <t>dfc2707c-eb6a-466a-b62b-433dba4aa692</t>
  </si>
  <si>
    <t>12b69dd2-a99a-470f-ac2b-b7b8ae7fbd2c</t>
  </si>
  <si>
    <t>658e7204-9640-457e-868e-d2afda78ceed</t>
  </si>
  <si>
    <t>f3fdee01-7050-4414-84ba-988d47bab888</t>
  </si>
  <si>
    <t>335cfc18-c9af-4423-9baa-99903c134793</t>
  </si>
  <si>
    <t>3bb7bc78-afdf-48a8-b450-e470aea3de76</t>
  </si>
  <si>
    <t>6f48c4bd-d93e-4dbe-a97b-13a43d1237af</t>
  </si>
  <si>
    <t>c5258f59-754a-447f-be59-396295897bf0</t>
  </si>
  <si>
    <t>75141969-e723-4da2-b43d-06335e982197</t>
  </si>
  <si>
    <t>fcc52548-7cbb-409f-b8ce-c2d80a8c7cc6</t>
  </si>
  <si>
    <t>03a7e8c2-6439-4c2a-bd32-2fa1f250500d</t>
  </si>
  <si>
    <t>0819139b-5875-4495-bf65-923057e4e79e</t>
  </si>
  <si>
    <t>4a0a7c2f-4ee8-49f9-a258-c3a9152c2d3e</t>
  </si>
  <si>
    <t>756641e7-785e-401a-bafc-9687414c88a3</t>
  </si>
  <si>
    <t>2925b3ef-8c48-4b70-825e-a6cca78ebbdf</t>
  </si>
  <si>
    <t>8dee3c24-2e5d-4da2-ba79-db0685bb796d</t>
  </si>
  <si>
    <t>d0e6e4a7-e344-4a46-a095-f2eceac01b11</t>
  </si>
  <si>
    <t>ecec655b-a5fd-4a19-b694-fd2d2709a421</t>
  </si>
  <si>
    <t>b25b439a-fb64-4d84-b237-ce185a1078b7</t>
  </si>
  <si>
    <t>c0d083d9-a8fa-43ed-9bd9-a2ccfe418c0a</t>
  </si>
  <si>
    <t>80e1e47a-b5c4-4aea-94b5-1da50e13797b</t>
  </si>
  <si>
    <t>9cf0154e-2335-44d8-af3b-927e85c6907c</t>
  </si>
  <si>
    <t>be235a44-a7ab-42a6-821b-068a66eed81e</t>
  </si>
  <si>
    <t>0293ffa4-93a6-4f4c-83ba-16864172fa2a</t>
  </si>
  <si>
    <t>e61b2c3a-500f-4e9e-9937-09fb71b76f7c</t>
  </si>
  <si>
    <t>846d8ef9-6a01-4cb1-af63-a001ca0558a7</t>
  </si>
  <si>
    <t>75205da7-77af-43b9-baf4-4597d942f476</t>
  </si>
  <si>
    <t>3c28b64a-924e-4602-82bd-6e1c1218a1e8</t>
  </si>
  <si>
    <t>1b0e81ea-81a0-4b2d-96d5-d275825ea5e5</t>
  </si>
  <si>
    <t>c8d3864e-366d-451c-8e23-6bdca5fb6bd7</t>
  </si>
  <si>
    <t>148df809-9ea8-4558-a641-e50b60f63238</t>
  </si>
  <si>
    <t>32389692-88a4-4bf7-a008-d1d8225b5d50</t>
  </si>
  <si>
    <t>f3475898-5b32-4e3a-bee8-b737c4d2cb50</t>
  </si>
  <si>
    <t>db3e20b5-d903-4555-a8ab-27b3dac22fb6</t>
  </si>
  <si>
    <t>0c6706b0-acf4-4c79-869f-043a66488eeb</t>
  </si>
  <si>
    <t>732b1101-9a7d-4df9-b7f9-497e598f0454</t>
  </si>
  <si>
    <t>1adf0dcb-2d22-43c4-aa1d-dba665484cb1</t>
  </si>
  <si>
    <t>c7651b1d-3ba0-48f2-af64-40755518431c</t>
  </si>
  <si>
    <t>4b3adf0f-01da-4be9-9752-48599b11d33f</t>
  </si>
  <si>
    <t>881b512c-daae-4587-b47b-ad30109c850c</t>
  </si>
  <si>
    <t>92418167-8286-46d4-a1e7-dd9a0dbe870b</t>
  </si>
  <si>
    <t>cf24f4cd-0cf5-404b-ae80-dd59cfa5e92c</t>
  </si>
  <si>
    <t>ce37f199-02e6-4bfd-afa4-6d426c49ab5d</t>
  </si>
  <si>
    <t>04d84683-4a61-428f-ad1c-e8c24f9dfa6b</t>
  </si>
  <si>
    <t>a1f011a5-9011-4beb-8f0e-d1e0454d7aac</t>
  </si>
  <si>
    <t>6057917b-f21d-48e3-a2c6-96464f70044b</t>
  </si>
  <si>
    <t>9ccdd8bd-490d-4407-b10b-dd2cb7bcf093</t>
  </si>
  <si>
    <t>ecc8114c-5111-49e2-b5d3-309be9a957a6</t>
  </si>
  <si>
    <t>9209a0c5-cd92-4d86-9075-e7ee6407d8c6</t>
  </si>
  <si>
    <t>bca30391-40a8-4ca3-9826-50bab5bbd592</t>
  </si>
  <si>
    <t>1c949391-c0e4-49f7-8dfc-0a5e86aa0cd2</t>
  </si>
  <si>
    <t>bbd5411f-1486-4720-a8c7-8744b843eb41</t>
  </si>
  <si>
    <t>62c5de04-47d5-4068-8080-f8eeac15bd70</t>
  </si>
  <si>
    <t>4b06df35-6e05-4a5d-8d9e-0f06faccf764</t>
  </si>
  <si>
    <t>c559a327-ce3c-4a9d-8356-1ce0ded3f433</t>
  </si>
  <si>
    <t>39ae5a81-54e1-41cf-9666-1d34eb154b56</t>
  </si>
  <si>
    <t>48316067-7300-4fb5-99cf-faca40482d56</t>
  </si>
  <si>
    <t>5df01a6a-7109-4bc9-86a5-c315eed0825c</t>
  </si>
  <si>
    <t>48457da6-e1ce-4cea-a3fa-d4526ad41c0c</t>
  </si>
  <si>
    <t>6cddcb24-2493-4ef3-830a-96c78d1942df</t>
  </si>
  <si>
    <t>88e9196d-fb60-4cb9-9cca-0a2f3e149490</t>
  </si>
  <si>
    <t>bb17f5d9-5ed7-4f46-bbcb-662a5a007e5c</t>
  </si>
  <si>
    <t>0d171c4f-f993-4d5d-b560-211a9ab5aea7</t>
  </si>
  <si>
    <t>085db717-c72d-46d6-a11d-44eef898361c</t>
  </si>
  <si>
    <t>a5cb9cd6-a551-42a0-9464-9bca2db8e2f4</t>
  </si>
  <si>
    <t>fe0483d2-ad52-4c83-814a-b744e3889211</t>
  </si>
  <si>
    <t>e3725edd-6a1e-496b-923f-d0b69cef53ac</t>
  </si>
  <si>
    <t>8348872d-6a17-4a7d-bd26-e67790a7e88b</t>
  </si>
  <si>
    <t>01961118-4a9b-4f56-b65f-0b1b819fa936</t>
  </si>
  <si>
    <t>720eb131-b29d-4b8a-82f1-d57ed915c065</t>
  </si>
  <si>
    <t>a33bceb2-c5c2-42e6-aa23-97c67c312679</t>
  </si>
  <si>
    <t>6e26d3ad-7bf1-45cd-83d0-993961607444</t>
  </si>
  <si>
    <t>26c92040-5225-444f-9acc-f259a299ffa0</t>
  </si>
  <si>
    <t>5c4c0e17-66b7-4bee-a85c-07bbdf5baa2a</t>
  </si>
  <si>
    <t>3da11c35-b7da-4bc1-9bd6-f55caa51c9b6</t>
  </si>
  <si>
    <t>c788573c-a092-4c71-8432-e64bf898d563</t>
  </si>
  <si>
    <t>5b8a87ba-14a0-4c0f-8cbd-25049e8bf758</t>
  </si>
  <si>
    <t>0c023c62-d53e-4f1c-b98b-40d062be4272</t>
  </si>
  <si>
    <t>49dc21bd-fee1-486f-ac93-3984c7ec8cbd</t>
  </si>
  <si>
    <t>7e64e3c8-e041-4306-8fb0-8d24f91551fe</t>
  </si>
  <si>
    <t>f94dd2f8-77b8-4458-9a30-cdaeb981b4b4</t>
  </si>
  <si>
    <t>547d511d-518d-4edb-a7e4-4da7d99c4451</t>
  </si>
  <si>
    <t>029d3437-12de-41ff-893c-59e394b5545c</t>
  </si>
  <si>
    <t>c1d14e6b-9bee-4f21-90d0-24ea3277e450</t>
  </si>
  <si>
    <t>ecd5c346-d804-4e41-9c04-bf89e1426ea2</t>
  </si>
  <si>
    <t>e775057a-27a1-4a58-a743-722bb38537e9</t>
  </si>
  <si>
    <t>34ed8884-abfe-4b80-8f60-d757389df2ab</t>
  </si>
  <si>
    <t>06bd25e1-d5ce-49e6-bc57-75b5b1288e8a</t>
  </si>
  <si>
    <t>7f582ff7-63ba-4d16-a954-7aac88bf800d</t>
  </si>
  <si>
    <t>9b2de8bd-9cba-41ec-833e-8d418ad28bba</t>
  </si>
  <si>
    <t>57bbba46-dcbb-422a-9339-4811e73328cb</t>
  </si>
  <si>
    <t>245c4275-1d68-4593-99a5-14a1bbae3f5c</t>
  </si>
  <si>
    <t>102e3547-43b0-4afc-87be-80725df43531</t>
  </si>
  <si>
    <t>7fcc46c0-e856-4208-8a14-9ef934540545</t>
  </si>
  <si>
    <t>01d09a1b-da08-4655-8acb-69f413163df8</t>
  </si>
  <si>
    <t>def77c62-e19d-4420-8ae8-93003d45c22c</t>
  </si>
  <si>
    <t>a7e1808f-57c7-4bc0-a9b4-b2a4035a5cf2</t>
  </si>
  <si>
    <t>2a25e85c-5d56-460d-a205-af0f74426cab</t>
  </si>
  <si>
    <t>3b0c39cd-50e8-4e95-b908-d8be7c3b3ff4</t>
  </si>
  <si>
    <t>d7aa67c0-7a24-44d4-8cdb-f10680d653ba</t>
  </si>
  <si>
    <t>1138eb3d-b661-4f35-b566-6a00b936757b</t>
  </si>
  <si>
    <t>eee8c699-f22a-4b65-9033-3ac420666118</t>
  </si>
  <si>
    <t>29efca41-df8b-4962-b843-4e05fe82b3f5</t>
  </si>
  <si>
    <t>9651ad66-9c39-4528-8de1-90f633d552f7</t>
  </si>
  <si>
    <t>bc9dc2b6-fcfb-4320-97d3-6552b732712e</t>
  </si>
  <si>
    <t>6333a342-db91-4dbc-be8e-ada0e9643e2a</t>
  </si>
  <si>
    <t>e5680b96-23a6-49f2-b54a-cc30be6ef477</t>
  </si>
  <si>
    <t>4a8b66e6-84fb-4207-91db-8686aa2fbf05</t>
  </si>
  <si>
    <t>2b1c1c46-558f-405e-8e77-be173829fe98</t>
  </si>
  <si>
    <t>e15896f6-a73e-4bd1-a60b-c225670f394a</t>
  </si>
  <si>
    <t>3a1d08de-f898-431f-a0c1-6e8eae6b52b7</t>
  </si>
  <si>
    <t>147f9f4f-af24-475a-a433-ac7faec7b241</t>
  </si>
  <si>
    <t>e7d8b321-e7d5-477a-a7e5-a14db66fa4a9</t>
  </si>
  <si>
    <t>7c7ef6bf-ec84-4a90-aab1-fecde6f410a0</t>
  </si>
  <si>
    <t>1b552571-c7d0-451d-a4eb-2c88b6733fb8</t>
  </si>
  <si>
    <t>5f5791b1-a70e-41c7-ba41-38c2f7b56428</t>
  </si>
  <si>
    <t>cf863afb-2bbb-4c54-9576-692f7fec03bf</t>
  </si>
  <si>
    <t>aa9516cc-0e62-4403-a7d5-56bdf56c2327</t>
  </si>
  <si>
    <t>278e48b9-d468-42cd-b10c-54d5bc95c77e</t>
  </si>
  <si>
    <t>4e2cdfc6-7075-420d-9d33-b411df3a423a</t>
  </si>
  <si>
    <t>62bd523b-fe11-4304-a5fe-8ecf8b70bf84</t>
  </si>
  <si>
    <t>f7e48066-d9d0-4bb9-911c-abaa655ba903</t>
  </si>
  <si>
    <t>6341e3f0-bb80-458f-b11c-20b173b78197</t>
  </si>
  <si>
    <t>0b0a4f24-d71a-4147-9acf-a4bd8ed27aa1</t>
  </si>
  <si>
    <t>0e30c15f-b285-4153-a145-264dcd297672</t>
  </si>
  <si>
    <t>60914f05-796e-423d-bdf1-cb30971daebf</t>
  </si>
  <si>
    <t>48d1a3a1-2e47-4e47-ab31-1c3c65a2c34b</t>
  </si>
  <si>
    <t>873778fa-04b4-4782-a6da-cf8781d5696b</t>
  </si>
  <si>
    <t>5fefd479-b29d-4000-832b-f8e66acd10d5</t>
  </si>
  <si>
    <t>3a091fd6-cb3b-4fa4-9c56-3cd37f9486c9</t>
  </si>
  <si>
    <t>10188856-7cc0-47c7-9ea2-28a5ad265ba0</t>
  </si>
  <si>
    <t>616c5401-4e9c-415e-9b7f-5f57ac80760d</t>
  </si>
  <si>
    <t>b28c47e9-5ad8-460b-8df5-cc02fb8b79b2</t>
  </si>
  <si>
    <t>7bf9cf90-b214-477e-b8a2-b49a4bb39d3d</t>
  </si>
  <si>
    <t>e3d42aaa-5eb6-4a70-ada2-537e30210a8a</t>
  </si>
  <si>
    <t>4f0fb3dd-9f66-491f-804e-beb1d8ffe01a</t>
  </si>
  <si>
    <t>8a986e31-aed4-459b-833e-25ddc7919e62</t>
  </si>
  <si>
    <t>5f2c1e45-3469-472d-94ff-355a7449f4a4</t>
  </si>
  <si>
    <t>9fcea1b3-1447-4a51-be07-cc98d5c0459d</t>
  </si>
  <si>
    <t>cd2b5d30-3e91-4712-a8e2-a430ec4af765</t>
  </si>
  <si>
    <t>523362f7-020c-4321-a6a2-9f0c124edd19</t>
  </si>
  <si>
    <t>1d71c452-1c07-480a-9bec-ed656a319501</t>
  </si>
  <si>
    <t>6eaf8ab1-2b5f-408d-8e0e-795fe6235052</t>
  </si>
  <si>
    <t>a2ca1902-9dc1-41ef-9a8a-27978a362a6e</t>
  </si>
  <si>
    <t>366d01a7-e9a3-43b6-b47d-67ac9e4a2c61</t>
  </si>
  <si>
    <t>d5471734-c351-438c-913c-1c19b8cb053f</t>
  </si>
  <si>
    <t>b9a9f4c1-ea3f-48cb-80ab-707a7ffbd98f</t>
  </si>
  <si>
    <t>22ce66b7-7d80-44f8-8172-ebf097d9195d</t>
  </si>
  <si>
    <t>41b50163-6c7d-4887-91b7-4b1e26733c17</t>
  </si>
  <si>
    <t>d3eb5219-abb5-49fb-85f4-202952a064f8</t>
  </si>
  <si>
    <t>f26bcb7b-da6b-4284-9ab9-f1ccb7c3ce36</t>
  </si>
  <si>
    <t>dbafbd6c-60da-457e-9a22-289d3a39b6b6</t>
  </si>
  <si>
    <t>84ccace3-cc1b-4847-8a9d-2b4036907ae8</t>
  </si>
  <si>
    <t>35e52040-c7a2-46df-8814-096de074ebc9</t>
  </si>
  <si>
    <t>3682e768-364f-4eb8-93a4-eeb87d82f37b</t>
  </si>
  <si>
    <t>3eef640f-9680-4f86-a724-49ae70ae1bcc</t>
  </si>
  <si>
    <t>cfa3779e-9dba-4d08-8e02-e94e2cc1da56</t>
  </si>
  <si>
    <t>7d439e4f-ca8f-44b9-8f8b-5a08233a74e0</t>
  </si>
  <si>
    <t>de49db7c-73db-4308-bd33-09a4936a11ce</t>
  </si>
  <si>
    <t>37a0ae65-699d-48bb-92ea-eeed71acae14</t>
  </si>
  <si>
    <t>f5b66727-1166-47bc-87a3-f2e7b6a52209</t>
  </si>
  <si>
    <t>82860ac5-f836-4ebc-9cb9-b76dbf0f0c68</t>
  </si>
  <si>
    <t>9bd020dc-24a6-44f8-852b-2eb1db44025a</t>
  </si>
  <si>
    <t>45e9eed1-2337-4311-8794-aae754d5efdb</t>
  </si>
  <si>
    <t>16ab22ce-ce4a-40c9-9956-3be815613015</t>
  </si>
  <si>
    <t>0ff3dc88-fb2c-4a55-a16c-e05640f5b74b</t>
  </si>
  <si>
    <t>8521048f-5013-4fbe-8ef2-d4f99b33195d</t>
  </si>
  <si>
    <t>129f054c-ef1c-47c1-a4c9-b1b276790391</t>
  </si>
  <si>
    <t>2e9eccfa-1434-4e1c-a9bd-d4e076eaa3d6</t>
  </si>
  <si>
    <t>b2b56bc6-4a82-433b-adbf-591c454b2199</t>
  </si>
  <si>
    <t>b43eddb0-b935-4727-912c-836824250f9b</t>
  </si>
  <si>
    <t>f6f5d383-3289-47ff-add7-d3cb0da8a3d4</t>
  </si>
  <si>
    <t>8dc38a27-e50d-4943-bf17-b98cace1c8d4</t>
  </si>
  <si>
    <t>b561136f-8303-4e97-b3e3-48ec6ec59e1f</t>
  </si>
  <si>
    <t>78b0468f-e25b-48e0-9a28-081ca8a34e3b</t>
  </si>
  <si>
    <t>2f2192b3-3b03-45bb-ab7c-798f751bb38e</t>
  </si>
  <si>
    <t>46e63e5c-f470-4074-8754-f54dc77d6fdc</t>
  </si>
  <si>
    <t>325c515a-76ce-4253-b831-9cd0718ce727</t>
  </si>
  <si>
    <t>d3b351c0-0890-4bff-a78f-5517fca55a37</t>
  </si>
  <si>
    <t>9cffeff1-1ce7-40e8-a8d7-cf7b97471706</t>
  </si>
  <si>
    <t>e037dafd-939e-4858-9660-1f0d4a66a2a2</t>
  </si>
  <si>
    <t>5d5a27ea-fde9-4346-8813-cb593fc1039c</t>
  </si>
  <si>
    <t>535934c6-6883-4a1e-bdac-528e6fd586fc</t>
  </si>
  <si>
    <t>e50eda22-43a0-45dc-ac1a-cd3c656c1c1e</t>
  </si>
  <si>
    <t>f115e293-26b5-4121-988c-0e24dbc5138d</t>
  </si>
  <si>
    <t>ca3195e3-c84b-4bf3-9a34-22b18da2ad7b</t>
  </si>
  <si>
    <t>bd49b9d4-3cd6-4864-aa07-3f0e316e284a</t>
  </si>
  <si>
    <t>2dbfff01-c73b-4050-bbe6-ff33263c178c</t>
  </si>
  <si>
    <t>0a0f745d-af21-452e-9fd2-61e58d82cefd</t>
  </si>
  <si>
    <t>f3875275-fe3e-419d-bc03-613c6d0ab679</t>
  </si>
  <si>
    <t>3e1b8afb-a4ce-4c4f-a35e-aadd2d94e3e6</t>
  </si>
  <si>
    <t>0d0ad90a-1640-4a72-8522-cd9ef624e45f</t>
  </si>
  <si>
    <t>5d0fb375-fe28-4a92-93a2-198a58db08f0</t>
  </si>
  <si>
    <t>985715b6-1fc1-4bd8-bd33-5a15b6e252ba</t>
  </si>
  <si>
    <t>5c777161-95c0-4994-8784-f4118cb90d00</t>
  </si>
  <si>
    <t>c44aea4a-64c4-4d27-aa3c-a68a508e758b</t>
  </si>
  <si>
    <t>025a2809-be89-4092-bbef-25abdba9a84b</t>
  </si>
  <si>
    <t>b0368b10-1e70-4b7e-b7d0-bfe8921ac3a7</t>
  </si>
  <si>
    <t>8006e540-35f3-401d-8189-2e74c05dceab</t>
  </si>
  <si>
    <t>fa51e339-3b33-4540-9c79-06f926cf5f41</t>
  </si>
  <si>
    <t>eef02c95-0eb0-4cf8-bc36-ab59317c6d35</t>
  </si>
  <si>
    <t>ae062a52-eeeb-48df-a223-1c23d9c371a6</t>
  </si>
  <si>
    <t>f4bf1845-041f-486c-9581-aee7f5d1e1f0</t>
  </si>
  <si>
    <t>e6db2d55-ad8d-4058-8550-48abb60c9946</t>
  </si>
  <si>
    <t>0b868838-2e4d-4383-8f4b-6b72b23e0533</t>
  </si>
  <si>
    <t>07018d69-926e-4670-81ab-ffe21aa310fb</t>
  </si>
  <si>
    <t>d33424fb-225a-4da7-be13-02898a30f0b3</t>
  </si>
  <si>
    <t>96cdd3a3-9416-44d6-85bc-84ad5692e8ac</t>
  </si>
  <si>
    <t>0dfff725-9a67-459f-ad36-c42a1f2415ed</t>
  </si>
  <si>
    <t>67280b2b-bd71-4044-a916-30c8754ece25</t>
  </si>
  <si>
    <t>c0bac377-83a4-4802-b06a-3fece9d48d26</t>
  </si>
  <si>
    <t>2d25a5e8-d919-4ffa-bae9-44a3c7e2ab1a</t>
  </si>
  <si>
    <t>1040ce75-242e-4c2b-b010-b5a5cc7304df</t>
  </si>
  <si>
    <t>3540b028-272c-4165-9a49-7545c189e40b</t>
  </si>
  <si>
    <t>eb3f604d-def5-4483-baf0-985db4295954</t>
  </si>
  <si>
    <t>72121902-8a40-410c-993d-2c65aa4dd8ec</t>
  </si>
  <si>
    <t>a9840b25-3e50-45de-9bb8-1e801313ee27</t>
  </si>
  <si>
    <t>bc0d512f-d85a-4072-8c24-6b9f8a5e8fda</t>
  </si>
  <si>
    <t>d996ca0d-458b-482c-ace0-0913fd315c3b</t>
  </si>
  <si>
    <t>fb31b667-76f8-47b1-9132-2e9b3eacfb5a</t>
  </si>
  <si>
    <t>82468e7d-9012-46fd-89a9-8262ead4e758</t>
  </si>
  <si>
    <t>587104b6-ec44-4ea1-9267-e694fcb1982f</t>
  </si>
  <si>
    <t>47fb3b41-f0d9-4499-ad8d-06ac2b12815b</t>
  </si>
  <si>
    <t>14473410-367a-4dcd-8e28-f32f3e7a7ea5</t>
  </si>
  <si>
    <t>3731c161-d6d3-4ce3-a0e7-3421ec022758</t>
  </si>
  <si>
    <t>f79e07e8-4585-4dfd-baf3-f81ef9dc9970</t>
  </si>
  <si>
    <t>f372a1e3-dd8a-4cc4-9640-ef461c4ea010</t>
  </si>
  <si>
    <t>f5276daf-b042-41e6-956c-d01b29eb9c48</t>
  </si>
  <si>
    <t>7864afb3-c44e-49db-80ce-49752a0fec72</t>
  </si>
  <si>
    <t>c4362c57-82b5-4504-9fcc-ccdc239ec5ee</t>
  </si>
  <si>
    <t>bba4710e-8ac3-4945-8134-0e744b53e2c0</t>
  </si>
  <si>
    <t>1dcc4639-98f6-4ac0-9740-275e505861cf</t>
  </si>
  <si>
    <t>7f24d6a4-7b7c-4b50-b805-2e0cd8e06dd4</t>
  </si>
  <si>
    <t>3189e7bf-0372-4dbe-8510-4fb12b1aabff</t>
  </si>
  <si>
    <t>0a84ae20-7322-46b5-91b8-1ef6ba3bfbee</t>
  </si>
  <si>
    <t>af2e300c-b36f-40fb-b41f-5e4111c67b30</t>
  </si>
  <si>
    <t>2c39bfa1-f599-4151-b890-f9cb128f4459</t>
  </si>
  <si>
    <t>50325561-6df2-4230-9291-6d191fb114d0</t>
  </si>
  <si>
    <t>d6a60f35-f8dc-4c7e-9c36-41d8f1a18922</t>
  </si>
  <si>
    <t>d793d4d3-e97f-4d1f-bfa8-7a93dcc09b04</t>
  </si>
  <si>
    <t>2f441684-f9b0-45f6-918f-0be70218bec6</t>
  </si>
  <si>
    <t>0d528128-e5eb-452c-a82b-e632d68d0a37</t>
  </si>
  <si>
    <t>4ad3ff10-39ab-400f-b9ef-756311d93647</t>
  </si>
  <si>
    <t>8a99f953-3505-4027-9997-be6bbf8910b4</t>
  </si>
  <si>
    <t>e5a147f0-5eed-4dfd-afe6-8b04570ea297</t>
  </si>
  <si>
    <t>fa584f27-b4b0-4b64-9759-7a96c7be9741</t>
  </si>
  <si>
    <t>34846126-704e-4da5-a46c-556f4bd22e4a</t>
  </si>
  <si>
    <t>531649a2-6909-45ef-a53f-72f486cea625</t>
  </si>
  <si>
    <t>944be93f-1b22-4771-8c13-7cc1df8fb19b</t>
  </si>
  <si>
    <t>298df863-e50b-40ae-8f9b-d6e35d967460</t>
  </si>
  <si>
    <t>9bd347f8-e817-40da-aaec-e5a933249318</t>
  </si>
  <si>
    <t>fd474aad-4893-4e87-9cb6-df89a9c7ec05</t>
  </si>
  <si>
    <t>f36a1f08-8378-4c24-8d3a-c6aee24223e6</t>
  </si>
  <si>
    <t>9eb9018b-c80a-4ac9-8a56-81d90aafecb4</t>
  </si>
  <si>
    <t>39600a7a-4951-4254-8f03-3666de16b9f5</t>
  </si>
  <si>
    <t>c70c6824-0201-4249-9bfb-12ad818439e0</t>
  </si>
  <si>
    <t>c165a1c0-bfbc-45a8-ba02-b95d8a1deb7a</t>
  </si>
  <si>
    <t>f7f37736-0831-46ff-8e52-511d8fde2452</t>
  </si>
  <si>
    <t>9d7758f7-9965-4255-b9fa-76da15297f7e</t>
  </si>
  <si>
    <t>134b2a54-3c0d-42f8-8778-e6153ccbd17d</t>
  </si>
  <si>
    <t>3d777466-b355-4329-a176-5f35cb36e9bc</t>
  </si>
  <si>
    <t>8190f8f2-2a4a-4a41-9564-af4d7f9ed933</t>
  </si>
  <si>
    <t>9b5a864e-a819-4a73-89be-23d63eb79f78</t>
  </si>
  <si>
    <t>3973c3f1-7d09-4a0a-9c5d-e00b8421ba5c</t>
  </si>
  <si>
    <t>94736f05-23aa-411b-a2e5-77e7ca602426</t>
  </si>
  <si>
    <t>d96bf630-1f39-4f5e-bf98-94b1a21e0266</t>
  </si>
  <si>
    <t>2a727c5e-e469-4ef0-9e32-e7f0ac91c284</t>
  </si>
  <si>
    <t>9e81c289-8cd2-4df2-84e8-563fdea43a3e</t>
  </si>
  <si>
    <t>ab2b3b11-9d16-4f81-9ed6-a432153146d8</t>
  </si>
  <si>
    <t>ca9b7093-a797-4efb-a690-769c4e3065aa</t>
  </si>
  <si>
    <t>0592f083-a4ac-4456-a550-d0951f116fde</t>
  </si>
  <si>
    <t>770bfbef-d171-43f7-8ec2-3c0d35921836</t>
  </si>
  <si>
    <t>f917e21c-1752-421b-9cd7-d78f6fdbd077</t>
  </si>
  <si>
    <t>98475dbb-0e5f-417e-978d-24363beaf85c</t>
  </si>
  <si>
    <t>761b3af9-076b-446a-879c-89308a7d8d23</t>
  </si>
  <si>
    <t>728d608a-6a3a-4ea2-8758-a5de40c498bf</t>
  </si>
  <si>
    <t>8a14293c-93c0-4811-a767-d7914f34ad7e</t>
  </si>
  <si>
    <t>d610352d-2f49-47f6-a65d-c5a4f3c29679</t>
  </si>
  <si>
    <t>adadf4d9-115f-4c2a-b749-b833e387237b</t>
  </si>
  <si>
    <t>ba6b7eec-4549-486d-9ed6-ce3068818145</t>
  </si>
  <si>
    <t>cc3bea33-6f75-443b-8b39-2a106bf64943</t>
  </si>
  <si>
    <t>f45ba6be-b06a-4976-b70d-42bff9156541</t>
  </si>
  <si>
    <t>1e2ec361-2b22-4883-965d-fdbec486d591</t>
  </si>
  <si>
    <t>c7aafb0f-ee4c-4138-b205-6b2c244a9237</t>
  </si>
  <si>
    <t>06106243-70db-4d52-b6d5-0e87b08e319e</t>
  </si>
  <si>
    <t>331cd72e-e9cb-4da5-9702-818e17ea0b95</t>
  </si>
  <si>
    <t>b5bff934-6efe-4a70-bac4-d1f14303c822</t>
  </si>
  <si>
    <t>3da60ed4-c9db-4c23-958f-53f2b80baa8f</t>
  </si>
  <si>
    <t>c7d80f81-7233-4954-9017-326293099d3d</t>
  </si>
  <si>
    <t>1037a561-c11e-430e-bf17-232df70385e4</t>
  </si>
  <si>
    <t>964b2bfe-efbc-4ba9-9c90-378491a63d7f</t>
  </si>
  <si>
    <t>5e16fa1b-3ce8-4225-81e9-3e8ff39e9f9b</t>
  </si>
  <si>
    <t>dac9ca67-9d7a-4431-92e4-45e9c3406269</t>
  </si>
  <si>
    <t>ee48647b-a97c-4278-8a7b-1c43b195a638</t>
  </si>
  <si>
    <t>dee5fbc1-cf51-43fe-9422-dfb52240e56f</t>
  </si>
  <si>
    <t>919b0dec-d235-46ac-8cb4-3be4ada80fd5</t>
  </si>
  <si>
    <t>ed605bab-f626-428c-8634-b7d1cc4bd3be</t>
  </si>
  <si>
    <t>1fd4aaf1-5e77-4b4a-ae98-71cdd63f3efe</t>
  </si>
  <si>
    <t>65c7cdce-c40a-4a16-af7f-b371c20f311b</t>
  </si>
  <si>
    <t>f4d7fe3f-10ab-4143-9ea5-5c34ba7dcea9</t>
  </si>
  <si>
    <t>0e822182-a82a-4d6f-adec-61382498afd8</t>
  </si>
  <si>
    <t>d14f1f49-56f1-4a18-a8a5-d6af5864bdfb</t>
  </si>
  <si>
    <t>cb87696c-3807-4a44-9ed1-d9997ff1af21</t>
  </si>
  <si>
    <t>9d88b371-7cb8-46d0-9a4a-f2efe6527a6b</t>
  </si>
  <si>
    <t>94aefcb9-b6ff-4018-a8cc-2387af3891ca</t>
  </si>
  <si>
    <t>9c2a87cc-5255-421a-87ab-eac29c26e738</t>
  </si>
  <si>
    <t>231cf74f-ea04-4e6f-9466-ff3157f91e06</t>
  </si>
  <si>
    <t>41f1777d-abfe-429c-88aa-59297ffb795d</t>
  </si>
  <si>
    <t>b0ed2ad9-e969-451d-91ad-29fe464c5eb1</t>
  </si>
  <si>
    <t>e37ca0a1-94d8-46ed-919d-b9192524ff12</t>
  </si>
  <si>
    <t>452f6f26-1a3f-468d-ad9a-4de6f554ca52</t>
  </si>
  <si>
    <t>fde1276a-6e8b-4a4c-b0d0-4cd5bc82f680</t>
  </si>
  <si>
    <t>f28c5885-56a2-4262-96d9-6e8ca7f5a8c9</t>
  </si>
  <si>
    <t>d37a6a58-a2a6-4c91-8b69-6cbbd6dc8af1</t>
  </si>
  <si>
    <t>f414898e-9dc3-47d3-95f6-f320bb93ee31</t>
  </si>
  <si>
    <t>784e3631-c509-4f18-86b2-40b856a2ca3a</t>
  </si>
  <si>
    <t>056f9d67-2074-434f-b7a9-0485678a908c</t>
  </si>
  <si>
    <t>9088ca89-976a-4962-9523-224af249ee4d</t>
  </si>
  <si>
    <t>107d0e6f-4020-4b1a-9876-4fc348c8b0f8</t>
  </si>
  <si>
    <t>92d03582-3dd8-4369-a8f3-ab5db3b832ec</t>
  </si>
  <si>
    <t>92c07398-8c5b-4266-9a05-c3e813ecb390</t>
  </si>
  <si>
    <t>59e7ce4e-5265-48d3-889c-4a614e2b5c91</t>
  </si>
  <si>
    <t>68b35695-e501-4fd5-abb5-91ce0be70c53</t>
  </si>
  <si>
    <t>2945b719-a387-494e-9c49-b4e2b500e135</t>
  </si>
  <si>
    <t>8c4a99d7-1acb-4a7c-86d6-ab3644386778</t>
  </si>
  <si>
    <t>f4493717-ba99-466b-9919-680b5d800896</t>
  </si>
  <si>
    <t>7489c28f-c9e8-4030-ac6e-577ea98cae5f</t>
  </si>
  <si>
    <t>f04e9359-0719-4ac1-bcec-5e37343ff287</t>
  </si>
  <si>
    <t>1f0a3b6d-93c5-4ee5-8a79-aaa5238ba776</t>
  </si>
  <si>
    <t>6d8902f7-f7ba-497d-af55-84e77fa66ae1</t>
  </si>
  <si>
    <t>af8faa3f-bbd1-4e20-9d83-8051a5ebcc2f</t>
  </si>
  <si>
    <t>a0887361-e2c9-462c-bb49-f2b2bffe0769</t>
  </si>
  <si>
    <t>701f7bfb-1ea9-4bda-8721-acf3dd354604</t>
  </si>
  <si>
    <t>87dc09e3-4f70-4566-9270-e5abeef49dbe</t>
  </si>
  <si>
    <t>d2809691-eaab-401c-9677-5e918cc22ebb</t>
  </si>
  <si>
    <t>a4d97041-2225-4388-8386-92feb3bd2112</t>
  </si>
  <si>
    <t>9f95f2f4-3cb9-4b55-a474-094b23ab04ea</t>
  </si>
  <si>
    <t>004f8f3a-43bb-44ce-915b-8cfce55021be</t>
  </si>
  <si>
    <t>9c445f2a-ea91-4a1f-9a4e-5c2cce1eb9c7</t>
  </si>
  <si>
    <t>a45e8f55-e306-45aa-9919-a38b8d67e331</t>
  </si>
  <si>
    <t>604290e7-6bce-4d5f-bf38-56c63f5cfaf0</t>
  </si>
  <si>
    <t>3f33b47c-8b0e-42e9-ba51-4a7b64af8d6b</t>
  </si>
  <si>
    <t>dcc68ec8-c6c9-4f2d-bd4f-8f64b686561a</t>
  </si>
  <si>
    <t>ce9a3804-73e8-4fb7-8fae-fed561304069</t>
  </si>
  <si>
    <t>d191a3be-4cc7-41b1-b79c-2b3291deeddc</t>
  </si>
  <si>
    <t>5067b3fe-0fa7-4dbf-87d0-4012ae202b34</t>
  </si>
  <si>
    <t>123d9a96-018a-4e00-a7bf-8ab6aa26e4f7</t>
  </si>
  <si>
    <t>83fd86df-ea16-4594-b26c-17888f0f3ad1</t>
  </si>
  <si>
    <t>3982200e-53c7-436a-b3d6-8fa446375d8d</t>
  </si>
  <si>
    <t>2090bc03-bbb8-4878-a43a-ccccbe1211f2</t>
  </si>
  <si>
    <t>097c8cea-c4f3-436a-a3c0-9f4c8760f024</t>
  </si>
  <si>
    <t>c0652f30-6be4-4936-bae7-4af4cb649b81</t>
  </si>
  <si>
    <t>2cf5863a-d1ab-4f02-99ab-8236f10e4ee4</t>
  </si>
  <si>
    <t>a1ba32f0-7419-47e7-95ad-e98b922950ca</t>
  </si>
  <si>
    <t>3bcea931-21e7-444b-bf7d-39878acb22fa</t>
  </si>
  <si>
    <t>05ec3f41-bee2-4837-ac8b-48dbc83c1927</t>
  </si>
  <si>
    <t>a7cd621c-4825-4495-9525-e6d4baf715e2</t>
  </si>
  <si>
    <t>4ff8915a-dbd9-45fe-a79a-826a645674f4</t>
  </si>
  <si>
    <t>07190dca-2853-4364-886a-2d1550aa48ab</t>
  </si>
  <si>
    <t>6871e41d-108a-494c-aeec-62c0ea26343c</t>
  </si>
  <si>
    <t>a87c094f-8052-4ce8-afce-44ea58478d9b</t>
  </si>
  <si>
    <t>db4c34bd-d6c2-4f93-899e-4eb0eec86406</t>
  </si>
  <si>
    <t>c36bba4a-d84b-4139-a1d9-1f4a8be8847b</t>
  </si>
  <si>
    <t>a62b70ff-3895-42a2-ac35-638fead332b7</t>
  </si>
  <si>
    <t>4da249fc-4a21-4f25-b8c9-03ebb608047b</t>
  </si>
  <si>
    <t>3f901bc1-d908-4975-8958-564cc56cac30</t>
  </si>
  <si>
    <t>37faac13-dbbc-49a4-9879-dcd757bf0a94</t>
  </si>
  <si>
    <t>758b37fe-8019-405d-b4bf-c0991dc05046</t>
  </si>
  <si>
    <t>9ed28b3a-c3a9-4ae4-93e6-3de7ff42f64e</t>
  </si>
  <si>
    <t>0bd5beab-6711-45d2-9e85-2bede72ae2f7</t>
  </si>
  <si>
    <t>9740eef3-7d0d-46d4-a1b4-5295729ff2f6</t>
  </si>
  <si>
    <t>b3ce334b-dae8-442a-8734-f7db5bc1636a</t>
  </si>
  <si>
    <t>87dc6858-da3d-44dc-bd06-b911c3d72316</t>
  </si>
  <si>
    <t>1879086d-4e6b-43c8-8a61-b67d33be6844</t>
  </si>
  <si>
    <t>07adf5be-cf0b-400d-a16d-f2e0e40847a0</t>
  </si>
  <si>
    <t>a4c295ad-0876-4eb6-a928-d3ffdc3777b3</t>
  </si>
  <si>
    <t>a814ced5-282b-4669-8a2d-a241b069f587</t>
  </si>
  <si>
    <t>0767b6e0-5dea-4340-91ca-75dc8e128ea5</t>
  </si>
  <si>
    <t>a53cb95c-5558-468f-b9e0-470c91865830</t>
  </si>
  <si>
    <t>9b537f39-566b-49fc-8353-17345688f35f</t>
  </si>
  <si>
    <t>e028414d-8627-438d-b6a4-11c7360d551e</t>
  </si>
  <si>
    <t>8d3e9199-1ad0-4ae1-aa85-8d453cc56288</t>
  </si>
  <si>
    <t>f59e2669-4b6c-489b-961b-08be96eedfae</t>
  </si>
  <si>
    <t>590055aa-0c29-4e6c-82bd-adc7245e5578</t>
  </si>
  <si>
    <t>19720b47-8379-4bfb-ab74-1e7416762828</t>
  </si>
  <si>
    <t>f4204952-6340-44d4-b0d1-94e2d402fd10</t>
  </si>
  <si>
    <t>bd22d822-f967-4b25-8f1a-cbd03519cb38</t>
  </si>
  <si>
    <t>c7f6d4de-47fb-42f0-a52b-df771c08dcfe</t>
  </si>
  <si>
    <t>be4a8d25-4edf-4c19-8e78-05c01e56270a</t>
  </si>
  <si>
    <t>11c3b558-ebd3-4eb5-8773-317154f85b00</t>
  </si>
  <si>
    <t>2d1b843b-2b90-4a99-94b5-29acf09af541</t>
  </si>
  <si>
    <t>83c7848d-e46c-442f-b290-8a2606319ea8</t>
  </si>
  <si>
    <t>ae9c53d4-d3d0-44e6-a61c-442af2418a56</t>
  </si>
  <si>
    <t>0491054f-cbcd-48a0-9760-b3ab46efde42</t>
  </si>
  <si>
    <t>630d4ab4-7f4a-4680-951a-e922f31e4b56</t>
  </si>
  <si>
    <t>81a716ef-7411-4bd8-b2b7-0f0b5ceef86f</t>
  </si>
  <si>
    <t>ed0c0466-78b9-4eeb-a146-e3753ea17e74</t>
  </si>
  <si>
    <t>0cd1b589-6347-4138-90dc-8e24f0976730</t>
  </si>
  <si>
    <t>c913eb13-fd04-483d-8b0c-a4b008d2466b</t>
  </si>
  <si>
    <t>c4c4a004-2b34-42ca-994c-43fee8299b89</t>
  </si>
  <si>
    <t>2ab15aa2-b29b-4ef4-849c-afa222b33e9c</t>
  </si>
  <si>
    <t>95125dc7-f2e7-4c80-bd73-c91b04bf7f98</t>
  </si>
  <si>
    <t>10e9c84c-4185-4e1a-94be-fa6f73543fc4</t>
  </si>
  <si>
    <t>816398c0-362a-4505-826a-2a76a346808d</t>
  </si>
  <si>
    <t>4abd2328-d579-40d1-8fb6-ed3a25aae897</t>
  </si>
  <si>
    <t>6127954b-3b65-4ab7-8c01-e527adfdc1f8</t>
  </si>
  <si>
    <t>7f7bf907-cea3-4aae-b4e2-7c858e02dfc4</t>
  </si>
  <si>
    <t>56d2956d-927a-4a50-a41b-386c1d27cc03</t>
  </si>
  <si>
    <t>85e643d9-3027-409c-9dc7-2f0a88462f67</t>
  </si>
  <si>
    <t>1b439770-8bca-4e0d-a877-5e7574a171b3</t>
  </si>
  <si>
    <t>6618863d-5387-4456-980b-476583f6be3d</t>
  </si>
  <si>
    <t>2c1fb4eb-c2d1-487b-9579-7c2c280af4bc</t>
  </si>
  <si>
    <t>283578ce-1850-4e17-b8ff-c93bc0a88717</t>
  </si>
  <si>
    <t>8cec13a5-e5ba-472b-b918-3891befd3572</t>
  </si>
  <si>
    <t>4a6417ac-068f-430b-94b0-095740c14ac2</t>
  </si>
  <si>
    <t>8292d3dc-0bd6-4e2c-84e2-20e2ff575744</t>
  </si>
  <si>
    <t>a23a1b04-ff47-43dd-9337-72bf9fe826af</t>
  </si>
  <si>
    <t>44a9ddae-fb28-4ff3-ab89-9fa37ec1019f</t>
  </si>
  <si>
    <t>12c1838b-f36a-4921-b883-b0c131e9f847</t>
  </si>
  <si>
    <t>85532592-5062-4b17-986b-b0f6aaffff6b</t>
  </si>
  <si>
    <t>6a4262b7-6e47-4022-89c3-cbfd40c0946d</t>
  </si>
  <si>
    <t>12d1ac04-b016-489d-8e18-83f1bece09a0</t>
  </si>
  <si>
    <t>d0896e0f-29de-44d6-9f21-f338197f55f8</t>
  </si>
  <si>
    <t>0158e865-fdf1-4dc6-bf29-fb9406e41b0d</t>
  </si>
  <si>
    <t>2eecb638-fce9-47bb-ad82-09908cc4ac65</t>
  </si>
  <si>
    <t>8e8c16e5-c18e-40d8-9534-12a3539b0f86</t>
  </si>
  <si>
    <t>cffe7c9b-dba2-4685-aff2-5e8fb06023cd</t>
  </si>
  <si>
    <t>5db7e4cb-7b23-44bd-83ce-bc0646e1d094</t>
  </si>
  <si>
    <t>7a91a837-63a6-4e09-a13e-4931a95d5de9</t>
  </si>
  <si>
    <t>1e493364-7ae3-4e05-89cb-ef4c95dd0389</t>
  </si>
  <si>
    <t>2693fff5-e957-4abc-b181-4f3cdf9a036f</t>
  </si>
  <si>
    <t>43510549-6d36-40dc-aa0b-f1db9f8b0976</t>
  </si>
  <si>
    <t>5b6088fc-53d8-4ca3-8e35-f83a0fae9acc</t>
  </si>
  <si>
    <t>ab3af8cb-e279-4266-a112-0aa2c68d4752</t>
  </si>
  <si>
    <t>3f03cc27-8600-40f3-acb5-3eebb5a56548</t>
  </si>
  <si>
    <t>b6b428b3-dfd5-4b1e-82e8-521a3131b47b</t>
  </si>
  <si>
    <t>1ec94498-152e-441c-a475-4214d6da4b3b</t>
  </si>
  <si>
    <t>de9b30e0-6a36-43e9-bbfc-143ae8a405e5</t>
  </si>
  <si>
    <t>74b62d17-aa22-41d7-993a-5679f2365065</t>
  </si>
  <si>
    <t>5e5688e2-06e9-43a2-bba5-34729622e5e5</t>
  </si>
  <si>
    <t>743f1d24-1bd1-42d4-b605-6deccb412c71</t>
  </si>
  <si>
    <t>f6f00d01-9570-422d-b07c-eec36e279d71</t>
  </si>
  <si>
    <t>76ebc2ee-1de7-4d4a-9d91-d8033db13e1a</t>
  </si>
  <si>
    <t>d6e051ea-9ecb-476d-8fde-35aa9fccf25f</t>
  </si>
  <si>
    <t>ab436862-d82b-40f4-8af5-c1c5fe786782</t>
  </si>
  <si>
    <t>439ed7dd-703b-4575-9ca9-442123c06aa2</t>
  </si>
  <si>
    <t>8bcf3297-9a72-415b-aec1-70ce765bda41</t>
  </si>
  <si>
    <t>7e4c4eaf-dd32-4a19-9c0a-fc2394eca7aa</t>
  </si>
  <si>
    <t>207aa08f-c2c4-44c7-b6ea-cae2b7306668</t>
  </si>
  <si>
    <t>d8fcc990-f5a9-4ad3-a272-990ac80d09a4</t>
  </si>
  <si>
    <t>b99e8ed6-ec92-4ead-a0e6-00a32224ea96</t>
  </si>
  <si>
    <t>03cdf35a-9022-483b-9966-0617a2e7c43f</t>
  </si>
  <si>
    <t>b8af8840-8b77-46b9-a13e-fbb28a9e9570</t>
  </si>
  <si>
    <t>bd3cf1d3-a611-43fc-be5b-e2bb4c5e8c60</t>
  </si>
  <si>
    <t>6874d6a7-3292-4b1b-8199-de34cfc65a3e</t>
  </si>
  <si>
    <t>52690f9b-7a14-4fbf-b880-c5c9fded67ce</t>
  </si>
  <si>
    <t>52a76d6a-1d30-4583-9fe2-870b195298a5</t>
  </si>
  <si>
    <t>872d7dab-d61b-4283-ab6d-44471d9537ee</t>
  </si>
  <si>
    <t>8e0c61ab-709d-4a12-a6dd-8eeee748c9f3</t>
  </si>
  <si>
    <t>d327f118-1a1b-49cc-864e-647eb1f358e1</t>
  </si>
  <si>
    <t>8acc7318-c904-4871-b851-8dc12f31ad17</t>
  </si>
  <si>
    <t>beda21d3-adb2-45c4-80c1-6b0bc581f983</t>
  </si>
  <si>
    <t>d8a3cd62-835f-4ba6-9e89-1a116255ce91</t>
  </si>
  <si>
    <t>3b2b16ab-de08-4012-ac67-597b80deae55</t>
  </si>
  <si>
    <t>773b07be-8c0f-4019-98a7-56e5e9091683</t>
  </si>
  <si>
    <t>96da664f-1541-4e15-8854-c8918572adcc</t>
  </si>
  <si>
    <t>c74e35b8-4526-4a2f-91ef-7fc87e15e0d4</t>
  </si>
  <si>
    <t>d0fcbc4c-3445-4e1f-b57b-f6d737db55c1</t>
  </si>
  <si>
    <t>7f9e3fd8-3315-4ab3-a884-1dabc0176a8a</t>
  </si>
  <si>
    <t>6176222b-c27c-444c-94db-4daae61a8f30</t>
  </si>
  <si>
    <t>0c0c602d-a015-41b0-a652-3d32d4a84d83</t>
  </si>
  <si>
    <t>c22b1c6f-3540-481a-ace2-3a52ff4d7ce9</t>
  </si>
  <si>
    <t>00c3ec76-d230-4896-81ad-19553c9c0eb0</t>
  </si>
  <si>
    <t>a18d7a04-36f3-4930-b0bc-8f319d5ad026</t>
  </si>
  <si>
    <t>a8b492d9-4ac0-408f-906b-b5bb5ccd4aa6</t>
  </si>
  <si>
    <t>40e78358-b830-410c-9fd5-417217e12ab2</t>
  </si>
  <si>
    <t>ad3f24a3-e64e-407f-b545-fd29794335c6</t>
  </si>
  <si>
    <t>21c24582-358d-4de9-88e1-4ce8db52f64f</t>
  </si>
  <si>
    <t>d0f29246-5a60-46da-8e72-27a49dcbda46</t>
  </si>
  <si>
    <t>fc2b60ce-5981-4b0c-8c18-8401cd8980b4</t>
  </si>
  <si>
    <t>b1d16842-93a2-4f1c-8818-02b9018e4160</t>
  </si>
  <si>
    <t>7999ad51-c218-4094-9580-4d6932ebdd04</t>
  </si>
  <si>
    <t>36386cf8-ac65-4c0b-909f-2baecc600116</t>
  </si>
  <si>
    <t>3fac007b-9fb9-4ea2-929b-6139c42affd0</t>
  </si>
  <si>
    <t>c506a5c5-c48e-4104-a51d-e8ef71317e8c</t>
  </si>
  <si>
    <t>d69a4422-3668-449e-b1b2-982ab151854c</t>
  </si>
  <si>
    <t>e5989e36-193d-4b35-aacb-a9330bf60061</t>
  </si>
  <si>
    <t>b243f566-7eda-49aa-b2d2-f05573e2cfda</t>
  </si>
  <si>
    <t>c81ff056-cadf-4d77-8ec2-f76f0a842dac</t>
  </si>
  <si>
    <t>e5d77689-9868-46f0-a7f1-92e9ec790c7d</t>
  </si>
  <si>
    <t>f17636b2-3820-4ab7-8d88-bd6ec89cbcd2</t>
  </si>
  <si>
    <t>8343b0ec-434c-4e1f-8316-e70981071323</t>
  </si>
  <si>
    <t>2bd4c030-8ddd-4c2b-a91c-c551392605fa</t>
  </si>
  <si>
    <t>474dd8c6-0618-40f7-9a63-c53a0cec5207</t>
  </si>
  <si>
    <t>a5db0872-18b1-44cb-b28a-8e3558fd7f23</t>
  </si>
  <si>
    <t>b9083fd7-54fc-472e-a717-6c802390af13</t>
  </si>
  <si>
    <t>b7590f67-9e59-4b5f-9423-c0a8e38a7bd7</t>
  </si>
  <si>
    <t>321e026f-2367-47cc-8f59-edd7f6122ee6</t>
  </si>
  <si>
    <t>5d14f06c-3541-42c5-832e-3ecdda3bf88f</t>
  </si>
  <si>
    <t>2869ee87-d30b-4a1f-8340-2449a1b862a9</t>
  </si>
  <si>
    <t>8f171e27-1a1b-4e59-bea0-841902f3797d</t>
  </si>
  <si>
    <t>4ad209e7-bda2-451d-8af9-a435213183bb</t>
  </si>
  <si>
    <t>730cbfe6-1509-4e8b-9f2f-abf4cbe9ec97</t>
  </si>
  <si>
    <t>8772742a-b0e9-4946-87de-a5c728298bd1</t>
  </si>
  <si>
    <t>4b146ab4-6196-47fa-be88-c62204c91737</t>
  </si>
  <si>
    <t>2cf535fe-2de4-491b-9c8d-10eab3752aaa</t>
  </si>
  <si>
    <t>385479a7-4b06-4e86-992a-5026d8c27b9a</t>
  </si>
  <si>
    <t>58db0228-70e1-4bb1-9275-2a4e11bed124</t>
  </si>
  <si>
    <t>dc4b78d3-8b20-4eb9-901e-ed94a72d3797</t>
  </si>
  <si>
    <t>041cfcfb-7f02-48ac-b478-64cac787c9e7</t>
  </si>
  <si>
    <t>17716a48-ab80-4783-bc96-b2cbbc8bae67</t>
  </si>
  <si>
    <t>d7c470a3-1616-4f91-9be3-34d7351c840d</t>
  </si>
  <si>
    <t>1eb28284-ed3e-41cf-ac34-612543790016</t>
  </si>
  <si>
    <t>026ea24b-f92d-44bd-a0d9-d0d3129eda6c</t>
  </si>
  <si>
    <t>7d9cdeff-25c7-40c8-9c95-1b6c5db61163</t>
  </si>
  <si>
    <t>9426b887-e2f6-40f1-b71e-18ece364bf6c</t>
  </si>
  <si>
    <t>43005b38-3359-4c5d-b9bb-139cd589dc44</t>
  </si>
  <si>
    <t>d05bcb85-b6c1-4421-aea4-8243c82a88a9</t>
  </si>
  <si>
    <t>c4f93226-a69a-44c0-b22e-d9f68ca3ba65</t>
  </si>
  <si>
    <t>1a7d3944-f0bf-4d72-830c-9b9af365d44f</t>
  </si>
  <si>
    <t>4dde0588-761c-43e5-b364-eaf4fe3c7eb7</t>
  </si>
  <si>
    <t>d7c3c8e5-0d18-4430-89e6-9cc70f307b68</t>
  </si>
  <si>
    <t>9d8d229d-2483-4543-a362-7aea3e4460f7</t>
  </si>
  <si>
    <t>7437b62e-d7bc-41ed-96d1-12c40e2e411b</t>
  </si>
  <si>
    <t>0ab35c50-9fdc-4e8f-b228-e9417f011dda</t>
  </si>
  <si>
    <t>9dc0f41a-c7b1-4174-8b51-975676fca5a9</t>
  </si>
  <si>
    <t>ce42d446-297a-4cd9-9a38-d31bfaa3dc72</t>
  </si>
  <si>
    <t>8ba0ebcf-45da-4703-8457-fb06636b8d31</t>
  </si>
  <si>
    <t>a0990250-b22d-45e3-9a47-9de1a60d4548</t>
  </si>
  <si>
    <t>79b7c2b0-06db-4ba9-a45a-88477307d19d</t>
  </si>
  <si>
    <t>836f5e13-7a47-40f6-b8ae-e760cf44cbce</t>
  </si>
  <si>
    <t>7ac39596-b6f8-460c-a189-7693771ee2f3</t>
  </si>
  <si>
    <t>1efd8eb1-8a08-4ce6-a749-90124153d419</t>
  </si>
  <si>
    <t>1b583ceb-c5fd-48cd-92b1-5fab72ef644c</t>
  </si>
  <si>
    <t>175cf51e-53f6-432e-9201-6fbd2786d1c0</t>
  </si>
  <si>
    <t>ecf2530a-ea52-4aa9-8d44-8d63350d923f</t>
  </si>
  <si>
    <t>708a87a7-2186-4587-8e8a-1205b41d6194</t>
  </si>
  <si>
    <t>f224759f-f73a-4969-8eb6-cae3c8354d71</t>
  </si>
  <si>
    <t>ecc9ed2a-a146-4fb2-83bf-1679a4e576d9</t>
  </si>
  <si>
    <t>9eb54304-fbc1-44d5-a882-0c90ae6a1f93</t>
  </si>
  <si>
    <t>7c6b7f91-685e-4325-9f33-38364c17ded6</t>
  </si>
  <si>
    <t>c1761014-036a-48bb-8b9f-88e093769594</t>
  </si>
  <si>
    <t>a763367b-f646-4fec-a955-bddaaebd3fca</t>
  </si>
  <si>
    <t>ef809a0f-468a-40a9-9d36-fdcae280da90</t>
  </si>
  <si>
    <t>4b15b24c-addf-44a8-97a4-59dbf8aa6b54</t>
  </si>
  <si>
    <t>ded0b3c3-6bf4-4091-8726-47039f2c1b90</t>
  </si>
  <si>
    <t>1630e6e3-34e3-461a-8fda-09297d3140c8</t>
  </si>
  <si>
    <t>2c60938b-ad2b-4702-804d-eeca43949c52</t>
  </si>
  <si>
    <t>12116614-2f3c-4d16-ad34-d92883718806</t>
  </si>
  <si>
    <t>39888105-fd5f-4023-860a-30a3e6f5ccb7</t>
  </si>
  <si>
    <t>6878d414-6a22-4712-ae43-9b3f798e463a</t>
  </si>
  <si>
    <t>48113a98-a4a0-4956-b57d-f0ce344826fb</t>
  </si>
  <si>
    <t>19941661-98e2-4800-93c9-a0e92057c813</t>
  </si>
  <si>
    <t>6a1adeda-079b-49e5-ac7c-91828f2806a0</t>
  </si>
  <si>
    <t>4080a828-a61a-4f04-a627-397f4319500c</t>
  </si>
  <si>
    <t>8116b23d-aad4-436f-9666-e99b28c21b05</t>
  </si>
  <si>
    <t>8ec9f388-a275-40ee-9edc-82dec9f978c3</t>
  </si>
  <si>
    <t>db6fb330-9742-4738-a35f-810f9573684c</t>
  </si>
  <si>
    <t>3baae7fe-d27a-40af-9289-2b4626c0893f</t>
  </si>
  <si>
    <t>622add56-97b2-4067-88c7-55eafff12017</t>
  </si>
  <si>
    <t>4f8389cd-2ac7-40f6-a2bc-5c545838953f</t>
  </si>
  <si>
    <t>8c49e3f3-bf36-434d-a518-145c825d9455</t>
  </si>
  <si>
    <t>163b8125-8f24-4b8f-ba59-23ea017f5b48</t>
  </si>
  <si>
    <t>ce6fc244-b9a8-44b8-95f4-61c41ed5d03b</t>
  </si>
  <si>
    <t>bcace9c1-a4c0-4d6d-9582-fa2026c3fc0b</t>
  </si>
  <si>
    <t>bd73b695-0960-4c46-a723-4a4cc67135eb</t>
  </si>
  <si>
    <t>6518287d-d7df-4cba-8093-4abea80fb718</t>
  </si>
  <si>
    <t>63e691e6-bf28-48fc-9f54-3bc72945a9bb</t>
  </si>
  <si>
    <t>61d66434-3514-4f9f-acb6-0ccdee208265</t>
  </si>
  <si>
    <t>85e3fb12-9733-40d0-ba40-c4c70a4d676f</t>
  </si>
  <si>
    <t>c97bf871-37f7-4e65-bb79-c6eaa1d2f0b2</t>
  </si>
  <si>
    <t>aae249a1-98dc-4423-bc3f-63142c9ad00d</t>
  </si>
  <si>
    <t>9a561b03-ce0c-411e-85b4-73a108718cb7</t>
  </si>
  <si>
    <t>3b69f3b7-4675-4bec-be5c-332d729b284c</t>
  </si>
  <si>
    <t>3d5b68c4-e36c-4562-ac2e-1845c8a3f138</t>
  </si>
  <si>
    <t>322fdfe1-0113-4a84-8a6d-e93dcfe5d7e2</t>
  </si>
  <si>
    <t>7883d485-cd19-4e74-84e6-183b0f239996</t>
  </si>
  <si>
    <t>6866ead5-79d6-4102-ac08-a861281efafe</t>
  </si>
  <si>
    <t>481df4a0-f256-4c49-92db-8ae7a5642bdf</t>
  </si>
  <si>
    <t>54459ce0-50d7-4957-8f18-e35f4b49214d</t>
  </si>
  <si>
    <t>ab86ebb2-c4f4-47dd-b430-3d6270394f8b</t>
  </si>
  <si>
    <t>1b233b3a-bf6e-478a-be2e-673feb2f5843</t>
  </si>
  <si>
    <t>401b284d-0f6a-443f-84be-b79e8df33620</t>
  </si>
  <si>
    <t>3c6cdac9-88c7-4fa1-a5a1-18de2e1a3097</t>
  </si>
  <si>
    <t>b171374b-7aa3-42bb-b242-3bca259f8f28</t>
  </si>
  <si>
    <t>16f4e4a9-6a99-417e-9c31-89579951083b</t>
  </si>
  <si>
    <t>55cedc7a-f5b2-4ac7-a7ef-bb2eb635ba90</t>
  </si>
  <si>
    <t>23bb03ea-cee4-420f-aae0-5a99e05c62a6</t>
  </si>
  <si>
    <t>4aec62aa-c53f-4779-9535-c5f9d3925976</t>
  </si>
  <si>
    <t>cef6a8aa-4821-4e14-a03e-75c2f1490049</t>
  </si>
  <si>
    <t>67a35b69-620c-4498-8325-cd9bd20c33c3</t>
  </si>
  <si>
    <t>75a48dbf-05c4-4ef4-bbe1-1a54a52b2d39</t>
  </si>
  <si>
    <t>6bdae209-f82f-4c2d-9be3-17af444c5b44</t>
  </si>
  <si>
    <t>5ef6d424-eada-4bab-8904-4f7f26523c92</t>
  </si>
  <si>
    <t>395a76dd-8ad0-45fb-ae56-bd848e300352</t>
  </si>
  <si>
    <t>8f36428b-2b8d-4fed-8e35-5d8a92c7cc8f</t>
  </si>
  <si>
    <t>5b064f68-e99a-4597-80c7-2f2ac4ebea9a</t>
  </si>
  <si>
    <t>da4fd425-7d45-4c5f-96ed-7930a056e45b</t>
  </si>
  <si>
    <t>d3790b57-80e5-45f7-8b4f-81baa72e1df1</t>
  </si>
  <si>
    <t>a0b2bc45-742c-441b-858e-5acbaab04147</t>
  </si>
  <si>
    <t>5e374d0a-a7cd-4ea6-8814-00043ea61aa1</t>
  </si>
  <si>
    <t>ef9ddefc-a550-4245-a80f-822911c31d1f</t>
  </si>
  <si>
    <t>746fc09f-1ef1-4083-9a2a-251d3e6608fa</t>
  </si>
  <si>
    <t>4d1fef0f-293c-4090-92be-a7fc30b34cee</t>
  </si>
  <si>
    <t>659b0c70-c16a-4e27-89cc-4843cf8e56ac</t>
  </si>
  <si>
    <t>f55ee079-2735-4de0-838f-6f906e876def</t>
  </si>
  <si>
    <t>866ee209-7187-4290-a21c-57dcd80d89fc</t>
  </si>
  <si>
    <t>cb67a8b2-2616-42a2-b01c-9fc091cf3a13</t>
  </si>
  <si>
    <t>477c70fa-2b8f-4003-9bf1-d5591504dcd0</t>
  </si>
  <si>
    <t>9813f700-2aa9-4d58-989f-6c6a7f7335f3</t>
  </si>
  <si>
    <t>8de92ad9-0cd0-49e4-b0fe-ed393b995c20</t>
  </si>
  <si>
    <t>7ec274f2-b527-4979-984a-6d8ada586d57</t>
  </si>
  <si>
    <t>4ef48201-a369-4338-b82e-804bbf936c8c</t>
  </si>
  <si>
    <t>1dd6d4cc-f990-4ba9-9fc7-e549b64e2165</t>
  </si>
  <si>
    <t>15980a3b-7446-4a31-a41f-2daa13b1b368</t>
  </si>
  <si>
    <t>d2cab0de-87cb-4341-9d18-20b6a069614d</t>
  </si>
  <si>
    <t>bd45417d-ddfb-41e2-a2b3-1d194b3e9775</t>
  </si>
  <si>
    <t>cf7843b1-70dd-4983-8d3b-389edbb4a335</t>
  </si>
  <si>
    <t>eb7d366d-d124-4756-8e61-7996e948a068</t>
  </si>
  <si>
    <t>7e5e0b4e-b7fe-4a1b-8a02-e45449fdccdf</t>
  </si>
  <si>
    <t>44504b6f-f041-48da-826b-1fcd71ada40a</t>
  </si>
  <si>
    <t>8248911f-1a7b-442c-aada-85dfcb6cd9e1</t>
  </si>
  <si>
    <t>52c65ac6-66ec-41b2-97de-51195446fc46</t>
  </si>
  <si>
    <t>0dfab644-1eb7-4b17-85bc-403633674687</t>
  </si>
  <si>
    <t>f25cc8c7-a39e-48e2-a5b1-6925f9a43582</t>
  </si>
  <si>
    <t>5dfd5741-4ff1-444c-800b-0c588483128a</t>
  </si>
  <si>
    <t>13f957c2-8e44-42d0-a2bb-f743a3acdd55</t>
  </si>
  <si>
    <t>13a01f7f-e356-4b65-9b6e-4fe9e9779791</t>
  </si>
  <si>
    <t>5835fba3-adde-4544-9d71-821b598da528</t>
  </si>
  <si>
    <t>b522e2f3-2e4c-48a0-8b68-71ac3f22df98</t>
  </si>
  <si>
    <t>e365ef81-c062-4c2c-b21a-c8b90e84b3fe</t>
  </si>
  <si>
    <t>2ed5467e-f5ee-4a35-8b86-2df1390672c4</t>
  </si>
  <si>
    <t>9efee5e3-cac0-4e68-8e38-9b0e83e5e50c</t>
  </si>
  <si>
    <t>2041dcbb-2702-42aa-97dd-ca0c211ffe1e</t>
  </si>
  <si>
    <t>64a5ce53-f0cf-41f9-b338-5ad3fe0056b4</t>
  </si>
  <si>
    <t>ebc1af23-93ec-40d6-8f05-d993bc96b992</t>
  </si>
  <si>
    <t>a68ab034-8859-456c-aa4a-b2ccf80eee6e</t>
  </si>
  <si>
    <t>34505802-ae5a-4644-8d74-d3683cd8f50f</t>
  </si>
  <si>
    <t>5605bbbb-3173-401f-8c79-6597bb89ad2b</t>
  </si>
  <si>
    <t>6d8b52bc-ace0-407b-be61-317de1f51e98</t>
  </si>
  <si>
    <t>b59c8e26-816b-4ba2-a370-ad58e10cfdf4</t>
  </si>
  <si>
    <t>06224fbc-aade-429e-96ea-7cada56ec5ed</t>
  </si>
  <si>
    <t>ba3d1f80-2633-43ec-a688-1df4ba345bb0</t>
  </si>
  <si>
    <t>7751a8b5-56a0-44c4-846a-2ee44c0665a6</t>
  </si>
  <si>
    <t>6eac263a-b31a-4959-8872-e85965f8c201</t>
  </si>
  <si>
    <t>80a7033a-101f-481c-9535-0a37dcb0bda5</t>
  </si>
  <si>
    <t>0273d827-7339-45fd-9ee8-494835ddfd88</t>
  </si>
  <si>
    <t>1878b872-77e7-4778-8de9-dda72a9b494d</t>
  </si>
  <si>
    <t>f4e5fa2d-cc54-4b3d-bfe2-3e04616ce481</t>
  </si>
  <si>
    <t>a95bb35b-e918-45de-a282-0afcda421a95</t>
  </si>
  <si>
    <t>6f7e54ce-145b-4316-857c-4ed12f28e185</t>
  </si>
  <si>
    <t>bfd757dd-9b62-4daf-829c-23e803c92ddf</t>
  </si>
  <si>
    <t>815fa30f-7175-46e3-b4ad-488c2066ecea</t>
  </si>
  <si>
    <t>329fc9d0-fd43-427d-babb-7ca78a6b0832</t>
  </si>
  <si>
    <t>f146a5b4-f207-4f86-95e8-f7e0be6cdfdc</t>
  </si>
  <si>
    <t>7d15886f-9bb0-4efe-b182-8e1c0541a36d</t>
  </si>
  <si>
    <t>f8b00641-0b8c-424b-bd2e-ebedd4b65705</t>
  </si>
  <si>
    <t>90192efd-bec5-4f45-b360-a574b3410d33</t>
  </si>
  <si>
    <t>e2e348a4-0f25-40eb-bdb1-6a1fbd82fe69</t>
  </si>
  <si>
    <t>1bfb21be-06e8-4ee6-8987-85a7f5b742f7</t>
  </si>
  <si>
    <t>d706cc64-1ccd-4e69-8c71-1d12085cd3c9</t>
  </si>
  <si>
    <t>e397c739-71af-4bc4-b019-5afd1ef6cb7b</t>
  </si>
  <si>
    <t>fea633cd-8101-43e8-ac99-0af327054a6e</t>
  </si>
  <si>
    <t>f5ab66a2-997f-441e-b438-1f9494b2e437</t>
  </si>
  <si>
    <t>c9ed627f-51a7-40b5-8169-b21f338b6e40</t>
  </si>
  <si>
    <t>363f9cea-f5a0-4ba4-8ffd-fb10f7b5d116</t>
  </si>
  <si>
    <t>fcf86f9c-f2c9-438b-a0d7-2717887879c2</t>
  </si>
  <si>
    <t>4034c5b1-11c0-4d45-a542-164416236cbb</t>
  </si>
  <si>
    <t>43c8c7b4-5392-4227-94cc-5af0d01a4dc4</t>
  </si>
  <si>
    <t>7b2ad308-7840-4b2e-8a6b-db9611df99fa</t>
  </si>
  <si>
    <t>cb3329df-10b5-4b88-a8eb-deee67d4c455</t>
  </si>
  <si>
    <t>ac8077f4-8ca5-4af2-a3be-c55e78d47995</t>
  </si>
  <si>
    <t>e29ee278-b15a-4122-bdb9-65af0b548ea8</t>
  </si>
  <si>
    <t>46ce638b-3e16-4e4f-b1c4-cc0cd5493179</t>
  </si>
  <si>
    <t>679f6365-5aa2-4833-90a3-93e949fd436d</t>
  </si>
  <si>
    <t>eb20a422-46f5-4233-be45-77706fff8909</t>
  </si>
  <si>
    <t>5b461fe7-2275-45c6-805e-32392e0d2aba</t>
  </si>
  <si>
    <t>1df86adb-1434-43f3-aac7-8faa096b04fb</t>
  </si>
  <si>
    <t>cc405aff-e2b1-42eb-8d08-88c5b1887037</t>
  </si>
  <si>
    <t>f6171bc8-813f-4f1a-a88e-6022cf3620df</t>
  </si>
  <si>
    <t>eb170677-ca1b-436c-b0f0-c57059c3fa73</t>
  </si>
  <si>
    <t>f2deb1ca-686d-41e1-9d85-1daff51c8c88</t>
  </si>
  <si>
    <t>2bc9fb41-a37b-4943-a6d1-5160e40b761f</t>
  </si>
  <si>
    <t>7740a2ea-8745-4d04-bd1a-0f6e18c3c2a1</t>
  </si>
  <si>
    <t>fc2edb06-f4b8-45e0-ae0f-ce9691297614</t>
  </si>
  <si>
    <t>ba11f91a-dc1e-45fb-ad76-eb1c01b9f4a5</t>
  </si>
  <si>
    <t>af7c3041-48e2-43dc-96f6-bbdaf8ee239c</t>
  </si>
  <si>
    <t>bc27a463-f2cb-4557-a232-61120b267dbf</t>
  </si>
  <si>
    <t>832c7bb5-fe24-459f-adb5-a2c06cfb7b81</t>
  </si>
  <si>
    <t>796c86b4-9caf-4e4c-942e-73512482d85e</t>
  </si>
  <si>
    <t>3a202b99-75ed-433e-b1d0-8ab15b4c1fcf</t>
  </si>
  <si>
    <t>5d859647-6164-4d97-89a7-fa19ad45d8dc</t>
  </si>
  <si>
    <t>ce1ceea8-9ea3-4605-8687-7a8ed452e0e3</t>
  </si>
  <si>
    <t>37932ab9-b10e-44d6-96c3-308d392adb37</t>
  </si>
  <si>
    <t>6e7f77ef-afdf-49c4-88f2-ff1ce605063d</t>
  </si>
  <si>
    <t>e2cd778b-6ab1-4b94-97f0-45179e073d1e</t>
  </si>
  <si>
    <t>ed7dde99-0ff9-4398-8b8c-a7ce6a521490</t>
  </si>
  <si>
    <t>64c4b5c9-3bd4-41b1-8ded-3c5825ba193a</t>
  </si>
  <si>
    <t>736b6504-e9dc-47f5-a034-5b1d5e9f4081</t>
  </si>
  <si>
    <t>13e17170-aab6-4534-80c5-09527d0c2d27</t>
  </si>
  <si>
    <t>8dc6eba5-9e97-4559-8e4d-bf94421c8627</t>
  </si>
  <si>
    <t>f461eb36-f7a6-48bf-a0b4-aa5b29742d43</t>
  </si>
  <si>
    <t>78563092-2d79-4fea-9e75-b8fc89d0ed65</t>
  </si>
  <si>
    <t>7964061b-8b34-4f8a-a7f2-bfbd5bdcea76</t>
  </si>
  <si>
    <t>fb394d3e-19ea-4da5-be0b-4846734d3931</t>
  </si>
  <si>
    <t>69013861-fffd-4f55-9e01-c73cd2b6e38d</t>
  </si>
  <si>
    <t>cf1fb29c-6c02-4d41-a084-c66dbe48c61f</t>
  </si>
  <si>
    <t>b4d7ff7f-6a39-4d0e-b757-a67f4af7f701</t>
  </si>
  <si>
    <t>27dc8870-2d2f-4db3-9789-06d3bded6886</t>
  </si>
  <si>
    <t>e160c4fa-f3c8-4de2-ac55-8edff65fe04a</t>
  </si>
  <si>
    <t>22c52e25-3f23-47e6-9e52-ce9a5eac2c9a</t>
  </si>
  <si>
    <t>d7a2f983-64ed-493b-bf34-d7823d1b7584</t>
  </si>
  <si>
    <t>d8587134-c000-47ed-816a-bdf244337ad9</t>
  </si>
  <si>
    <t>5ec42efb-3c8d-49e2-a4a8-c2ba098e0571</t>
  </si>
  <si>
    <t>bbaa2cfc-b48c-4b46-a8e1-4bfa3d4cc032</t>
  </si>
  <si>
    <t>e1c4ba79-0008-4897-85c1-5460d956377f</t>
  </si>
  <si>
    <t>644a28a7-53ca-4171-8c57-c440c59da809</t>
  </si>
  <si>
    <t>6f7989a1-c491-4857-b403-425dc4866a55</t>
  </si>
  <si>
    <t>c13da452-5558-4450-bdc7-2c45868bb0e9</t>
  </si>
  <si>
    <t>c9047ab7-59ee-4fe8-9738-c054487823d9</t>
  </si>
  <si>
    <t>0be4677d-6b16-43f3-b5aa-a68130372298</t>
  </si>
  <si>
    <t>bb88fb8d-cd97-4866-b099-09d888054a97</t>
  </si>
  <si>
    <t>0a58217f-f0b4-4165-9c27-e16eda680664</t>
  </si>
  <si>
    <t>92942afa-d861-4ccb-ab49-f76e1c54a94e</t>
  </si>
  <si>
    <t>e4e3f010-e951-4b4d-8958-48d1aad00878</t>
  </si>
  <si>
    <t>81cd52d5-bdf9-43ff-b86b-b56dda31b388</t>
  </si>
  <si>
    <t>b8ec6859-7278-43bb-9172-0c9030f90b16</t>
  </si>
  <si>
    <t>41cde585-9a0e-40a4-846e-2cc4bf632c39</t>
  </si>
  <si>
    <t>881e9e73-9848-412e-a6f7-e7b557a8d261</t>
  </si>
  <si>
    <t>0f597778-73ad-48cd-86bd-8f3247908174</t>
  </si>
  <si>
    <t>ec2b37e1-3f28-4400-a932-010e28f37cef</t>
  </si>
  <si>
    <t>f1671067-da46-4090-ad7a-78abe7f75b78</t>
  </si>
  <si>
    <t>5914fa0d-3a07-496c-bcde-48de6d04124a</t>
  </si>
  <si>
    <t>72e0e902-a5e0-49c6-824c-81da55aa6fbb</t>
  </si>
  <si>
    <t>19a99c3c-cabf-4dd4-b0b9-b8fb84126314</t>
  </si>
  <si>
    <t>cd28c9e7-a649-46a9-877c-8ef4e476bfc4</t>
  </si>
  <si>
    <t>2efa3ef6-4eec-4e7b-9e81-bc43bac7e840</t>
  </si>
  <si>
    <t>2da75d2a-9e3d-430a-83ba-55564895829c</t>
  </si>
  <si>
    <t>6480762e-5522-4fd1-8dc0-ba65851b7772</t>
  </si>
  <si>
    <t>684a3ca2-d9c2-4db0-8efa-a38adb000752</t>
  </si>
  <si>
    <t>4aff92fb-2e8e-4c12-8c26-01884759774d</t>
  </si>
  <si>
    <t>e72ec8c5-8f09-45b9-88a5-123a582955ac</t>
  </si>
  <si>
    <t>38ef37f8-1283-43b4-b0d3-56a6aed31fc4</t>
  </si>
  <si>
    <t>c47b4639-6c37-414c-8d87-e76f34c96119</t>
  </si>
  <si>
    <t>b3b3c5c1-cc94-4472-a337-20b4de976195</t>
  </si>
  <si>
    <t>4c29eb9f-4859-46da-b032-aeb352df9971</t>
  </si>
  <si>
    <t>0391b28b-6043-4d2e-aa13-d5e3746b7449</t>
  </si>
  <si>
    <t>c034b68f-30da-4032-ac34-817dcd9bd04e</t>
  </si>
  <si>
    <t>52af7f4e-96a4-455b-95da-ada808316223</t>
  </si>
  <si>
    <t>042b59b2-3dca-4e21-b66a-d95b5212379a</t>
  </si>
  <si>
    <t>9d275da0-b7c4-4b0d-bc2e-53b06bf484cf</t>
  </si>
  <si>
    <t>f8761816-7844-4610-ac49-f5799bea8c2a</t>
  </si>
  <si>
    <t>f02023f0-085d-4d26-abb3-d886ac6a5262</t>
  </si>
  <si>
    <t>87af8a01-347d-463b-9a28-6089153bb149</t>
  </si>
  <si>
    <t>ff4ac779-d2f3-43b2-9943-70cbc83bf75a</t>
  </si>
  <si>
    <t>7680fc52-eb28-4595-a329-7323ab153ae7</t>
  </si>
  <si>
    <t>ec2406be-7cb6-4389-bd9b-25bfd97c7788</t>
  </si>
  <si>
    <t>df8f71f4-78b0-415f-83ec-d8a4fc9a4aaf</t>
  </si>
  <si>
    <t>c81f55de-5ab0-4552-a59b-d3044f45c536</t>
  </si>
  <si>
    <t>ae18f925-6db4-4d08-9b5b-da0e151bdd38</t>
  </si>
  <si>
    <t>c3626e7a-a77a-4899-8c18-0746f9f81740</t>
  </si>
  <si>
    <t>bce038de-dc1c-45ed-ac02-1bcf7b15a581</t>
  </si>
  <si>
    <t>d53af568-1ac8-4c9d-bb2b-606e48097dce</t>
  </si>
  <si>
    <t>8eeb4877-a61c-45f4-96f2-a3fa1554e24b</t>
  </si>
  <si>
    <t>d232c53b-2ca5-4eb5-be0a-d591f81aa5e1</t>
  </si>
  <si>
    <t>7f754633-b71e-4a97-a392-b8adbf8c3288</t>
  </si>
  <si>
    <t>0414003a-8efd-43e0-9a40-6d499465dd48</t>
  </si>
  <si>
    <t>6279c982-d539-48f3-aba1-5822904b1220</t>
  </si>
  <si>
    <t>a619f2aa-17c8-494a-94aa-0bb7ae67197d</t>
  </si>
  <si>
    <t>a1a97f24-63e3-4c4a-a45e-26c3075ea941</t>
  </si>
  <si>
    <t>2dabb141-a1b7-4b85-96d0-ab3cdce9f0d9</t>
  </si>
  <si>
    <t>36cb105b-59e2-4cdc-87d5-3ef7a36504cb</t>
  </si>
  <si>
    <t>975cb9dd-90e3-4466-afac-f45c9bb59e09</t>
  </si>
  <si>
    <t>092bee43-a278-4451-9f17-e99bca3b53f9</t>
  </si>
  <si>
    <t>5dbbd929-5739-4c2e-99e9-f80f73980581</t>
  </si>
  <si>
    <t>400b4443-b9bb-471a-848f-be7a8cb0a071</t>
  </si>
  <si>
    <t>4e90c969-ef08-4383-8ac2-866a94a5df9e</t>
  </si>
  <si>
    <t>3ef62375-1cdd-4b04-9e00-3113085ba5f6</t>
  </si>
  <si>
    <t>08338f1b-0b3f-4da6-91a5-007898a35027</t>
  </si>
  <si>
    <t>5c59bb1e-f33b-457a-aa13-784a6cc29285</t>
  </si>
  <si>
    <t>62879dc8-4fa4-4df5-848b-bf74a779e1a4</t>
  </si>
  <si>
    <t>8f85275d-e13f-4981-bbbd-c2f70c160250</t>
  </si>
  <si>
    <t>d11812df-9ab0-4f4f-a0ff-c1a11e38dce4</t>
  </si>
  <si>
    <t>824978fb-cd80-4faf-8f9b-90613d416118</t>
  </si>
  <si>
    <t>82c5e0ea-e4ed-4f15-a6db-3938138ab0a7</t>
  </si>
  <si>
    <t>381055d7-5454-4f5f-bfdd-21bc4400984b</t>
  </si>
  <si>
    <t>24d2269d-b801-4f21-8c6a-7f0431bd9ac0</t>
  </si>
  <si>
    <t>881a4280-b20c-4bb6-a8d6-1503d47a28e6</t>
  </si>
  <si>
    <t>4a8c355c-2511-4cb6-9f42-530c758a60c0</t>
  </si>
  <si>
    <t>f7c8a61c-2749-4e2d-bed3-51206108b97d</t>
  </si>
  <si>
    <t>3a169aac-1aa3-4562-a582-8e22e305ddfc</t>
  </si>
  <si>
    <t>db37617f-ddaf-4dfd-a9d8-98b5a1181f6b</t>
  </si>
  <si>
    <t>cc3fc6e1-28b6-4900-8e5e-39337b67eec0</t>
  </si>
  <si>
    <t>53e5657f-5ea0-4781-bee6-98bdd317c60a</t>
  </si>
  <si>
    <t>2e10146d-9b0a-4a03-a6e9-acb6af489fce</t>
  </si>
  <si>
    <t>3302eaec-aab0-4c5a-b95b-9ce90ce745bf</t>
  </si>
  <si>
    <t>a206d024-b92a-41fc-88f5-c86168264149</t>
  </si>
  <si>
    <t>606b2b8a-a1eb-4185-9ad0-682c5f4ca4f7</t>
  </si>
  <si>
    <t>72d9e12d-e956-407f-837e-c52f2976e284</t>
  </si>
  <si>
    <t>5b5cec8f-c6b6-4d05-a332-471ac9d54abc</t>
  </si>
  <si>
    <t>41c21fb8-3fac-4c81-a02f-3be202d04ba0</t>
  </si>
  <si>
    <t>92a01b4e-1c45-44c1-8855-a86246ce2a42</t>
  </si>
  <si>
    <t>f0013219-6887-4b4a-a0e4-3d3d7b87c5de</t>
  </si>
  <si>
    <t>8ad0e48d-5757-430f-9ea3-d7949eaf69e6</t>
  </si>
  <si>
    <t>439705aa-d412-4b64-ac50-c9877f986709</t>
  </si>
  <si>
    <t>c441e323-b242-46b7-9877-027b2e67a010</t>
  </si>
  <si>
    <t>cecc695c-650c-40a9-9db4-7d2187c16b61</t>
  </si>
  <si>
    <t>de38c86d-da75-46fa-9795-aa78b05ee0d5</t>
  </si>
  <si>
    <t>75f648a2-fff4-4d9f-8daf-91fc3f5c64aa</t>
  </si>
  <si>
    <t>6abac3d7-66fd-417b-8e87-badcb7dd99d9</t>
  </si>
  <si>
    <t>2b369f71-067f-45e5-975a-0d7fa96aa371</t>
  </si>
  <si>
    <t>afa8085b-0c98-4da3-a150-f40a416488a4</t>
  </si>
  <si>
    <t>a147b764-5963-48a9-bb77-3e43714e8abb</t>
  </si>
  <si>
    <t>dcf8c8be-74fd-443b-a6af-ff83ed6263b5</t>
  </si>
  <si>
    <t>ff4b2d45-a398-433c-afc1-6fc3956c26f1</t>
  </si>
  <si>
    <t>7ec96afe-bc19-4363-a343-250db07f74b6</t>
  </si>
  <si>
    <t>2fe74d9e-ccb9-4c4a-b941-9e3f497e91dc</t>
  </si>
  <si>
    <t>6186063e-59b4-466b-977a-883474116728</t>
  </si>
  <si>
    <t>735de354-f8b3-4b6d-8cea-5138210bcbf7</t>
  </si>
  <si>
    <t>618783a1-5138-4724-8175-690d54189ce2</t>
  </si>
  <si>
    <t>b9fce3cf-01de-4667-9966-13661205380c</t>
  </si>
  <si>
    <t>bbe88c23-f59a-4955-bee8-6e5cd7524f81</t>
  </si>
  <si>
    <t>674cdd34-0154-4887-adf4-1ff8efd4b0a1</t>
  </si>
  <si>
    <t>1d0aa009-c59e-4c94-b023-5d5f1c71fb00</t>
  </si>
  <si>
    <t>f9f596e1-9581-44a2-b2f1-a5550cf132e3</t>
  </si>
  <si>
    <t>11d65bd4-0a94-4445-bafe-03d68bb10c22</t>
  </si>
  <si>
    <t>3f8652b9-ff48-4e3e-a6d8-b8bd74736853</t>
  </si>
  <si>
    <t>0c0c4826-a564-4464-a6e2-9fa47b218ef6</t>
  </si>
  <si>
    <t>31d493e0-8355-4b7e-8d3e-ff9c3bdc47e0</t>
  </si>
  <si>
    <t>57661c78-3606-417a-b406-281cefc1d835</t>
  </si>
  <si>
    <t>3bdadce5-2ccd-42d9-9bb1-4b53c2d28b4c</t>
  </si>
  <si>
    <t>dce27c71-6513-46bb-a887-bdf2a324924f</t>
  </si>
  <si>
    <t>8797c809-a1a8-43d1-acc0-96a6c7f33bd6</t>
  </si>
  <si>
    <t>b493c608-3ca8-4c73-b161-ada2bdf48ea1</t>
  </si>
  <si>
    <t>03553a59-1d0e-4747-bdbf-d88f62ea3855</t>
  </si>
  <si>
    <t>09b41a38-ad11-4c73-bfac-9afab3ea95a4</t>
  </si>
  <si>
    <t>21e863ef-cc7f-4024-ada3-b48dcfaceb35</t>
  </si>
  <si>
    <t>3f410c3d-d48d-4f0f-b75d-399d62b5461c</t>
  </si>
  <si>
    <t>a2910c28-a65e-4a96-a5e3-836b196379c7</t>
  </si>
  <si>
    <t>3bac0231-b309-4e57-a28b-e11af138c341</t>
  </si>
  <si>
    <t>917ce153-9466-4533-831b-f11195ec3185</t>
  </si>
  <si>
    <t>15dafc66-c6af-418f-9fd2-0d1a33dc6552</t>
  </si>
  <si>
    <t>07b0de64-17b6-4448-ba29-e483d3f15c82</t>
  </si>
  <si>
    <t>c5b77d44-ec68-402a-ae35-404ceb1b8dc3</t>
  </si>
  <si>
    <t>22d06857-060b-45ab-8be3-f56456a699cc</t>
  </si>
  <si>
    <t>7ab62a89-f70e-453a-90e0-a77a38e4bf7e</t>
  </si>
  <si>
    <t>1fb44e06-4836-41b9-a701-6fba17ffa774</t>
  </si>
  <si>
    <t>86b7a5ee-2627-40cf-beda-11cd2b8fd258</t>
  </si>
  <si>
    <t>9c8be527-1d3c-44ea-891c-2d6f30b7ec04</t>
  </si>
  <si>
    <t>89955af6-51a0-4b93-ad5d-5078630ff239</t>
  </si>
  <si>
    <t>699ea78c-3857-4007-b770-642b609822d7</t>
  </si>
  <si>
    <t>19181cf1-7237-4e82-94ac-75d0213e18ff</t>
  </si>
  <si>
    <t>ecd35bdd-2835-410d-930f-841e0a82c3fd</t>
  </si>
  <si>
    <t>d81ea1f3-2cd0-469b-b5b1-21b93cdb57d1</t>
  </si>
  <si>
    <t>ae533812-a91a-44ba-b24e-b128f59a9153</t>
  </si>
  <si>
    <t>04775e21-5842-4d3a-9ecc-34ef907a812a</t>
  </si>
  <si>
    <t>81b15f4b-5f6e-4434-af5d-37702cc1f728</t>
  </si>
  <si>
    <t>ff88149e-19a3-4e01-9df2-2c774561345a</t>
  </si>
  <si>
    <t>44ccc88d-62ba-4ecf-bc32-8ea3d79c1fe5</t>
  </si>
  <si>
    <t>49e4fae4-8dec-405f-b525-c46bc14d2416</t>
  </si>
  <si>
    <t>c8f29444-880b-4154-b8f9-e5798763fafc</t>
  </si>
  <si>
    <t>12842672-3af1-46a6-9ded-f8a0a9a4eef6</t>
  </si>
  <si>
    <t>1ef0974d-e61a-41eb-912a-b48317ac6970</t>
  </si>
  <si>
    <t>3850d5ca-c794-44cc-8e34-ec363ae3f865</t>
  </si>
  <si>
    <t>86390fce-e1a7-4d57-80de-6b12aa3f65f0</t>
  </si>
  <si>
    <t>13bf2ef6-4a52-4542-88b7-d2796fe9aa0e</t>
  </si>
  <si>
    <t>96e062ae-18b0-444a-9dbb-301cb791e19b</t>
  </si>
  <si>
    <t>9ff411b2-60b9-4026-b732-d37934520d96</t>
  </si>
  <si>
    <t>73bcd250-b3f2-4903-87e8-f5fb95674db1</t>
  </si>
  <si>
    <t>16844cbb-ba57-45b4-ae26-bd65504fbc5e</t>
  </si>
  <si>
    <t>e8a719b9-ef78-456c-a750-6521a68339fc</t>
  </si>
  <si>
    <t>38c4cd60-5503-4503-9624-a6ec3131be09</t>
  </si>
  <si>
    <t>cfde15e7-9776-4f2e-a33d-8ff4ec20b8db</t>
  </si>
  <si>
    <t>0549b9cf-f3b4-46dc-8059-36d3cd8f95a1</t>
  </si>
  <si>
    <t>af5e66fd-1f4e-4aa1-85d0-55d3e71d7517</t>
  </si>
  <si>
    <t>f97a1cdd-7f92-4dc5-bccf-ebe1da480b0b</t>
  </si>
  <si>
    <t>b52737ba-613a-41b6-89bf-891869a4a5f8</t>
  </si>
  <si>
    <t>23b99479-870b-4e61-a0ec-6b62cca51932</t>
  </si>
  <si>
    <t>b8c5a00d-b351-433a-957d-214fdf55bdf9</t>
  </si>
  <si>
    <t>d736129a-1630-4d2c-b7c9-58e6ac314a43</t>
  </si>
  <si>
    <t>7376948b-90f5-497c-bfc1-6c00cd5743aa</t>
  </si>
  <si>
    <t>ce28a8e8-7069-43fa-9520-d4d9006c4594</t>
  </si>
  <si>
    <t>5ec38d2d-5393-4be1-a9e3-d2115cd855ed</t>
  </si>
  <si>
    <t>ea385e12-2e69-482d-8c9a-63f01541683a</t>
  </si>
  <si>
    <t>28d28c0d-0650-4a3c-8cc3-9ce223bf166f</t>
  </si>
  <si>
    <t>f0dfd746-46b7-45f0-9918-e2ad8596b783</t>
  </si>
  <si>
    <t>91817f72-aa90-45cf-aa2a-1fa3d678bc16</t>
  </si>
  <si>
    <t>e4f1aca0-107e-47a0-a5b4-50872a95b401</t>
  </si>
  <si>
    <t>660e81c9-180a-4300-9206-c8be6e403127</t>
  </si>
  <si>
    <t>71087835-6864-4588-a1c4-631256e29fc9</t>
  </si>
  <si>
    <t>84a357ca-1485-4441-bdce-70493f794b4a</t>
  </si>
  <si>
    <t>1b27c116-3d6e-4ee0-a7c2-02871b4f05b3</t>
  </si>
  <si>
    <t>8442aebc-6585-40be-acfe-5f81413e1860</t>
  </si>
  <si>
    <t>cc18ba24-1c44-44b5-815e-772bae5b2983</t>
  </si>
  <si>
    <t>f83fd2a4-5392-4edc-9b39-073bff0ce344</t>
  </si>
  <si>
    <t>b735beb0-0c84-47d4-981f-9bfb69d1c319</t>
  </si>
  <si>
    <t>f618458f-f372-4ab4-9ef1-b4310ed9fadd</t>
  </si>
  <si>
    <t>31d3d587-b26c-4540-8227-d46ff76c6db1</t>
  </si>
  <si>
    <t>c56f5189-9e35-4378-8f1b-eb352c3771c8</t>
  </si>
  <si>
    <t>97759913-d829-49a5-ae5e-0a855a599c07</t>
  </si>
  <si>
    <t>9d1e3e58-be8d-4145-b6b8-87147e810ca6</t>
  </si>
  <si>
    <t>7913d9b9-f931-4f21-b873-c71789cec7c8</t>
  </si>
  <si>
    <t>77fe12bc-9574-472e-9d3e-2e494948005c</t>
  </si>
  <si>
    <t>67643e60-23e5-44ef-ba42-3a2c8680ac5a</t>
  </si>
  <si>
    <t>7061cd37-336a-45bc-9f3d-66f089a435dc</t>
  </si>
  <si>
    <t>b3a30e24-0626-4e90-b71b-1d71aeaa369d</t>
  </si>
  <si>
    <t>e2e59ea7-aed7-4fd0-b860-57bfd9dd0958</t>
  </si>
  <si>
    <t>dd5ac68d-5461-4983-bd7b-5d52782c8105</t>
  </si>
  <si>
    <t>af7d5c4e-3c5e-4819-b96b-e8ff3150413e</t>
  </si>
  <si>
    <t>d7140a38-b064-4b9a-ad7f-db6cf6ead03b</t>
  </si>
  <si>
    <t>867078c2-04a2-44b0-8f3b-b7854c190676</t>
  </si>
  <si>
    <t>73cbee32-dee7-4a66-99ca-80674837d79c</t>
  </si>
  <si>
    <t>60f5b240-1189-4843-939d-a8df5ee87b94</t>
  </si>
  <si>
    <t>c124ca71-f42a-47cc-8ec2-236f7e9868a5</t>
  </si>
  <si>
    <t>9321b803-064d-4d2b-8668-d67ba08e44a9</t>
  </si>
  <si>
    <t>765f8cca-bc62-4809-8141-0a17531aa1e8</t>
  </si>
  <si>
    <t>d7447d62-f384-4afc-ba41-4bcc63a0ac1b</t>
  </si>
  <si>
    <t>7c4031f2-e123-44f9-af84-f2ad9b89fb30</t>
  </si>
  <si>
    <t>fcc106d5-ccc4-4908-950e-c4ad34dbb84b</t>
  </si>
  <si>
    <t>8f33cc8d-aec4-4ebe-a38e-2ca1fd8e949e</t>
  </si>
  <si>
    <t>4d678080-a2fc-4d6a-94e2-47ef913fa09e</t>
  </si>
  <si>
    <t>109b8cfe-92a3-453e-85b0-830fd9e96032</t>
  </si>
  <si>
    <t>d64f96e0-f26f-486c-84eb-dd2c99ff2f41</t>
  </si>
  <si>
    <t>4c34e70c-1c6b-42b9-844d-86be8f5cb13a</t>
  </si>
  <si>
    <t>d4bdde71-52ae-4a8c-9fa9-cabd13b837ca</t>
  </si>
  <si>
    <t>0ae36b9a-c9b6-4822-93c5-37114c538be5</t>
  </si>
  <si>
    <t>740a3d84-40e8-49df-87fa-0eb56f7f3bf5</t>
  </si>
  <si>
    <t>bbecffe4-bc7f-4d6d-a4b3-6f90225e8e49</t>
  </si>
  <si>
    <t>37df87ba-5c2a-4db4-a0f5-9930fe422c24</t>
  </si>
  <si>
    <t>6fb10781-a6fd-413e-9fa1-d05290899304</t>
  </si>
  <si>
    <t>3aad0d72-7266-432b-84d8-8e27afb3689a</t>
  </si>
  <si>
    <t>f4510fdc-1287-4a65-85dc-27162e6de826</t>
  </si>
  <si>
    <t>12898e6c-de46-4a7d-afcf-a89ab2ee1445</t>
  </si>
  <si>
    <t>b71bdf03-21f9-40e2-8d8b-e1e70957a5c0</t>
  </si>
  <si>
    <t>81c2f8c3-07fa-4ce4-9d9e-3daef52346ef</t>
  </si>
  <si>
    <t>9a5ab87d-50b1-4398-b44d-72a9a76dd9d2</t>
  </si>
  <si>
    <t>891d69e0-ecb1-420d-9936-9e66a60c52db</t>
  </si>
  <si>
    <t>bd9b0734-a324-4131-8d9d-6e8610ca00bf</t>
  </si>
  <si>
    <t>21c4905f-1518-43c4-8f7c-dfc4118cf701</t>
  </si>
  <si>
    <t>ee151a22-48a7-45e6-8a73-b515e5aa1b67</t>
  </si>
  <si>
    <t>d71b0bcf-e4bb-4331-be40-f28fa78c89e8</t>
  </si>
  <si>
    <t>a6a1f93e-9cf8-4954-a245-9818c6d3d0b8</t>
  </si>
  <si>
    <t>2c7063f6-7fbc-4515-b779-0dfafcce73e1</t>
  </si>
  <si>
    <t>4a3d79aa-5500-4eb2-b6dd-98136e16178f</t>
  </si>
  <si>
    <t>82ff57fb-b258-4361-a1ee-c5631c829f48</t>
  </si>
  <si>
    <t>e2ea7682-b9c3-405a-b1d9-4d823ce24718</t>
  </si>
  <si>
    <t>3e301ef3-8e9c-4a73-bd37-5795c69154f2</t>
  </si>
  <si>
    <t>45a44a44-dcaa-48c0-abd1-0be583e19c04</t>
  </si>
  <si>
    <t>dac0f039-1a46-43d8-88c1-e3bb296e840f</t>
  </si>
  <si>
    <t>304cc94b-c23b-4b1a-ac15-a2cb0e488692</t>
  </si>
  <si>
    <t>52c66aba-feca-4920-a20c-36e1586aaaf1</t>
  </si>
  <si>
    <t>fd76c279-55e9-4895-88a1-70319eff9154</t>
  </si>
  <si>
    <t>bb92e429-1dd3-4030-924f-bffac2fa4136</t>
  </si>
  <si>
    <t>8b014c34-f3e0-4f2a-81c4-6fd76131e9a6</t>
  </si>
  <si>
    <t>f724f7e4-c9b0-4121-98db-d4da529c462a</t>
  </si>
  <si>
    <t>9866ef90-ffc3-4909-9409-793f78ab7e88</t>
  </si>
  <si>
    <t>94bc29a4-edcc-4123-affe-c5b34fedabc7</t>
  </si>
  <si>
    <t>25344679-8996-47fd-9518-185c9a63d29d</t>
  </si>
  <si>
    <t>0994becb-d5d8-47b0-99ae-75c2331d3d7e</t>
  </si>
  <si>
    <t>8936cccd-b6f7-41fb-9a72-3e76ef499847</t>
  </si>
  <si>
    <t>5effcc79-d040-445e-87bd-72b6280c3808</t>
  </si>
  <si>
    <t>7127f01f-ba88-41d8-9426-87c6f40618a4</t>
  </si>
  <si>
    <t>8b574252-3238-46c7-9c21-a95ad338542f</t>
  </si>
  <si>
    <t>7df51f1f-b9da-43b7-ae1f-151858a9212a</t>
  </si>
  <si>
    <t>be65080b-291e-4a63-bf14-6f270834a381</t>
  </si>
  <si>
    <t>b117cd63-5c02-47df-ae6b-692467c1307d</t>
  </si>
  <si>
    <t>64ee0431-62ca-4bb7-9731-3e779f2cb766</t>
  </si>
  <si>
    <t>6c38f71d-57b7-4e7e-93a6-7738a2549d13</t>
  </si>
  <si>
    <t>055d75a7-de3e-490b-a835-fff8d476665c</t>
  </si>
  <si>
    <t>8e51bbe9-2d74-49d0-adcc-c6b928d70215</t>
  </si>
  <si>
    <t>677bfbc7-3bcb-48cd-a465-24fe040a65ff</t>
  </si>
  <si>
    <t>0869d0d0-4538-455d-9174-0a050efc9cf8</t>
  </si>
  <si>
    <t>8e57c34c-1925-4fe9-bc15-e987221b9bcb</t>
  </si>
  <si>
    <t>145782f8-8e0c-4267-82cc-4d0fbd0e0120</t>
  </si>
  <si>
    <t>a6e0d57e-480a-4894-85d1-bb20e4d77d11</t>
  </si>
  <si>
    <t>3c8af67a-e77f-44f4-b6fa-ed720a330916</t>
  </si>
  <si>
    <t>529416b1-d93d-432f-99f2-00fdfb27acb3</t>
  </si>
  <si>
    <t>4f81f67e-8574-4103-b25c-4bcf090aa2e4</t>
  </si>
  <si>
    <t>4bc32473-b031-47b5-9856-a4eefe6bebba</t>
  </si>
  <si>
    <t>eb57dffd-ce35-4404-8188-a9bae887c1db</t>
  </si>
  <si>
    <t>da9d50f2-5b32-4922-a224-e83a5c4f0cd9</t>
  </si>
  <si>
    <t>1c529f00-90df-4128-ad46-7f535fbf921d</t>
  </si>
  <si>
    <t>610214cb-207c-4580-a6a5-68bc42b28dce</t>
  </si>
  <si>
    <t>7aeeb857-0e7a-4dda-8e70-046d4cc1e783</t>
  </si>
  <si>
    <t>505a9d4e-a3b9-4377-aa0f-2d72024e566d</t>
  </si>
  <si>
    <t>7af6dd79-19ca-4faf-9e29-35781467ff09</t>
  </si>
  <si>
    <t>7fd5a72c-8999-43cb-9b71-190db19a7965</t>
  </si>
  <si>
    <t>04f4c3ae-50f3-4c59-bea3-fb38f2e7df17</t>
  </si>
  <si>
    <t>71e9dbfb-cf0c-48f5-817a-d6531b2331dd</t>
  </si>
  <si>
    <t>d59dd4a6-c405-459b-baae-03db004b0b7f</t>
  </si>
  <si>
    <t>ed918310-a445-4861-87b8-619a24cbeac7</t>
  </si>
  <si>
    <t>39f4d19e-81ea-4f1b-8717-c4b8bc7aa119</t>
  </si>
  <si>
    <t>30a95fbb-3124-4710-b30b-3bfa2ae36c0c</t>
  </si>
  <si>
    <t>f334618d-29bd-43e6-9079-36d75b33d845</t>
  </si>
  <si>
    <t>2ad9c7e2-53b1-4512-9c15-3c18fa367fd1</t>
  </si>
  <si>
    <t>f7e39c40-1dfe-45dd-9930-35009ca7df6f</t>
  </si>
  <si>
    <t>022d1774-514a-4df5-a54d-3c4497b2ef83</t>
  </si>
  <si>
    <t>1d1a667f-394c-4679-932d-03001a429382</t>
  </si>
  <si>
    <t>40c48f97-50e3-442a-86c3-d2f251a9b71c</t>
  </si>
  <si>
    <t>7f68b0cb-9555-4409-b9a0-8f5245c7003d</t>
  </si>
  <si>
    <t>5a089dcf-2b31-4b60-9692-bfc528f3e71c</t>
  </si>
  <si>
    <t>fd895076-3a49-4a25-b139-1e2f9661bd9e</t>
  </si>
  <si>
    <t>46600fd9-6982-4ebd-b50f-27c5445a134c</t>
  </si>
  <si>
    <t>ce905bdc-73b3-40cb-9f2e-4c22d0a061f9</t>
  </si>
  <si>
    <t>448a4013-3e74-40b9-8b38-2abb0a493b6b</t>
  </si>
  <si>
    <t>05938e56-9ea6-413e-ae0c-f822e9b47af1</t>
  </si>
  <si>
    <t>af549ae8-ca1e-4d2c-8ca1-ddd0ac717c40</t>
  </si>
  <si>
    <t>132a88f3-39ef-48a9-b704-bea1a0ec9dca</t>
  </si>
  <si>
    <t>1df0c8c0-0298-4449-9db3-c9101be80a9c</t>
  </si>
  <si>
    <t>74895de7-510d-4f7d-a109-c12cecd49fe0</t>
  </si>
  <si>
    <t>72f2f05a-b49c-4fcc-82b0-5835fdcd7acd</t>
  </si>
  <si>
    <t>720bf63e-64b9-4b2d-bf57-6062472c9a70</t>
  </si>
  <si>
    <t>6a70e759-8685-4abc-ae03-6a93c0834df5</t>
  </si>
  <si>
    <t>cb86c444-29fe-43be-a94d-43e2e49b9f4a</t>
  </si>
  <si>
    <t>e039748d-6689-44d3-addb-1c51b56f65a7</t>
  </si>
  <si>
    <t>63b76714-c9a2-48bb-8cee-863da6b9e8ab</t>
  </si>
  <si>
    <t>e1f672be-45b9-451b-8561-da7444888893</t>
  </si>
  <si>
    <t>db997427-3ec4-4519-a720-30a6b22ae590</t>
  </si>
  <si>
    <t>5281cc63-1bde-4d13-a9f0-c0d4254fa44a</t>
  </si>
  <si>
    <t>8432aab4-ec9f-4280-a50d-011dca107189</t>
  </si>
  <si>
    <t>d014b3f7-9bf3-4556-acc4-d4d3754ebcee</t>
  </si>
  <si>
    <t>b100aef7-8ca6-469f-a813-f543410f7ef8</t>
  </si>
  <si>
    <t>8997f8aa-021e-4567-8c16-dc556ea7f931</t>
  </si>
  <si>
    <t>a1973913-066f-4362-9103-b79d8b20a1c9</t>
  </si>
  <si>
    <t>c5217fa2-2fb1-4ac1-b65c-f0e4b55abc42</t>
  </si>
  <si>
    <t>165c5816-fb25-4ab7-bb41-c24d90a61b78</t>
  </si>
  <si>
    <t>18f2f824-a5b4-4168-8d04-067277573147</t>
  </si>
  <si>
    <t>80313484-4d91-4e84-b896-3d3ec3848760</t>
  </si>
  <si>
    <t>eaae610a-fab9-452c-9f55-b4de8f6b5a5b</t>
  </si>
  <si>
    <t>13943ef2-73a8-4788-a91a-0ddb4be7aeda</t>
  </si>
  <si>
    <t>fc11a5b9-f806-4824-aa71-f8b468ddb3aa</t>
  </si>
  <si>
    <t>78bb1d76-528a-4656-a63f-e0a39e687b80</t>
  </si>
  <si>
    <t>d56c7bb2-c832-4792-8303-5a510f06ee70</t>
  </si>
  <si>
    <t>6f137c5d-2462-4f96-8858-a03893dd9a83</t>
  </si>
  <si>
    <t>2ac7d89e-c962-49b7-b901-31605b946f4c</t>
  </si>
  <si>
    <t>65d9f826-899d-4016-9ef2-5c3e8ba228f6</t>
  </si>
  <si>
    <t>725ec0fa-13dc-4030-b5d8-df32f89067ce</t>
  </si>
  <si>
    <t>81324c05-baba-4551-9749-a897bb7d773e</t>
  </si>
  <si>
    <t>ad74005f-c32a-439d-ac67-1495d57ee5f9</t>
  </si>
  <si>
    <t>177cbd00-4519-441f-b6ca-e065f88aa6bf</t>
  </si>
  <si>
    <t>6efd93c9-5bfa-476b-b4f9-869657743e9a</t>
  </si>
  <si>
    <t>0393e2ff-1243-441c-b69d-7a3d983d52c0</t>
  </si>
  <si>
    <t>592860c4-5ef7-4136-a2a6-51a2f49d097e</t>
  </si>
  <si>
    <t>d5a9cc98-b57c-4457-9965-a0c87234f5bc</t>
  </si>
  <si>
    <t>08a8961c-a21c-4b8a-ba1d-2ee9b908afe0</t>
  </si>
  <si>
    <t>70cb8fe3-f166-4fc5-94be-f0f62c8890ab</t>
  </si>
  <si>
    <t>2641260b-c057-4ace-8ae9-850f987b1a1c</t>
  </si>
  <si>
    <t>718c658d-121c-4c2b-932b-eefeb56e3839</t>
  </si>
  <si>
    <t>41acad2b-ffcf-4ea7-9c64-b75af4538048</t>
  </si>
  <si>
    <t>db18a90a-1084-4117-b38a-a2a8bc3c0a56</t>
  </si>
  <si>
    <t>1755c155-80d7-4b1b-8de6-90e9f01a8672</t>
  </si>
  <si>
    <t>1b3290ef-e7a4-474f-9bcd-fe3b43a7cced</t>
  </si>
  <si>
    <t>0c033b84-0aa0-475a-b1a4-74141d5fd00f</t>
  </si>
  <si>
    <t>d0a4507f-eca7-4948-b13a-791242fed30d</t>
  </si>
  <si>
    <t>5e96aac1-3cb2-4028-9e43-157f6102f20f</t>
  </si>
  <si>
    <t>f1e61b0d-3976-4b88-b0d4-29695609f661</t>
  </si>
  <si>
    <t>fa6885a7-009d-485e-9e5e-68a1f5d51fd7</t>
  </si>
  <si>
    <t>bb37c8b5-260a-4eca-bd2c-c8361f1832e5</t>
  </si>
  <si>
    <t>6810d6d3-91d2-407b-939d-89ca463a00bb</t>
  </si>
  <si>
    <t>60e1365e-112f-4583-acf5-d14cbbe65362</t>
  </si>
  <si>
    <t>4e1b1e69-e64a-4999-a095-2f350f0fcb88</t>
  </si>
  <si>
    <t>f4100f18-e638-479b-9027-dd4c0eddc92e</t>
  </si>
  <si>
    <t>3d32bb3d-4078-468a-9ce0-b537034a2bf2</t>
  </si>
  <si>
    <t>075d13e2-1515-4873-a703-88eef9039b39</t>
  </si>
  <si>
    <t>913d2f77-ec6b-43d2-bc4e-2b9fb906fb05</t>
  </si>
  <si>
    <t>f586903a-24f9-4ac8-a665-cce34339d02a</t>
  </si>
  <si>
    <t>f70aa456-1b33-427a-a9ab-ae9f9f3bd323</t>
  </si>
  <si>
    <t>f354c16c-b360-424e-a75f-7cbdf4f247c3</t>
  </si>
  <si>
    <t>4f7fd0f4-e3f5-4057-8a8c-4296afa53206</t>
  </si>
  <si>
    <t>2d658da1-af60-4906-a23e-dcbac33d95b9</t>
  </si>
  <si>
    <t>c0a05394-a4f3-4b79-8443-84cfc40e5577</t>
  </si>
  <si>
    <t>273a3578-41c9-4020-ad99-388c207130c7</t>
  </si>
  <si>
    <t>48bd1fb4-bf3b-44a8-855a-cf3ede60ed77</t>
  </si>
  <si>
    <t>53f1535e-9a7f-42bf-9228-14a0d5c36545</t>
  </si>
  <si>
    <t>7adee5a8-f756-4fa2-af4e-149856379b50</t>
  </si>
  <si>
    <t>90d6aacf-56a4-47aa-9b9a-e886a78b2b94</t>
  </si>
  <si>
    <t>5770e380-419f-438a-9b26-9d4a6f59475e</t>
  </si>
  <si>
    <t>59bf5203-2663-4eac-b8e9-b2a01edf38df</t>
  </si>
  <si>
    <t>7aab8372-a40a-49b2-8b19-d13df086d816</t>
  </si>
  <si>
    <t>d85431cc-78dd-468a-8f0c-1ff40cc496f2</t>
  </si>
  <si>
    <t>26b071d2-0145-4aed-b12b-bf27c12b920c</t>
  </si>
  <si>
    <t>61094c11-c420-4677-b2c2-0a05b4f9ffb9</t>
  </si>
  <si>
    <t>f68e87ea-dcb3-42d2-85f8-b55147457b13</t>
  </si>
  <si>
    <t>f156c9d1-cac8-42b6-aa5a-bec766c715e4</t>
  </si>
  <si>
    <t>fd455a4e-7777-41a9-8888-383a38d3bf42</t>
  </si>
  <si>
    <t>4d416b00-32a2-48b7-be1a-eb082587ffb3</t>
  </si>
  <si>
    <t>52f95433-b66b-4c49-855d-88efdb616d1a</t>
  </si>
  <si>
    <t>7dcf7cf4-e2fd-4b6a-ab44-30eef8b34818</t>
  </si>
  <si>
    <t>f0dbd10a-acce-4c11-afc1-6b0dacb4b433</t>
  </si>
  <si>
    <t>596a9b58-c9e0-45b8-9d89-9010ce6fecb8</t>
  </si>
  <si>
    <t>7c6ca34a-9eaf-450d-9bd3-7fc1d3e0b05f</t>
  </si>
  <si>
    <t>dd8c440d-104e-43d8-a40a-9160d841f7e1</t>
  </si>
  <si>
    <t>e2190425-a83d-47a3-90d2-96d6354b4b92</t>
  </si>
  <si>
    <t>3fcfecf0-54bb-4af8-a928-983329888413</t>
  </si>
  <si>
    <t>0fde000c-ef19-47ae-ba9d-7040b25491de</t>
  </si>
  <si>
    <t>68abaf74-bcc5-403b-81b3-29babaed3392</t>
  </si>
  <si>
    <t>5ab88861-ca91-4371-af9f-da338dab4807</t>
  </si>
  <si>
    <t>6d2ce7ba-f040-4cbe-84a8-720f2b24c465</t>
  </si>
  <si>
    <t>666846f7-c2fe-4531-9253-9de5ca02e798</t>
  </si>
  <si>
    <t>0fc91f0c-7564-47b7-97bf-18d67a5829cf</t>
  </si>
  <si>
    <t>0b1a4d65-5d3e-4d1c-b66d-a1f41031fd8a</t>
  </si>
  <si>
    <t>d5f11c7f-829a-4e46-92e5-2475dbbd8442</t>
  </si>
  <si>
    <t>a38c7b39-b3c7-4ab0-99e6-d80589cba32c</t>
  </si>
  <si>
    <t>8e33b6a0-c651-46f5-a570-0aedaa207379</t>
  </si>
  <si>
    <t>1a83896a-392d-47c1-85a4-ff54b3c886e6</t>
  </si>
  <si>
    <t>8d375b95-4ce3-4cc6-9761-cedafb8f07a0</t>
  </si>
  <si>
    <t>42a99666-5779-4cef-a275-efb95e60941d</t>
  </si>
  <si>
    <t>73a0777d-5520-4088-b962-d90479826f0a</t>
  </si>
  <si>
    <t>76c99965-55cc-47b1-a6c4-e9682c3877a3</t>
  </si>
  <si>
    <t>0844e756-9c2c-4aa9-a571-56d9ae920e60</t>
  </si>
  <si>
    <t>1498fe36-24ea-4aa1-9f35-c918a76fe826</t>
  </si>
  <si>
    <t>b5b1a50a-373c-4288-b82e-a7b237c12e6a</t>
  </si>
  <si>
    <t>94aecf12-0106-4851-b4ff-48faff8172d4</t>
  </si>
  <si>
    <t>a44c0c3f-1db0-4b3f-96ab-a2fb7ad4bd69</t>
  </si>
  <si>
    <t>8e48dc94-deda-4736-aa54-47cf2553968f</t>
  </si>
  <si>
    <t>200d11ab-bdec-4b31-9da5-5d4dc1599f8a</t>
  </si>
  <si>
    <t>76680f8a-4ed9-4cb2-a138-438679af0c3f</t>
  </si>
  <si>
    <t>eaba3cea-e8fc-4030-853b-cb921c9e0099</t>
  </si>
  <si>
    <t>6fd29bae-bff9-4012-90ac-8e5ae2358c1e</t>
  </si>
  <si>
    <t>3ceea33e-7167-4185-bc51-a05eec4b4ccd</t>
  </si>
  <si>
    <t>f2ae4b66-da83-4a23-9669-e62ef8ac08fb</t>
  </si>
  <si>
    <t>445532b9-6b9a-4d54-a3fa-720d73c8b87b</t>
  </si>
  <si>
    <t>a992250b-60d0-474c-88d4-c9ce8b035494</t>
  </si>
  <si>
    <t>1fa6c550-d63c-4768-bdff-15c15d20ddfd</t>
  </si>
  <si>
    <t>fac20a48-d073-4181-9f2a-578d54474d52</t>
  </si>
  <si>
    <t>bc7ec99c-1510-435b-95fa-41d3cae14594</t>
  </si>
  <si>
    <t>8f88f9b5-8743-47aa-8ec5-da3882eec0fe</t>
  </si>
  <si>
    <t>47df9db8-3002-475f-a125-61524037664d</t>
  </si>
  <si>
    <t>942536f5-f94b-4ab4-8f6b-9b0f34a2feab</t>
  </si>
  <si>
    <t>9e7211a2-db24-4aaf-957f-e9c0f2815553</t>
  </si>
  <si>
    <t>da6badf2-9f75-4637-93d3-94655652da0f</t>
  </si>
  <si>
    <t>71342245-a2bc-45ef-b191-aeb103762189</t>
  </si>
  <si>
    <t>5bdf3ced-4c88-40e0-80f0-0e582b9b2f57</t>
  </si>
  <si>
    <t>d7c6c1f0-148b-4afa-8cb8-ed97cff4486a</t>
  </si>
  <si>
    <t>034497ae-8ff8-4a0e-87c0-51c06175218d</t>
  </si>
  <si>
    <t>ee296960-ffd6-4855-b8c5-c38a5843973c</t>
  </si>
  <si>
    <t>c2dac765-a80d-4bb6-9ec6-71d431b772ef</t>
  </si>
  <si>
    <t>fbdf4c5a-3570-478e-b57f-601d06f66b4c</t>
  </si>
  <si>
    <t>a644ead7-c8ea-4d60-bdee-08bff5b5bd94</t>
  </si>
  <si>
    <t>e0d674aa-b9b3-4f7e-b597-b06155991bff</t>
  </si>
  <si>
    <t>22d0eb03-10fa-49a7-8ab7-3d1e65ef0678</t>
  </si>
  <si>
    <t>4762ed71-a5dc-4a7e-9310-76bc3abdbe63</t>
  </si>
  <si>
    <t>bd0d04c9-29a5-4a03-9fee-adfd42ad99a4</t>
  </si>
  <si>
    <t>05f1c958-a7de-4d3c-9bbc-e105cfeb1118</t>
  </si>
  <si>
    <t>0c557fd3-c045-4ece-bcf4-2bb9a60adc24</t>
  </si>
  <si>
    <t>7be9f4db-2785-47f7-a249-245ddf70b57e</t>
  </si>
  <si>
    <t>1dcef784-25f5-4868-a558-db4deb7f6eec</t>
  </si>
  <si>
    <t>9dcef2f4-a7ce-4719-8c80-a52f13075173</t>
  </si>
  <si>
    <t>1c5868e8-459c-4557-a31c-e3202c93372f</t>
  </si>
  <si>
    <t>03d351cd-bd22-473c-956d-fe52a4b22daf</t>
  </si>
  <si>
    <t>b9b9c3f0-8040-4b65-8c55-7c63f587dbca</t>
  </si>
  <si>
    <t>2cd8ebd8-b5a0-4731-a77e-6b43634fa62a</t>
  </si>
  <si>
    <t>84093f38-d62a-4068-86eb-a940f98ebfb8</t>
  </si>
  <si>
    <t>ce6143ec-eb74-400e-93bc-0e1ffa792b30</t>
  </si>
  <si>
    <t>2375a0f4-ba2e-4c65-a24d-098e8f4d9603</t>
  </si>
  <si>
    <t>4944e2ff-440e-470f-999d-51ffac36b1d9</t>
  </si>
  <si>
    <t>c3a14035-2d5c-4fc6-a94a-63ad9d56247a</t>
  </si>
  <si>
    <t>6f6259c1-bf26-4966-bdcc-a6c0b037e775</t>
  </si>
  <si>
    <t>97ad6f04-accf-40d8-a872-70ea762779a2</t>
  </si>
  <si>
    <t>7e5c4915-58e8-430a-b883-8eefdd3620a4</t>
  </si>
  <si>
    <t>c5824e3e-aaa2-42c6-aa57-858707df7cd4</t>
  </si>
  <si>
    <t>834e840f-5ad1-421b-8c12-2cce4a13c62b</t>
  </si>
  <si>
    <t>01486fb0-4e7f-4d8a-9d0e-9f31e11745bc</t>
  </si>
  <si>
    <t>c958e887-96da-4c4d-8305-865775d8d838</t>
  </si>
  <si>
    <t>9570c9f4-847a-4f0a-8add-19c033dd1cee</t>
  </si>
  <si>
    <t>9fff968b-7913-4e8c-8562-6891ab257411</t>
  </si>
  <si>
    <t>7790dd8c-bd17-453e-9de4-94355b368888</t>
  </si>
  <si>
    <t>dc272818-8d28-4e2b-879e-28058346ddee</t>
  </si>
  <si>
    <t>f6ff1ca7-3f2a-4366-a287-29631764963a</t>
  </si>
  <si>
    <t>5137b18f-f597-44d3-8c78-bee3f78d052b</t>
  </si>
  <si>
    <t>c793279f-4875-4c8b-9e5b-75f63579efa5</t>
  </si>
  <si>
    <t>17e0a24e-2b16-45a9-9ab7-6ae6d0710540</t>
  </si>
  <si>
    <t>9066ec74-e004-4846-8e9a-6117d46d86bf</t>
  </si>
  <si>
    <t>3517c333-ae65-4593-ab66-3c24cd2a90a2</t>
  </si>
  <si>
    <t>a8b85629-caf5-4705-924a-2249c96063c0</t>
  </si>
  <si>
    <t>cea57709-a4d2-404e-a8d1-d480ebb8efa0</t>
  </si>
  <si>
    <t>f3da156f-65c0-4424-aee7-901b9e1f1161</t>
  </si>
  <si>
    <t>6ca9d1f0-1f88-47fe-adfe-eb6b0ac3cb07</t>
  </si>
  <si>
    <t>7b6fd3f4-b5f4-4de6-a3e3-78ecea66991c</t>
  </si>
  <si>
    <t>8a188003-b1e5-43e0-980e-7c42aa8ac2fe</t>
  </si>
  <si>
    <t>753150fd-da58-4b09-bd16-29b1a7b6b7fd</t>
  </si>
  <si>
    <t>0955f90a-7797-4260-9c02-6a68ed2ca11b</t>
  </si>
  <si>
    <t>9fcea379-cbec-48cb-b5e6-666b2c7a0f51</t>
  </si>
  <si>
    <t>508ffaa9-11de-4876-a10f-5f710c77877c</t>
  </si>
  <si>
    <t>a080be2f-fa20-4a41-bdcf-0c385c8a0bde</t>
  </si>
  <si>
    <t>4db3fea1-bd2a-4d6d-8db0-a63e84e60244</t>
  </si>
  <si>
    <t>afbb2b59-e8da-4f25-b0e7-da4429034947</t>
  </si>
  <si>
    <t>bd40a4a2-81ca-4a79-ac19-d8f7e5881ae1</t>
  </si>
  <si>
    <t>c24dc21d-88f6-4c6f-966a-02c742dbee18</t>
  </si>
  <si>
    <t>43f30907-c95d-41aa-956e-7ec24b4d93bf</t>
  </si>
  <si>
    <t>cf7f4bdb-0428-40dd-a908-76c644fe2321</t>
  </si>
  <si>
    <t>aca8793f-0123-4c6b-8310-6da17d62768f</t>
  </si>
  <si>
    <t>afac53a4-f2a2-4b37-9a23-00efececd297</t>
  </si>
  <si>
    <t>afac3559-db8b-418f-8ae2-da14e07a77fb</t>
  </si>
  <si>
    <t>b5d79ee4-3537-46e0-ba3a-fdc29724da5d</t>
  </si>
  <si>
    <t>0395da4a-3f00-4e69-ad6a-e52f3e5f32bc</t>
  </si>
  <si>
    <t>b1e58602-25d5-4557-8aba-955097b1c9fe</t>
  </si>
  <si>
    <t>f6dc9eed-b24b-4d98-84bf-f942e56d2081</t>
  </si>
  <si>
    <t>57e420f7-6ecf-441a-ac9c-bbd34d2a20fb</t>
  </si>
  <si>
    <t>550029f6-7039-4221-9dbd-e5aea8272bb6</t>
  </si>
  <si>
    <t>c231b279-df6d-4c2f-84c8-cb4bdd2d447a</t>
  </si>
  <si>
    <t>82be39f2-230e-4520-9cbc-2bf78be62105</t>
  </si>
  <si>
    <t>8a77a9f3-b730-4db7-992c-d97a8107a9bf</t>
  </si>
  <si>
    <t>ecb8d0b6-0103-4b9b-a86b-9b9917227dbd</t>
  </si>
  <si>
    <t>e2bea204-cdbe-4b77-a191-109e4b87561c</t>
  </si>
  <si>
    <t>c9602e59-0637-4eb1-8424-0306a9fb6f2c</t>
  </si>
  <si>
    <t>e6030f2d-ea06-4596-b9ba-3375043243c3</t>
  </si>
  <si>
    <t>f6f6026f-3b61-4c79-a6d6-2dab904e7fee</t>
  </si>
  <si>
    <t>c716f2b0-d5d1-45cd-9cfd-b0ffe904aae5</t>
  </si>
  <si>
    <t>a169cb99-2106-4f63-9496-b9e2f1304637</t>
  </si>
  <si>
    <t>3676f988-7cd8-4d9c-8776-40e93d0d3e38</t>
  </si>
  <si>
    <t>0cd171f8-0165-412a-96ff-489ea97675c7</t>
  </si>
  <si>
    <t>643221ab-e3e3-4897-aaa3-f1fd8870c74e</t>
  </si>
  <si>
    <t>a5c89fa5-6683-491f-9fb9-973287da8b23</t>
  </si>
  <si>
    <t>0733a849-145e-42a6-b0d4-22284d70823f</t>
  </si>
  <si>
    <t>35b109bc-f521-462f-b16c-4ba79da3e4fd</t>
  </si>
  <si>
    <t>7dbb1cdd-44d1-44fb-824e-0ae4feac0baf</t>
  </si>
  <si>
    <t>c7ab4300-094f-4b4d-a570-db1d65e12b1b</t>
  </si>
  <si>
    <t>d3e211f8-401d-415d-853b-f7140ec50caf</t>
  </si>
  <si>
    <t>52428bb9-dd1e-481b-8980-d47d0c174eb8</t>
  </si>
  <si>
    <t>10e718af-dd39-4ccf-9983-8b15769402ad</t>
  </si>
  <si>
    <t>653af5f9-7501-4c3f-a212-5fbffd650c31</t>
  </si>
  <si>
    <t>4fccfc51-59d8-4a0b-a176-04b4cc516060</t>
  </si>
  <si>
    <t>40af9928-2209-4dfc-926c-03749f59a25e</t>
  </si>
  <si>
    <t>84668f9c-1eae-47c8-8936-6c609805945d</t>
  </si>
  <si>
    <t>10bbf176-d8da-4789-9f7e-ed4bcc023c9d</t>
  </si>
  <si>
    <t>3ac7447b-6ba8-412a-b705-22705618d7c1</t>
  </si>
  <si>
    <t>7b99ecca-f3bf-4b01-a21a-88f99dfeab9a</t>
  </si>
  <si>
    <t>0104a2ab-3329-4613-9cc6-8fd52586bbd5</t>
  </si>
  <si>
    <t>d182814a-126c-436b-aecc-175b03a2face</t>
  </si>
  <si>
    <t>c4604d2e-3bcb-4e91-8ad1-d2129a55dfcf</t>
  </si>
  <si>
    <t>6fbcc305-801f-4693-b36d-b8e069574ffa</t>
  </si>
  <si>
    <t>dcc77335-8759-4bad-8f41-dcd9ab622f0d</t>
  </si>
  <si>
    <t>6e58c322-b347-449e-a5b4-9c6e5128e2fc</t>
  </si>
  <si>
    <t>9349d11f-0e82-4e72-94b9-ca9244d339f7</t>
  </si>
  <si>
    <t>778e6790-8f58-4494-b965-c867e57e86fb</t>
  </si>
  <si>
    <t>58dacced-599f-4c7b-ae69-8323cd68a7e4</t>
  </si>
  <si>
    <t>2b219e56-3f51-44c6-b035-3256001926a7</t>
  </si>
  <si>
    <t>a97190d4-f7db-40af-a401-8a4bb0276588</t>
  </si>
  <si>
    <t>9a0704f2-8d0c-4525-9494-e64ce1470b2f</t>
  </si>
  <si>
    <t>e1cb8aa7-bf9b-42a8-a9ff-8f4f2170c39e</t>
  </si>
  <si>
    <t>1625369f-53b1-4acf-8702-5035631cdf8d</t>
  </si>
  <si>
    <t>220a0f12-23e2-402e-9688-cb3b2a94cde4</t>
  </si>
  <si>
    <t>1961dcb7-9741-451f-9ecf-878536c2d4e7</t>
  </si>
  <si>
    <t>8e4465b2-3990-4373-9666-cc2e31bd69f2</t>
  </si>
  <si>
    <t>d3cddd75-1b8a-4f82-99c5-fc0b014b2713</t>
  </si>
  <si>
    <t>08cdc7c0-79e8-4ef8-93ce-a25d5de9e6b3</t>
  </si>
  <si>
    <t>0c1c1c96-ef44-4ef3-952a-cd7289d57428</t>
  </si>
  <si>
    <t>16880316-61ad-4c53-b3c9-2769b3f235d4</t>
  </si>
  <si>
    <t>f4d32fb0-82c3-42cf-b22f-4317e56f6bd5</t>
  </si>
  <si>
    <t>526e1ff4-1002-4ccd-bb14-d592825024cc</t>
  </si>
  <si>
    <t>6407d4fc-e6bb-4c43-9cac-9a23985787e2</t>
  </si>
  <si>
    <t>f1149d5f-1876-4b11-ba00-88c8093ddf3f</t>
  </si>
  <si>
    <t>2ab68285-5035-4602-ace1-7fb0506cade5</t>
  </si>
  <si>
    <t>94e7d67c-a513-4a81-81e8-a13d093c3373</t>
  </si>
  <si>
    <t>6aea2eaa-3310-4c01-af17-2e69b6a113b4</t>
  </si>
  <si>
    <t>1569dae9-dd90-44f9-87eb-72c94f4b6c26</t>
  </si>
  <si>
    <t>3a775f1c-7519-4018-93c7-3504f75b192f</t>
  </si>
  <si>
    <t>e02a2483-a72b-4e33-81ae-f0215b3a4392</t>
  </si>
  <si>
    <t>f7ef8900-8f32-4d4c-911b-226e37bf2775</t>
  </si>
  <si>
    <t>ab5718a2-e00c-4a5a-a273-66a42a23bae0</t>
  </si>
  <si>
    <t>63c3c57c-f0df-4f12-958c-9a27f295b9eb</t>
  </si>
  <si>
    <t>d922d109-b3ad-4011-9c6b-cad6de9fd702</t>
  </si>
  <si>
    <t>8fb62a06-0e30-4d3d-88c6-a23aeb424cca</t>
  </si>
  <si>
    <t>e706e16f-6779-4462-93bc-9187554d99aa</t>
  </si>
  <si>
    <t>1278e0fd-cc5b-4e65-8282-f9ace5e87bf4</t>
  </si>
  <si>
    <t>3906ef84-f53b-4586-9929-6da36e550ea3</t>
  </si>
  <si>
    <t>497df5c8-7ff5-43de-bb20-00ab0a08e62f</t>
  </si>
  <si>
    <t>9e143db6-7cb5-4955-8427-6a485a094dcd</t>
  </si>
  <si>
    <t>e8ab79f6-9aca-4844-96c3-0f1d08e631b0</t>
  </si>
  <si>
    <t>5fa7abec-79db-462e-ac65-784131e6cd04</t>
  </si>
  <si>
    <t>df0a2989-d417-44fe-9efd-a51cb2a2bee9</t>
  </si>
  <si>
    <t>2fda4e8f-600e-40f3-9843-c857d24f7bea</t>
  </si>
  <si>
    <t>046a439a-56d3-484b-ac2f-64f09f61e1be</t>
  </si>
  <si>
    <t>74350b75-b421-45ea-94a1-616d599624d5</t>
  </si>
  <si>
    <t>cf6f662b-1a63-43dc-94fd-4a6b4c2fe3d2</t>
  </si>
  <si>
    <t>148e9ed8-a7a9-4ecc-8091-ac4187e21128</t>
  </si>
  <si>
    <t>3e0cd6db-1409-473d-a3a0-c09ef48aa4a3</t>
  </si>
  <si>
    <t>a3a1a0b0-6631-4bac-93b2-e3e56c737aa2</t>
  </si>
  <si>
    <t>d406c666-622a-461f-a7dc-4b73e73266af</t>
  </si>
  <si>
    <t>d9e8b2cc-3645-4366-b476-c0f87e5e173a</t>
  </si>
  <si>
    <t>eeee5a2a-f9e4-4f5b-aa50-9a51edac19d9</t>
  </si>
  <si>
    <t>52ee79a1-da06-47ab-96ae-101b6ea3330f</t>
  </si>
  <si>
    <t>f50cdc4b-6fad-4772-a448-19510527c0fa</t>
  </si>
  <si>
    <t>6b9e814b-494a-4291-9dfe-d247c77880ed</t>
  </si>
  <si>
    <t>49295190-35d5-4164-aba0-56070850c61d</t>
  </si>
  <si>
    <t>f962a4e1-fb4a-4b36-bf31-ac1cdc115235</t>
  </si>
  <si>
    <t>c3751f71-6c28-4419-a239-ebf6bf3765be</t>
  </si>
  <si>
    <t>f0f5eb74-9e2a-4bc4-b8dc-d7c378b99e3d</t>
  </si>
  <si>
    <t>7b47f942-68ac-426b-b857-ef66a851d4fc</t>
  </si>
  <si>
    <t>768cb148-e1ff-4fa5-b609-b2a2234e5cdc</t>
  </si>
  <si>
    <t>406a1dcb-ad66-4452-8532-5b780306ad13</t>
  </si>
  <si>
    <t>d4980ed3-8fba-4bcd-b85c-1d1cdde8b7d4</t>
  </si>
  <si>
    <t>22375256-cefc-4203-b672-52f396e1c037</t>
  </si>
  <si>
    <t>ec1acaf9-8115-4a84-abde-9ecffd27b3f3</t>
  </si>
  <si>
    <t>c377e719-72e1-46c1-b302-40a8ffd3e3c6</t>
  </si>
  <si>
    <t>3139660d-5576-4db5-aa6a-d8563965646e</t>
  </si>
  <si>
    <t>feb5b6cb-524d-4220-840e-4169ec2eb22f</t>
  </si>
  <si>
    <t>7f2c2e76-a657-4101-bfeb-259ccac174ef</t>
  </si>
  <si>
    <t>e8beb74f-e2f3-4ee1-99cc-254eb54f4cd8</t>
  </si>
  <si>
    <t>76775281-692d-4591-9d2f-9db760696c42</t>
  </si>
  <si>
    <t>7c35bb8e-a3c9-4ea6-a201-835d592e0ece</t>
  </si>
  <si>
    <t>4fd0be21-261f-4f47-a3e6-6b696a151990</t>
  </si>
  <si>
    <t>dc59e56f-437b-46ff-bba2-4cc6edaf3f85</t>
  </si>
  <si>
    <t>8fdb2ba9-e5f3-4f4f-94e4-204fc584b1f0</t>
  </si>
  <si>
    <t>eec1ef45-a139-43a7-bd06-5a22e5c38fc9</t>
  </si>
  <si>
    <t>1bac6fdb-cba5-4f3f-ae74-3a817a0267b1</t>
  </si>
  <si>
    <t>63471b1a-23b8-4b0d-80ce-cd86600ebba4</t>
  </si>
  <si>
    <t>da05749e-f5e7-4305-96ef-3876fc22eaf1</t>
  </si>
  <si>
    <t>f525e144-8b93-47ef-adcd-b2656fcecaf5</t>
  </si>
  <si>
    <t>6edaf436-0f09-4800-a0c0-7f4f75029bd8</t>
  </si>
  <si>
    <t>f27ca21c-ed6e-4b5a-81b4-3497238cafc2</t>
  </si>
  <si>
    <t>a4d3584e-1707-41d5-bb0a-0c74d7656640</t>
  </si>
  <si>
    <t>efbf6e2f-b733-40d3-a503-bab5d2618f66</t>
  </si>
  <si>
    <t>e3fcccea-5516-42c3-854d-bbc0c75cf6c4</t>
  </si>
  <si>
    <t>d237b81a-73c6-4622-9bd4-ef0adb3e310d</t>
  </si>
  <si>
    <t>ae9feccb-9db6-4d8a-b721-3f51150ddab3</t>
  </si>
  <si>
    <t>497eaedc-60bf-4d88-864d-a304623372e1</t>
  </si>
  <si>
    <t>2ba7d20e-4580-429a-ae55-e23f94771fa1</t>
  </si>
  <si>
    <t>019169d5-59b2-40b2-aefe-f53f1d652ed0</t>
  </si>
  <si>
    <t>8b372dad-dfc6-4674-a255-754575397a1c</t>
  </si>
  <si>
    <t>2d039b88-5de5-43f4-94fe-4f5c79233a83</t>
  </si>
  <si>
    <t>02c3725e-119c-4632-ab0e-163d24c9ec28</t>
  </si>
  <si>
    <t>45eda084-1676-41ae-a473-5757b62a8dc2</t>
  </si>
  <si>
    <t>43b28375-302b-4b76-b003-8552e40f6504</t>
  </si>
  <si>
    <t>15efcf73-6108-40fe-8817-3c0389c66097</t>
  </si>
  <si>
    <t>df3f1dde-f3e5-4978-ba72-91427bf44973</t>
  </si>
  <si>
    <t>5f7f6e7f-3822-4088-a6ad-195c2853bcda</t>
  </si>
  <si>
    <t>743c9a42-f9e1-4542-8fc5-b7dcff66a0dd</t>
  </si>
  <si>
    <t>5eedf67f-066d-4473-9254-6ceb2740b9ca</t>
  </si>
  <si>
    <t>cd3e2c61-e807-43fa-b8bd-88b7065a95e0</t>
  </si>
  <si>
    <t>71a1d12a-b402-4c0b-a12d-cb3eb4867ac8</t>
  </si>
  <si>
    <t>695a0264-149d-4c7f-9561-6ba254336a59</t>
  </si>
  <si>
    <t>250445fd-8d5d-4646-a494-064a0e80423a</t>
  </si>
  <si>
    <t>1ad6e33d-5bb0-4206-8a81-f5914213ce6d</t>
  </si>
  <si>
    <t>79921b57-7c86-4ea3-9138-c0a92c53e089</t>
  </si>
  <si>
    <t>6de58174-e07d-4f48-844d-039ac5cfbf07</t>
  </si>
  <si>
    <t>6f2f9a64-0c73-414a-85f4-611ca0daf877</t>
  </si>
  <si>
    <t>3d06bcea-fb3b-422c-ab8a-babc6b8d1c89</t>
  </si>
  <si>
    <t>c33c8a3d-78c1-4e3a-97f1-05cee055d736</t>
  </si>
  <si>
    <t>3d9d2689-d82d-4f2b-9cb5-dcfa3d0205ea</t>
  </si>
  <si>
    <t>9fa37afb-7c7b-4a35-b1f2-e4d48b84c6ff</t>
  </si>
  <si>
    <t>893ba43f-16ba-4b0c-9f79-01a3fe360ef7</t>
  </si>
  <si>
    <t>8a7d35e3-7129-4f53-b945-58ef080cd1b3</t>
  </si>
  <si>
    <t>329b8a4c-28e1-4215-8c21-dd100b15653c</t>
  </si>
  <si>
    <t>ce6be958-c23b-430e-a719-f9ebe8fc15d9</t>
  </si>
  <si>
    <t>10bf3146-a664-456c-8b89-1f31f81ad9c2</t>
  </si>
  <si>
    <t>12c4f448-9bc6-471d-a05e-4df631b175af</t>
  </si>
  <si>
    <t>1ec92428-b82f-49fb-94f0-c304aaf28db1</t>
  </si>
  <si>
    <t>e0f6c91f-b3ad-4f7b-912a-73feb90a65d3</t>
  </si>
  <si>
    <t>ef58ee2f-555b-4c59-90a1-b6cc45b87f82</t>
  </si>
  <si>
    <t>effb0e52-defe-4fa9-9470-762081693d5b</t>
  </si>
  <si>
    <t>8d8636be-b9f9-4fd5-8453-1d7ccb4b80c3</t>
  </si>
  <si>
    <t>77ecf005-41a7-4929-b58e-b3a7a700c44a</t>
  </si>
  <si>
    <t>1f1f314a-8789-4878-9120-8feee0d17feb</t>
  </si>
  <si>
    <t>0d7522e3-e879-470c-beb3-6b990b2db8f8</t>
  </si>
  <si>
    <t>763d0a55-ac45-4e57-afb1-e94750618f42</t>
  </si>
  <si>
    <t>5611604b-33be-422b-bfe6-f222abfb6dca</t>
  </si>
  <si>
    <t>0d32c268-085f-486d-93bd-f3d6cfdec5d6</t>
  </si>
  <si>
    <t>be6d7054-2077-4a48-81f6-50eaffc9fbd7</t>
  </si>
  <si>
    <t>7d6d2fd1-474f-47aa-990e-c004795f9a2f</t>
  </si>
  <si>
    <t>5a4830d6-ac66-4adc-8ef1-f65c8b257728</t>
  </si>
  <si>
    <t>7637105f-c2e3-4e96-bab3-878fcee68656</t>
  </si>
  <si>
    <t>8bb6ad89-2845-4d1c-875e-9c83d55a8ee8</t>
  </si>
  <si>
    <t>36c11730-dd22-416b-acc1-6a57bd8d241c</t>
  </si>
  <si>
    <t>b1c866a1-9dd6-4b8a-bd7c-96da50eb5344</t>
  </si>
  <si>
    <t>6c05371e-73aa-4fed-98d9-c93d9d418c86</t>
  </si>
  <si>
    <t>bbee426c-aac7-450b-901c-a6caaafb311b</t>
  </si>
  <si>
    <t>98b05daf-8152-40d0-bbea-5c4e106ca26d</t>
  </si>
  <si>
    <t>6197e342-b339-4b32-a774-e072185f6858</t>
  </si>
  <si>
    <t>823f2363-67d6-4fc1-8163-1cbb59af1c87</t>
  </si>
  <si>
    <t>532a7d53-d7d0-4aed-8e55-79c9e0b6caf6</t>
  </si>
  <si>
    <t>c0fee232-5584-4254-aa97-e2460d6460fa</t>
  </si>
  <si>
    <t>b80702ef-fa02-4fe5-827e-9efd6c08733a</t>
  </si>
  <si>
    <t>1d91f472-9646-4028-8b96-7d64377e2052</t>
  </si>
  <si>
    <t>3ba6f56f-c80b-4b0f-a3a4-30375f317499</t>
  </si>
  <si>
    <t>97a33c7e-1bcd-4b1a-bf8e-4979f39d4e97</t>
  </si>
  <si>
    <t>31881046-ab43-4050-8ad9-7677a7a468d4</t>
  </si>
  <si>
    <t>2ed51690-4e78-48e5-be4c-5d31e7767274</t>
  </si>
  <si>
    <t>598a94a4-d4cb-40b3-a8c4-c9b3957c5dd4</t>
  </si>
  <si>
    <t>f3e613bc-ca98-4219-9bed-f3cc203b33a2</t>
  </si>
  <si>
    <t>6f78d009-fe20-400d-b90b-8906671ed7a0</t>
  </si>
  <si>
    <t>d47db0fc-0760-4eba-ba3b-fac929504382</t>
  </si>
  <si>
    <t>d9336017-197a-4b22-b81f-55be5c32b569</t>
  </si>
  <si>
    <t>0ceb62db-43c0-4884-aea3-9e17fa6b8ff4</t>
  </si>
  <si>
    <t>884d2492-9fbd-4565-b95f-792410ed91cc</t>
  </si>
  <si>
    <t>1084e171-92ed-4ab0-813d-49f17d5d9534</t>
  </si>
  <si>
    <t>ceef2510-96b4-4072-852e-1f4da2c5d229</t>
  </si>
  <si>
    <t>6b7ff66b-1d2d-4fd6-95f3-8c471c5aa369</t>
  </si>
  <si>
    <t>a919717d-f695-48c1-a42a-9ff8591a7ee8</t>
  </si>
  <si>
    <t>c20c598e-7cfd-4ad2-8cab-5f5e558a4d3a</t>
  </si>
  <si>
    <t>f9884812-c9cc-4c2d-a86b-919a71dcc142</t>
  </si>
  <si>
    <t>cf7ff97d-7bf3-47db-8b57-858ba2c923be</t>
  </si>
  <si>
    <t>b8f21bf6-041a-461c-91ce-cd82fbfd84f9</t>
  </si>
  <si>
    <t>79120977-9140-473a-b9ba-b2ef681083a9</t>
  </si>
  <si>
    <t>9a66264d-5f87-464e-b851-042d89e83bf5</t>
  </si>
  <si>
    <t>309cf07a-c41a-4eb5-b98e-3a78cc150cd6</t>
  </si>
  <si>
    <t>5d8e5d9f-284a-4682-a037-edfddc0df25c</t>
  </si>
  <si>
    <t>2906df16-dfca-4ddd-b894-c4be53c31e48</t>
  </si>
  <si>
    <t>de85985d-3565-4aa9-8452-b4701a239d06</t>
  </si>
  <si>
    <t>626be2da-b58c-4cf9-9212-9ced0dd8ed0f</t>
  </si>
  <si>
    <t>4e6aabdb-0c28-4141-9834-01973331c033</t>
  </si>
  <si>
    <t>251596a3-ecce-4eae-8986-7d13dc95c542</t>
  </si>
  <si>
    <t>2777411f-c899-4242-a06d-0b35a7d60606</t>
  </si>
  <si>
    <t>08d36858-d1b6-4ced-851c-c1aae1aeeeb0</t>
  </si>
  <si>
    <t>f706e3b2-d4e3-40e3-8b3a-604f83473921</t>
  </si>
  <si>
    <t>0d902f39-99ef-4531-b4f3-ad7d4b4ecfc4</t>
  </si>
  <si>
    <t>0f28d319-4481-4788-9935-6147d4bdbb1e</t>
  </si>
  <si>
    <t>89bd0201-339c-4f21-876f-2887f3be78cf</t>
  </si>
  <si>
    <t>48009d40-3850-427d-8669-c66eac4b2dfc</t>
  </si>
  <si>
    <t>2a707bea-c2f6-4d4e-8ff9-35c1b5abce0c</t>
  </si>
  <si>
    <t>b1834e0a-355d-4012-a803-8b14ecf0b4d0</t>
  </si>
  <si>
    <t>2a168b2d-4f84-484d-b2ed-b76640c872e6</t>
  </si>
  <si>
    <t>7193db83-f8c4-4bf9-8bb6-0aa91d9047fd</t>
  </si>
  <si>
    <t>0b2d71a5-d4f4-460c-b458-f02ea842ad4c</t>
  </si>
  <si>
    <t>9e65549e-d324-4277-aac2-116f4f37fa94</t>
  </si>
  <si>
    <t>c253fa6d-3975-45b0-a4d8-efe9e54e3a0e</t>
  </si>
  <si>
    <t>b406b0f4-eb8d-4be4-8207-55246139795c</t>
  </si>
  <si>
    <t>434ef9b4-5f89-46db-9687-4fc479e84d60</t>
  </si>
  <si>
    <t>e0a8f2e2-05ec-45e6-a3cc-c3586fbb47b7</t>
  </si>
  <si>
    <t>fdd5c788-82d8-478b-8f89-df6e7ef4aff5</t>
  </si>
  <si>
    <t>36c9a125-f825-480d-a8a8-39fe356fa9aa</t>
  </si>
  <si>
    <t>d4f59a9f-98a7-476b-bc80-32cb7a7a94ee</t>
  </si>
  <si>
    <t>b632d359-3297-4a45-a1b6-cff0ab5175bd</t>
  </si>
  <si>
    <t>36509da2-0a25-42f4-b53b-0adf56b06214</t>
  </si>
  <si>
    <t>e6d04681-106f-4537-9488-5624eca9ac05</t>
  </si>
  <si>
    <t>1599c40a-8319-4761-80bd-a4e1edc2c0fd</t>
  </si>
  <si>
    <t>b4898a2f-1c49-49c5-9c19-3be8043f33cf</t>
  </si>
  <si>
    <t>943ce4c1-08e2-4769-8369-4b72f6a64257</t>
  </si>
  <si>
    <t>48412767-9256-464c-9ea9-a26f300f238a</t>
  </si>
  <si>
    <t>5cd5c8c7-10e7-4a98-a9b2-edfe973df9f1</t>
  </si>
  <si>
    <t>bf500b87-52bc-4a9e-a29e-769ed88fe2bd</t>
  </si>
  <si>
    <t>16819d74-3c19-41f8-af8a-988c3bb5df1e</t>
  </si>
  <si>
    <t>97aa029a-9f16-444d-8e10-794c16a032c1</t>
  </si>
  <si>
    <t>4e9b8b8e-496f-4396-b261-f59e2832f8d9</t>
  </si>
  <si>
    <t>5526ddc8-1ffc-4eee-a9af-42f1ac7603de</t>
  </si>
  <si>
    <t>d2eac8df-d1f2-495c-b061-1b2b3a2f167f</t>
  </si>
  <si>
    <t>4a968cc5-cd8b-4234-9853-158e64e73f98</t>
  </si>
  <si>
    <t>03f4db80-8c31-41e5-bbbe-5790c360dc46</t>
  </si>
  <si>
    <t>9d33ca04-e2cb-4165-bfca-100502692bb9</t>
  </si>
  <si>
    <t>d1c05bb1-554f-4d86-984a-070a8bdac626</t>
  </si>
  <si>
    <t>3062f717-c8b6-4653-a8ac-1191d323e483</t>
  </si>
  <si>
    <t>cdb5ae50-6456-4052-9a34-b63051ca2bd9</t>
  </si>
  <si>
    <t>4acfb0ed-3ee6-48f8-869f-7cbc40bfe637</t>
  </si>
  <si>
    <t>e9cf66bc-3dd3-47dd-a499-1f9340a21717</t>
  </si>
  <si>
    <t>a70c3ac0-6a3f-43c4-ae0e-f7d21b80422f</t>
  </si>
  <si>
    <t>16f44396-4458-414c-9c8a-e211ff83a17d</t>
  </si>
  <si>
    <t>0cd81c18-ce44-469e-9cf8-6cb53ce5a28f</t>
  </si>
  <si>
    <t>e4723b3f-69ef-4f64-9391-2546811dfbb7</t>
  </si>
  <si>
    <t>03ea7771-0537-47f8-9782-3a7b82f1b907</t>
  </si>
  <si>
    <t>427c6679-8c92-40d2-aefe-62e9441964e7</t>
  </si>
  <si>
    <t>b0ca09c6-e3be-4bae-983b-71d8ebc6ae13</t>
  </si>
  <si>
    <t>deca8bae-148f-446f-8a0e-ae6d66639b39</t>
  </si>
  <si>
    <t>563f8114-65c5-4fbc-ae89-8fce2634b897</t>
  </si>
  <si>
    <t>48b197ee-6153-4545-a84d-65bf10d51160</t>
  </si>
  <si>
    <t>ac5d2291-872e-4ea8-b9d4-898dbe5c3bf7</t>
  </si>
  <si>
    <t>891eb6c2-8d09-4a8d-b1f9-c4b4673f4ab1</t>
  </si>
  <si>
    <t>090668eb-33ae-4e2a-86c2-9c4054ee494c</t>
  </si>
  <si>
    <t>f1a59e49-9782-474a-abba-6028081a4650</t>
  </si>
  <si>
    <t>5736d9dc-8f96-4602-9557-9c7f8362fd41</t>
  </si>
  <si>
    <t>a3afd67b-69b1-447c-9a12-dbab28ecd23b</t>
  </si>
  <si>
    <t>9d64a338-ae95-47d5-882e-322de852c52b</t>
  </si>
  <si>
    <t>e2a81a78-2127-4a4f-84fa-f33a65f01d5a</t>
  </si>
  <si>
    <t>d5623d81-2a99-4d7c-9ecf-45a538a4931f</t>
  </si>
  <si>
    <t>b784ed22-7dc7-4ce6-b170-c664b003b4b5</t>
  </si>
  <si>
    <t>bd625bc9-5ac9-459b-b9f5-46f2b00631ad</t>
  </si>
  <si>
    <t>e9e2547f-c86d-48c3-800d-6e98f6aec336</t>
  </si>
  <si>
    <t>6b3a6ddc-4296-4667-8953-8f78fead8490</t>
  </si>
  <si>
    <t>cf24cff0-f098-4765-a23d-3e43abc5ea7f</t>
  </si>
  <si>
    <t>1900abf5-2bd2-471a-978c-c395e73f5c4b</t>
  </si>
  <si>
    <t>a9d26b2c-06a2-4646-83ea-a43560bd7daf</t>
  </si>
  <si>
    <t>7376a835-2be3-445e-931c-d665594f0309</t>
  </si>
  <si>
    <t>7ce7f2c8-9c2d-4db4-8e8a-106dd349f853</t>
  </si>
  <si>
    <t>98e30b67-35d9-4c37-bf7d-305cf52812de</t>
  </si>
  <si>
    <t>9f94fc1e-442e-40a1-940c-d8d54224ef56</t>
  </si>
  <si>
    <t>9e325918-b3e6-4daf-b7ff-e99fe0f652c4</t>
  </si>
  <si>
    <t>943d851d-a895-4bbf-b90d-ebb2f4687cfa</t>
  </si>
  <si>
    <t>276382e1-b521-4544-b0e6-16cead0514b6</t>
  </si>
  <si>
    <t>97d83e02-91ba-4cc5-b048-4b317767ce94</t>
  </si>
  <si>
    <t>5b0dcb9d-1412-43a7-a9cc-2b3b4f6d2299</t>
  </si>
  <si>
    <t>5c46d155-af1b-4242-9f44-d09cac4b4362</t>
  </si>
  <si>
    <t>688ecf47-13fe-4cd2-bd24-559edbfaf04f</t>
  </si>
  <si>
    <t>e46ad544-fd34-460e-9cfc-5a06e793e521</t>
  </si>
  <si>
    <t>c556488e-97c1-48c9-ab17-25fa6a4539b2</t>
  </si>
  <si>
    <t>8c4cb9b0-e0e8-4ac8-a95d-11bdec847f43</t>
  </si>
  <si>
    <t>acb27c61-c09c-4eb8-9fa2-427993bfb8c1</t>
  </si>
  <si>
    <t>0212443c-b3e2-4d98-a91d-193f839bcc6b</t>
  </si>
  <si>
    <t>8fe1add9-7449-4887-9539-e2d4f83af923</t>
  </si>
  <si>
    <t>86dfeae7-fb3d-481f-aa89-8e449c0d7d2a</t>
  </si>
  <si>
    <t>509274f0-b7a0-4d52-a3c6-d0c227ca8c35</t>
  </si>
  <si>
    <t>0d59a172-184d-4acc-a847-660b8c1f0f09</t>
  </si>
  <si>
    <t>bcc7dfd6-0a96-46f4-99eb-280c655b2ede</t>
  </si>
  <si>
    <t>4c304f0c-7cf3-43f5-893b-4b8f34c5dd07</t>
  </si>
  <si>
    <t>5f12d851-1823-44e0-963f-89a547ebfe2c</t>
  </si>
  <si>
    <t>07ec72ff-b0af-4cdc-bd79-a5f3c4a64878</t>
  </si>
  <si>
    <t>5b48d347-1a99-4325-b110-fae1892b9c7d</t>
  </si>
  <si>
    <t>7c608e4c-97ed-4ba1-9239-aa73dea4ef9d</t>
  </si>
  <si>
    <t>e22026d8-4048-47a6-bbd3-8dbf67875bc7</t>
  </si>
  <si>
    <t>7f45b00e-1a20-4be8-bb7e-03a8b71e9ed4</t>
  </si>
  <si>
    <t>e8fa5a5b-0b85-41b8-96fe-07e1d2a6d324</t>
  </si>
  <si>
    <t>04848d63-f765-479c-bb67-10162ce60351</t>
  </si>
  <si>
    <t>d6da90e0-c229-42a4-80d1-776cedce003e</t>
  </si>
  <si>
    <t>7e058b99-acec-46fe-9d76-db7f81343c90</t>
  </si>
  <si>
    <t>029ceab5-251b-4756-809d-6ca917e9a252</t>
  </si>
  <si>
    <t>2116d1e3-a356-4c2a-b00f-4d11652f3cf3</t>
  </si>
  <si>
    <t>41021e32-b7df-4015-9758-b0243b69e2e6</t>
  </si>
  <si>
    <t>7cf64297-99c2-40b5-9442-673120335958</t>
  </si>
  <si>
    <t>e3561d4a-bad6-4b34-8a3f-fa699b32643e</t>
  </si>
  <si>
    <t>e6e00548-e3c2-4e3b-aac4-af52b86bae91</t>
  </si>
  <si>
    <t>4845a662-cdf6-44a9-b316-622192f1025e</t>
  </si>
  <si>
    <t>9f2e24bf-3d9d-46f0-a4ee-6f1bc6df7e49</t>
  </si>
  <si>
    <t>26d9d00c-f6f2-4ad5-a548-7adb058f3ed5</t>
  </si>
  <si>
    <t>a4d1dfef-d826-4e09-950e-1f24c63481b4</t>
  </si>
  <si>
    <t>6b516980-2205-42d0-8b75-79a95f0840f1</t>
  </si>
  <si>
    <t>9992ef71-ebe4-4bbc-8c70-29dd7f1234be</t>
  </si>
  <si>
    <t>4d670a87-7643-439a-be31-c6c075f07ef6</t>
  </si>
  <si>
    <t>599ee0fc-c97d-4312-984a-8f8ef3c8e5d1</t>
  </si>
  <si>
    <t>37ab2512-1109-4f6c-a4a4-60b7973fe9e3</t>
  </si>
  <si>
    <t>b38360c6-94de-4a49-9b6f-6aab5fea03ad</t>
  </si>
  <si>
    <t>5d59eca1-c3aa-4090-a044-5913afa3dfd1</t>
  </si>
  <si>
    <t>b8d4e13e-1e10-4f23-afdf-53512d0a272e</t>
  </si>
  <si>
    <t>7c4a3433-85b0-4841-822d-419d1364166f</t>
  </si>
  <si>
    <t>2787e0d0-d81a-43a7-8cb8-f51e60ca09bb</t>
  </si>
  <si>
    <t>47ba5de2-ed0c-49e5-9565-d1b1f5d060a7</t>
  </si>
  <si>
    <t>ca456d84-0a8b-458a-a50e-ea32765e29fe</t>
  </si>
  <si>
    <t>1035e8c2-af40-4aae-94db-ce840de4f1be</t>
  </si>
  <si>
    <t>409ce220-c0f1-4bbb-af1a-2b98905bf5da</t>
  </si>
  <si>
    <t>56a6c158-040d-4b73-8fa5-c2668f7f0926</t>
  </si>
  <si>
    <t>436cb66d-3f1b-4409-b8de-ae19d982ba9f</t>
  </si>
  <si>
    <t>f49db54f-d49d-49a2-b054-183b6e722d20</t>
  </si>
  <si>
    <t>f1b24bcb-89e8-4603-83e8-bbb534479a92</t>
  </si>
  <si>
    <t>712c420e-4799-407d-8505-8a17d8d03050</t>
  </si>
  <si>
    <t>e2c6d351-7cae-46be-bf4e-74e2b830377d</t>
  </si>
  <si>
    <t>01535f4e-cf5e-42e3-a850-bc53e76f4c6c</t>
  </si>
  <si>
    <t>52b7edcf-7993-4a2e-b94e-77dd49c98978</t>
  </si>
  <si>
    <t>06f53b54-731a-4141-a6a4-29937fcfdb3c</t>
  </si>
  <si>
    <t>9d4a2dc1-080a-47a6-bb52-0f2244016c8c</t>
  </si>
  <si>
    <t>251ec4c5-8117-421f-9ac2-ff450051a739</t>
  </si>
  <si>
    <t>be81309c-aabc-4274-9443-edcad2928736</t>
  </si>
  <si>
    <t>2d7c965a-0c20-472f-9b92-4363632f7193</t>
  </si>
  <si>
    <t>e6e9a17d-9f37-4408-a857-a873156703fe</t>
  </si>
  <si>
    <t>0619c38c-b657-49cb-9572-0218418d5775</t>
  </si>
  <si>
    <t>adeed771-7c5f-47e2-85d6-6fcb808d30ee</t>
  </si>
  <si>
    <t>5ad327f2-fe73-410c-9847-4bfae5e60716</t>
  </si>
  <si>
    <t>38cff654-40b4-48da-9619-f5aafa5b2c94</t>
  </si>
  <si>
    <t>bac6d888-4713-4baa-a6d5-6287ac8cdf68</t>
  </si>
  <si>
    <t>674a2fa6-809e-4d73-894a-b90ff345c24c</t>
  </si>
  <si>
    <t>5c784f11-b3bc-4dd4-91cb-bf1487c8b314</t>
  </si>
  <si>
    <t>3bd2d89b-6eae-4364-93cd-7500561a6e9e</t>
  </si>
  <si>
    <t>db8bff5f-9289-4d70-887e-788f20f5c1f4</t>
  </si>
  <si>
    <t>bde4620e-6a85-4d23-b154-9c30dfacdcaf</t>
  </si>
  <si>
    <t>b9254a96-7185-49bb-a1a9-ab93a4adbe24</t>
  </si>
  <si>
    <t>613b0509-e90e-4dee-b088-eab0ebda1f67</t>
  </si>
  <si>
    <t>8807cf43-5f4e-48b0-b4ff-11cda38f33a9</t>
  </si>
  <si>
    <t>f9913c9e-1e7b-41ae-9e46-0d73c6166aee</t>
  </si>
  <si>
    <t>97f34610-3a0a-46d9-b365-7b1cda107414</t>
  </si>
  <si>
    <t>a2b22e0e-a6ec-43a7-bce3-3ff97087d8c3</t>
  </si>
  <si>
    <t>9bbdd8c7-7ecd-4033-92b2-7221b1da2c84</t>
  </si>
  <si>
    <t>de73096d-54f7-4912-9b50-45ec61040ead</t>
  </si>
  <si>
    <t>e79f3c36-08cc-4010-8897-02f3a04c8e83</t>
  </si>
  <si>
    <t>929babaf-4dac-476d-9e60-d9d1c0e5beed</t>
  </si>
  <si>
    <t>3281e027-8e3b-462c-bdab-f1949260c018</t>
  </si>
  <si>
    <t>a26ee8c4-8176-4c88-b87a-14af394cdd30</t>
  </si>
  <si>
    <t>cf3ab5ab-5473-4da1-a735-6713995a17b1</t>
  </si>
  <si>
    <t>38ebc68a-6b8c-447b-b154-8ebb0475b596</t>
  </si>
  <si>
    <t>a0de5fce-da4d-4c61-9b0a-66554a5b8b3d</t>
  </si>
  <si>
    <t>39526c1d-ccdf-473d-a38d-f0778d1b85de</t>
  </si>
  <si>
    <t>f54319f3-8873-4ea9-ab98-969b7db7e19d</t>
  </si>
  <si>
    <t>22588234-8093-40b5-8799-f76a8784acf9</t>
  </si>
  <si>
    <t>e180cbaf-0f10-46bf-9b9a-d7798b7c2688</t>
  </si>
  <si>
    <t>9aff5202-bcfc-4620-a0f0-f6117612caf5</t>
  </si>
  <si>
    <t>aa5b5b07-2b37-440c-8752-889124c4b468</t>
  </si>
  <si>
    <t>72a5207b-0fda-409b-b136-9d48485c4c19</t>
  </si>
  <si>
    <t>cea95c3f-e781-4233-bc63-33a1d3dc7354</t>
  </si>
  <si>
    <t>635ac112-8767-4b3e-bbad-3ee539b8783c</t>
  </si>
  <si>
    <t>1801d012-7bf9-4701-ab5b-8db1612fbee7</t>
  </si>
  <si>
    <t>c671effa-bcff-4530-aada-3a21b1b99a7d</t>
  </si>
  <si>
    <t>09e4d6ab-4eea-481f-aaac-11bcb300d909</t>
  </si>
  <si>
    <t>97f8784d-e047-4b0d-ab76-7ec1a65b0450</t>
  </si>
  <si>
    <t>060b382c-b16a-489d-b72e-c01a6419af90</t>
  </si>
  <si>
    <t>14241c76-a773-4f30-9e94-6a1055054985</t>
  </si>
  <si>
    <t>5d6c3870-c23b-428f-b830-4beb76df6755</t>
  </si>
  <si>
    <t>f5439ed9-978d-4b64-a9ef-240e38df395a</t>
  </si>
  <si>
    <t>099579b9-1bf9-4f5e-9b76-392e5a30009d</t>
  </si>
  <si>
    <t>b9e5cf58-2c9a-4e26-bff0-65f973b4d6f6</t>
  </si>
  <si>
    <t>007ad3c3-d89e-46c7-a885-7d3065e9fc86</t>
  </si>
  <si>
    <t>33a16a4c-7140-4fc2-a6c0-a8c0e6395b3c</t>
  </si>
  <si>
    <t>08197d7a-cc0a-45bf-b6e0-c5dbab510882</t>
  </si>
  <si>
    <t>efb52042-01b7-46fd-8fb3-af6e2845c254</t>
  </si>
  <si>
    <t>5580ff31-462e-4297-bfbc-f3767acd8622</t>
  </si>
  <si>
    <t>0baa2225-89eb-4ab0-bd8e-5914bf9ef46d</t>
  </si>
  <si>
    <t>f73116d2-7699-4f1b-93c9-82bd6ba19876</t>
  </si>
  <si>
    <t>ff2cc202-dbed-42f0-92a4-b01f82f05376</t>
  </si>
  <si>
    <t>6f3e743a-7f91-48ed-beaf-95c28ad82331</t>
  </si>
  <si>
    <t>d857416e-26e8-429a-ac11-acdf9bbb746f</t>
  </si>
  <si>
    <t>e4d0785e-738b-4a30-b917-c7a7a75fa490</t>
  </si>
  <si>
    <t>0970fe96-8bcf-4cb1-bee0-8a484f66a20f</t>
  </si>
  <si>
    <t>aaeed2d0-a2a9-43a5-a94a-95959cd74f6a</t>
  </si>
  <si>
    <t>d7c9fe11-e4e8-4b67-a05d-98f259332e2e</t>
  </si>
  <si>
    <t>389b01cc-8403-46d3-8001-0d08f78cb291</t>
  </si>
  <si>
    <t>cf34ea90-7af0-43dd-a93e-4295f3c38746</t>
  </si>
  <si>
    <t>ed1ac2c7-b87e-4f4c-8b54-2dd54a3a3ed0</t>
  </si>
  <si>
    <t>d016e0fb-892a-4f15-83e3-e511e1ca46db</t>
  </si>
  <si>
    <t>9960ce50-62b4-4a3e-9c96-f0659b210934</t>
  </si>
  <si>
    <t>a04f7ccd-ee33-4f69-8485-f03ca39a53e7</t>
  </si>
  <si>
    <t>53094735-f81b-4f9e-973c-9850b92df84f</t>
  </si>
  <si>
    <t>200b208b-723c-4076-9e29-92ebe8ee4433</t>
  </si>
  <si>
    <t>35c69687-d0e9-4005-93e8-734eae4e7610</t>
  </si>
  <si>
    <t>e7588351-44ce-493d-b00b-2548da44e701</t>
  </si>
  <si>
    <t>ee72345d-92e0-4307-8096-ad79f28a3607</t>
  </si>
  <si>
    <t>2ec1ef18-7575-4114-8c05-d17cbf8732e4</t>
  </si>
  <si>
    <t>8102560e-9ec4-4155-bb94-4adf5ac674cd</t>
  </si>
  <si>
    <t>329d306d-4635-4de9-b6ed-346c8cf695ab</t>
  </si>
  <si>
    <t>c5d7e50b-ab93-4c61-ac41-39e01f59498e</t>
  </si>
  <si>
    <t>a1f85b3b-dbd0-4ea7-9b2a-2ab84929842d</t>
  </si>
  <si>
    <t>6331011d-a0a7-4849-8ea5-97374ac541e5</t>
  </si>
  <si>
    <t>f8ba07a0-4314-48b8-8f02-39ce6ed589d7</t>
  </si>
  <si>
    <t>2f2ccfa5-8cd6-4058-b697-ce711ebd585e</t>
  </si>
  <si>
    <t>f18f0022-83cc-4f2a-b74c-62cc899663c9</t>
  </si>
  <si>
    <t>5b48a118-3816-47da-a1db-6dc7e7f00cf2</t>
  </si>
  <si>
    <t>0ff794a2-68fe-4353-938c-85625796d657</t>
  </si>
  <si>
    <t>be3e1d87-96b8-4ae4-a85c-1ce1b3dfbef7</t>
  </si>
  <si>
    <t>973c43fb-79cf-4300-abcd-c8b51b142712</t>
  </si>
  <si>
    <t>9fef98b5-6e59-4023-8839-b4ab5e9f7ac6</t>
  </si>
  <si>
    <t>5e6146a4-f4d3-419f-9f3b-7c1543a9bc56</t>
  </si>
  <si>
    <t>dd90b794-8526-4ca0-b357-1ea94ba76810</t>
  </si>
  <si>
    <t>f7973dd0-f9be-429a-912b-65115ecbd62b</t>
  </si>
  <si>
    <t>3d7d07af-730f-4be4-86a8-7df05c582f33</t>
  </si>
  <si>
    <t>a0605045-b28b-4e89-87b4-d508cf768b7a</t>
  </si>
  <si>
    <t>60daffc8-98f7-4952-a58a-20273e98c90d</t>
  </si>
  <si>
    <t>a5358f92-f63e-4f20-b5ee-e494004abf70</t>
  </si>
  <si>
    <t>715d78d3-428d-4625-ac66-cc4b36a44a57</t>
  </si>
  <si>
    <t>db225aba-0938-404e-8fae-64e11aad96bc</t>
  </si>
  <si>
    <t>d87e1610-1f5e-4a59-bb09-1a8d2491afbc</t>
  </si>
  <si>
    <t>66521385-a7b9-4b76-8c29-16a7341bbeb2</t>
  </si>
  <si>
    <t>ff926268-ba12-4cba-83b3-1c3a524bd8ed</t>
  </si>
  <si>
    <t>ce728137-950a-44d5-8363-5e1304739533</t>
  </si>
  <si>
    <t>6c560be0-5cce-492e-9e94-d861391784eb</t>
  </si>
  <si>
    <t>f76952ce-7339-4621-97a3-8d866f24374d</t>
  </si>
  <si>
    <t>f1cc16d8-45ae-4cd1-8449-752fa3497594</t>
  </si>
  <si>
    <t>23cf75b6-6195-4359-90a2-a4908b726f75</t>
  </si>
  <si>
    <t>04801989-6d34-4f66-92bd-ac0c41090ddc</t>
  </si>
  <si>
    <t>cc6fee92-5167-4ea3-b4a4-ba50c485db48</t>
  </si>
  <si>
    <t>e7ba2a66-4034-4307-97b4-fefb1661ac9d</t>
  </si>
  <si>
    <t>Short Term</t>
  </si>
  <si>
    <t>Long Term</t>
  </si>
  <si>
    <t>10+ years</t>
  </si>
  <si>
    <t>2 years</t>
  </si>
  <si>
    <t>1 year</t>
  </si>
  <si>
    <t>&lt; 1 year</t>
  </si>
  <si>
    <t>5 years</t>
  </si>
  <si>
    <t>7 years</t>
  </si>
  <si>
    <t>3 years</t>
  </si>
  <si>
    <t>6 years</t>
  </si>
  <si>
    <t>8 years</t>
  </si>
  <si>
    <t>4 years</t>
  </si>
  <si>
    <t>9 years</t>
  </si>
  <si>
    <t>Home Mortgage</t>
  </si>
  <si>
    <t>Rent</t>
  </si>
  <si>
    <t>Own Home</t>
  </si>
  <si>
    <t>HaveMortgage</t>
  </si>
  <si>
    <t>Debt Consolidation</t>
  </si>
  <si>
    <t>other</t>
  </si>
  <si>
    <t>Home Improvements</t>
  </si>
  <si>
    <t>Other</t>
  </si>
  <si>
    <t>Business Loan</t>
  </si>
  <si>
    <t>Take a Trip</t>
  </si>
  <si>
    <t>small_business</t>
  </si>
  <si>
    <t>Medical Bills</t>
  </si>
  <si>
    <t>Buy House</t>
  </si>
  <si>
    <t>Buy a Car</t>
  </si>
  <si>
    <t>major_purchase</t>
  </si>
  <si>
    <t>Educational Expenses</t>
  </si>
  <si>
    <t>moving</t>
  </si>
  <si>
    <t>wedding</t>
  </si>
  <si>
    <t>Approved</t>
  </si>
  <si>
    <t>Not Approved</t>
  </si>
  <si>
    <t>Loan Application</t>
  </si>
  <si>
    <t>m</t>
  </si>
  <si>
    <t>Debt-to-Income Ratio (DTI)</t>
  </si>
  <si>
    <t>Loan-to-Income Ratio (LTI)</t>
  </si>
  <si>
    <t>Credit Utilization Ratio</t>
  </si>
  <si>
    <t>Monthly Disposable Income</t>
  </si>
  <si>
    <t>Credit Utilization Ratio(%)</t>
  </si>
  <si>
    <t>Variable</t>
  </si>
  <si>
    <t>Description</t>
  </si>
  <si>
    <t>Type</t>
  </si>
  <si>
    <t>Unique identifier for each loan.</t>
  </si>
  <si>
    <t>Categorical</t>
  </si>
  <si>
    <t>Unique identifier for each customer.</t>
  </si>
  <si>
    <t>Total loan amount currently held by the customer.</t>
  </si>
  <si>
    <t>Numeric</t>
  </si>
  <si>
    <t>Duration of the loan (e.g., in months or years).</t>
  </si>
  <si>
    <t>Numerical representation of the customer's creditworthiness.</t>
  </si>
  <si>
    <t>Total yearly income of the customer.</t>
  </si>
  <si>
    <t>Years in Current Job</t>
  </si>
  <si>
    <t>Number of years the customer has been employed in their current job.</t>
  </si>
  <si>
    <t>Customer's homeownership status (e.g., Own, Rent, Mortgage).</t>
  </si>
  <si>
    <t>Reason for applying for the loan (e.g., Home improvement, Education).</t>
  </si>
  <si>
    <t>Customer’s total monthly financial obligations.</t>
  </si>
  <si>
    <t>Length of time the customer has had credit history.</t>
  </si>
  <si>
    <t>Months Since Last Delinquent</t>
  </si>
  <si>
    <t>Number of months since the customer last defaulted on a payment.</t>
  </si>
  <si>
    <t>Total number of open credit accounts for the customer.</t>
  </si>
  <si>
    <t>Total instances of credit-related issues or problems reported.</t>
  </si>
  <si>
    <t>Total balance of all open credit accounts.</t>
  </si>
  <si>
    <t>Maximum amount of credit the customer has had available.</t>
  </si>
  <si>
    <t>Number of bankruptcies reported for the customer.</t>
  </si>
  <si>
    <t>Number of tax liens reported against the customer.</t>
  </si>
  <si>
    <t>Credit Update</t>
  </si>
  <si>
    <t>Recent activity on the customer’s credit (e.g., opening new accounts).</t>
  </si>
  <si>
    <t>Indicator of whether the customer has applied for a loan.</t>
  </si>
  <si>
    <t>Binary</t>
  </si>
  <si>
    <t>Percentage of monthly income used to service debt obligations.</t>
  </si>
  <si>
    <t>Numeric (Percentage)</t>
  </si>
  <si>
    <t>Ratio of total loan amount to the customer’s income.</t>
  </si>
  <si>
    <t>Ratio of credit used to total available credit.</t>
  </si>
  <si>
    <t>Credit Utilization Ratio (%)</t>
  </si>
  <si>
    <t>Percentage representation of credit utilization.</t>
  </si>
  <si>
    <t>Remaining income after deducting monthly debt obligations.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</si>
</sst>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</cellXfs>
  <cellStyles count="1">
    <cellStyle name="Normal" xfId="0" builtinId="0"/>
  </cellStyles>
  <dxfs count="11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50D99-C23F-4E83-A622-3A4F75E28E25}" name="Table1" displayName="Table1" ref="B1:Y1100" totalsRowShown="0" headerRowDxfId="10" headerRowBorderDxfId="9" tableBorderDxfId="8">
  <autoFilter ref="B1:Y1100" xr:uid="{48950D99-C23F-4E83-A622-3A4F75E28E25}"/>
  <tableColumns count="24">
    <tableColumn id="1" xr3:uid="{2F31BC7A-1E68-4A25-AA5F-9D071095448D}" name="Customer ID"/>
    <tableColumn id="2" xr3:uid="{19CF1CC5-FD64-4221-836D-17F4864DAA9D}" name="Current Loan Amount"/>
    <tableColumn id="3" xr3:uid="{781E895A-591D-4642-8FBE-062D567EC0DC}" name="Term"/>
    <tableColumn id="4" xr3:uid="{6A53E784-8A14-4AD0-A1F6-E9EA1BF26504}" name="Credit Score"/>
    <tableColumn id="5" xr3:uid="{5EC62B9D-4158-41F7-9737-AF0C4999B799}" name="Annual Income"/>
    <tableColumn id="6" xr3:uid="{D2D84B5A-FBE5-484A-AEDF-C1042754B1C6}" name="Years in current job"/>
    <tableColumn id="7" xr3:uid="{EF19BDDC-0848-4CD1-BB3D-91097CFB432E}" name="Home Ownership"/>
    <tableColumn id="8" xr3:uid="{874AEB19-A547-49D1-9BBF-6F6F37522210}" name="Purpose"/>
    <tableColumn id="9" xr3:uid="{3DF53E0A-052F-4ECE-B81B-39937D128A5B}" name="Monthly Debt"/>
    <tableColumn id="10" xr3:uid="{CC7E5FD5-4534-4BD7-B8D1-B389FEAC6566}" name="Years of Credit History"/>
    <tableColumn id="11" xr3:uid="{471D1343-8922-499A-89D2-F24E0645EDA8}" name="Months since last delinquent"/>
    <tableColumn id="12" xr3:uid="{1B3A4C88-105B-4A8C-AA33-5BB5CF2B791F}" name="Number of Open Accounts"/>
    <tableColumn id="13" xr3:uid="{34F4AD8F-09D3-4A78-AF1E-2F25A22D4380}" name="Number of Credit Problems"/>
    <tableColumn id="14" xr3:uid="{7CA62C06-B99F-4824-82CF-C688E1AB9CA8}" name="Current Credit Balance"/>
    <tableColumn id="15" xr3:uid="{275FC64A-F12F-49B0-B999-C76E7D4514A2}" name="Maximum Open Credit"/>
    <tableColumn id="16" xr3:uid="{96BEEEFF-8C21-4E95-9C20-B693885A7AD8}" name="Bankruptcies"/>
    <tableColumn id="17" xr3:uid="{86D5ED76-75A8-415C-BC1F-0C824B6F1A53}" name="Tax Liens"/>
    <tableColumn id="18" xr3:uid="{D887812B-C795-4D0C-A0C3-A3DC8134C4EB}" name="Creditupdate"/>
    <tableColumn id="19" xr3:uid="{5BD4B5F6-BD34-4EA4-8A54-3B0B1671AC3B}" name="Loan Application"/>
    <tableColumn id="20" xr3:uid="{D1BD4B1B-BB86-498B-8379-50E0E4DF4FF4}" name="Debt-to-Income Ratio (DTI)" dataDxfId="7">
      <calculatedColumnFormula>(Table1[[#This Row],[Monthly Debt]]/Table1[[#This Row],[Annual Income]])*12</calculatedColumnFormula>
    </tableColumn>
    <tableColumn id="21" xr3:uid="{CF72E604-BBDA-47E1-A4F6-FCC3FD1D0840}" name="Loan-to-Income Ratio (LTI)" dataDxfId="6">
      <calculatedColumnFormula>(Table1[[#This Row],[Current Loan Amount]]/Table1[[#This Row],[Annual Income]])</calculatedColumnFormula>
    </tableColumn>
    <tableColumn id="22" xr3:uid="{32DBABFA-A059-4B09-96C8-C2B8D2BC9446}" name="Credit Utilization Ratio" dataDxfId="5">
      <calculatedColumnFormula>(Table1[[#This Row],[Current Credit Balance]]/Table1[[#This Row],[Maximum Open Credit]])</calculatedColumnFormula>
    </tableColumn>
    <tableColumn id="23" xr3:uid="{E3298D05-6ED2-41E8-8548-219B8D42F0B7}" name="Credit Utilization Ratio(%)" dataDxfId="4">
      <calculatedColumnFormula>(Table1[[#This Row],[Credit Utilization Ratio]]*100)</calculatedColumnFormula>
    </tableColumn>
    <tableColumn id="24" xr3:uid="{684CC3B5-246A-4E52-9A3A-E69E379C2655}" name="Monthly Disposable Income" dataDxfId="3">
      <calculatedColumnFormula>(Table1[[#This Row],[Annual Income]]/12)-Table1[[#This Row],[Monthly Debt]]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E8F1A-9DCB-4557-84E9-117B36D4DDCD}" name="Table2" displayName="Table2" ref="A1:A1100" totalsRowShown="0" headerRowDxfId="2" headerRowBorderDxfId="1" tableBorderDxfId="0">
  <autoFilter ref="A1:A1100" xr:uid="{8F5E8F1A-9DCB-4557-84E9-117B36D4DDCD}"/>
  <tableColumns count="1">
    <tableColumn id="1" xr3:uid="{A538B577-531C-4121-BC1D-C3BBCC055DDF}" name="Loan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0"/>
  <sheetViews>
    <sheetView topLeftCell="A1396" workbookViewId="0">
      <selection sqref="A1:Y1048576"/>
    </sheetView>
  </sheetViews>
  <sheetFormatPr baseColWidth="10" defaultColWidth="8.83203125" defaultRowHeight="15" x14ac:dyDescent="0.2"/>
  <cols>
    <col min="1" max="2" width="36.33203125" bestFit="1" customWidth="1"/>
    <col min="3" max="3" width="23.83203125" bestFit="1" customWidth="1"/>
    <col min="4" max="4" width="10" bestFit="1" customWidth="1"/>
    <col min="5" max="5" width="13" customWidth="1"/>
    <col min="6" max="6" width="15.6640625" customWidth="1"/>
    <col min="7" max="7" width="19.1640625" customWidth="1"/>
    <col min="8" max="8" width="17.33203125" customWidth="1"/>
    <col min="9" max="9" width="9.83203125" customWidth="1"/>
    <col min="10" max="10" width="14.5" customWidth="1"/>
    <col min="11" max="11" width="21.33203125" customWidth="1"/>
    <col min="12" max="12" width="27" customWidth="1"/>
    <col min="13" max="13" width="25.1640625" customWidth="1"/>
    <col min="14" max="14" width="25.83203125" customWidth="1"/>
    <col min="15" max="15" width="21.6640625" customWidth="1"/>
    <col min="16" max="16" width="21.83203125" customWidth="1"/>
    <col min="17" max="17" width="13.83203125" customWidth="1"/>
    <col min="18" max="18" width="10.5" customWidth="1"/>
    <col min="19" max="19" width="13.83203125" customWidth="1"/>
    <col min="20" max="20" width="17" customWidth="1"/>
    <col min="21" max="21" width="28.5" bestFit="1" customWidth="1"/>
    <col min="22" max="22" width="28.33203125" bestFit="1" customWidth="1"/>
    <col min="25" max="25" width="29.1640625" bestFit="1" customWidth="1"/>
    <col min="2000" max="2000" width="2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2250</v>
      </c>
      <c r="U1" s="1" t="s">
        <v>2252</v>
      </c>
      <c r="V1" s="1" t="s">
        <v>2253</v>
      </c>
      <c r="W1" s="1" t="s">
        <v>2254</v>
      </c>
      <c r="X1" s="1" t="s">
        <v>2256</v>
      </c>
      <c r="Y1" s="1" t="s">
        <v>2255</v>
      </c>
    </row>
    <row r="2" spans="1:25" x14ac:dyDescent="0.2">
      <c r="A2" t="s">
        <v>19</v>
      </c>
      <c r="B2" t="s">
        <v>1118</v>
      </c>
      <c r="C2">
        <v>611314</v>
      </c>
      <c r="D2" t="s">
        <v>2217</v>
      </c>
      <c r="E2">
        <v>747</v>
      </c>
      <c r="F2">
        <v>2074116</v>
      </c>
      <c r="G2" t="s">
        <v>2219</v>
      </c>
      <c r="H2" t="s">
        <v>2230</v>
      </c>
      <c r="I2" t="s">
        <v>2234</v>
      </c>
      <c r="J2">
        <v>42000.83</v>
      </c>
      <c r="K2">
        <v>21.8</v>
      </c>
      <c r="L2">
        <v>32</v>
      </c>
      <c r="M2">
        <v>9</v>
      </c>
      <c r="N2">
        <v>0</v>
      </c>
      <c r="O2">
        <v>621908</v>
      </c>
      <c r="P2">
        <v>1058970</v>
      </c>
      <c r="Q2">
        <v>0</v>
      </c>
      <c r="R2">
        <v>0</v>
      </c>
      <c r="S2">
        <v>747</v>
      </c>
      <c r="T2" t="s">
        <v>2248</v>
      </c>
      <c r="U2">
        <f>(Table1[[#This Row],[Monthly Debt]]/Table1[[#This Row],[Annual Income]])*12</f>
        <v>0.24299989007365064</v>
      </c>
      <c r="V2">
        <f>(Table1[[#This Row],[Current Loan Amount]]/Table1[[#This Row],[Annual Income]])</f>
        <v>0.29473472071957402</v>
      </c>
      <c r="W2">
        <f>(Table1[[#This Row],[Current Credit Balance]]/Table1[[#This Row],[Maximum Open Credit]])</f>
        <v>0.58727631566522187</v>
      </c>
      <c r="X2">
        <f>(Table1[[#This Row],[Credit Utilization Ratio]]*100)</f>
        <v>58.727631566522184</v>
      </c>
      <c r="Y2">
        <f>(Table1[[#This Row],[Annual Income]]/12)-Table1[[#This Row],[Monthly Debt]]</f>
        <v>130842.17</v>
      </c>
    </row>
    <row r="3" spans="1:25" x14ac:dyDescent="0.2">
      <c r="A3" t="s">
        <v>20</v>
      </c>
      <c r="B3" t="s">
        <v>1119</v>
      </c>
      <c r="C3">
        <v>266662</v>
      </c>
      <c r="D3" t="s">
        <v>2217</v>
      </c>
      <c r="E3">
        <v>734</v>
      </c>
      <c r="F3">
        <v>1919190</v>
      </c>
      <c r="G3" t="s">
        <v>2219</v>
      </c>
      <c r="H3" t="s">
        <v>2230</v>
      </c>
      <c r="I3" t="s">
        <v>2234</v>
      </c>
      <c r="J3">
        <v>36624.400000000001</v>
      </c>
      <c r="K3">
        <v>19.399999999999999</v>
      </c>
      <c r="L3">
        <v>32</v>
      </c>
      <c r="M3">
        <v>11</v>
      </c>
      <c r="N3">
        <v>0</v>
      </c>
      <c r="O3">
        <v>679573</v>
      </c>
      <c r="P3">
        <v>904442</v>
      </c>
      <c r="Q3">
        <v>0</v>
      </c>
      <c r="R3">
        <v>0</v>
      </c>
      <c r="S3">
        <v>734</v>
      </c>
      <c r="T3" t="s">
        <v>2248</v>
      </c>
      <c r="U3">
        <f>(Table1[[#This Row],[Monthly Debt]]/Table1[[#This Row],[Annual Income]])*12</f>
        <v>0.22899910899910902</v>
      </c>
      <c r="V3">
        <f>(Table1[[#This Row],[Current Loan Amount]]/Table1[[#This Row],[Annual Income]])</f>
        <v>0.13894507578718104</v>
      </c>
      <c r="W3">
        <f>(Table1[[#This Row],[Current Credit Balance]]/Table1[[#This Row],[Maximum Open Credit]])</f>
        <v>0.75137266955758353</v>
      </c>
      <c r="X3">
        <f>(Table1[[#This Row],[Credit Utilization Ratio]]*100)</f>
        <v>75.137266955758349</v>
      </c>
      <c r="Y3">
        <f>(Table1[[#This Row],[Annual Income]]/12)-Table1[[#This Row],[Monthly Debt]]</f>
        <v>123308.1</v>
      </c>
    </row>
    <row r="4" spans="1:25" x14ac:dyDescent="0.2">
      <c r="A4" t="s">
        <v>21</v>
      </c>
      <c r="B4" t="s">
        <v>1120</v>
      </c>
      <c r="C4">
        <v>153494</v>
      </c>
      <c r="D4" t="s">
        <v>2217</v>
      </c>
      <c r="E4">
        <v>709</v>
      </c>
      <c r="F4">
        <v>871112</v>
      </c>
      <c r="G4" t="s">
        <v>2220</v>
      </c>
      <c r="H4" t="s">
        <v>2231</v>
      </c>
      <c r="I4" t="s">
        <v>2234</v>
      </c>
      <c r="J4">
        <v>8391.73</v>
      </c>
      <c r="K4">
        <v>12.5</v>
      </c>
      <c r="L4">
        <v>10</v>
      </c>
      <c r="M4">
        <v>10</v>
      </c>
      <c r="N4">
        <v>0</v>
      </c>
      <c r="O4">
        <v>38532</v>
      </c>
      <c r="P4">
        <v>388036</v>
      </c>
      <c r="Q4">
        <v>0</v>
      </c>
      <c r="R4">
        <v>0</v>
      </c>
      <c r="S4">
        <v>709</v>
      </c>
      <c r="T4" t="s">
        <v>2248</v>
      </c>
      <c r="U4">
        <f>(Table1[[#This Row],[Monthly Debt]]/Table1[[#This Row],[Annual Income]])*12</f>
        <v>0.115600244285465</v>
      </c>
      <c r="V4">
        <f>(Table1[[#This Row],[Current Loan Amount]]/Table1[[#This Row],[Annual Income]])</f>
        <v>0.17620466713809477</v>
      </c>
      <c r="W4">
        <f>(Table1[[#This Row],[Current Credit Balance]]/Table1[[#This Row],[Maximum Open Credit]])</f>
        <v>9.9300064942428018E-2</v>
      </c>
      <c r="X4">
        <f>(Table1[[#This Row],[Credit Utilization Ratio]]*100)</f>
        <v>9.9300064942428019</v>
      </c>
      <c r="Y4">
        <f>(Table1[[#This Row],[Annual Income]]/12)-Table1[[#This Row],[Monthly Debt]]</f>
        <v>64200.936666666676</v>
      </c>
    </row>
    <row r="5" spans="1:25" x14ac:dyDescent="0.2">
      <c r="A5" t="s">
        <v>22</v>
      </c>
      <c r="B5" t="s">
        <v>1121</v>
      </c>
      <c r="C5">
        <v>176242</v>
      </c>
      <c r="D5" t="s">
        <v>2217</v>
      </c>
      <c r="E5">
        <v>727</v>
      </c>
      <c r="F5">
        <v>780083</v>
      </c>
      <c r="G5" t="s">
        <v>2219</v>
      </c>
      <c r="H5" t="s">
        <v>2231</v>
      </c>
      <c r="I5" t="s">
        <v>2234</v>
      </c>
      <c r="J5">
        <v>16771.87</v>
      </c>
      <c r="K5">
        <v>16.5</v>
      </c>
      <c r="L5">
        <v>27</v>
      </c>
      <c r="M5">
        <v>16</v>
      </c>
      <c r="N5">
        <v>1</v>
      </c>
      <c r="O5">
        <v>156940</v>
      </c>
      <c r="P5">
        <v>531322</v>
      </c>
      <c r="Q5">
        <v>1</v>
      </c>
      <c r="R5">
        <v>0</v>
      </c>
      <c r="S5">
        <v>727</v>
      </c>
      <c r="T5" t="s">
        <v>2249</v>
      </c>
      <c r="U5">
        <f>(Table1[[#This Row],[Monthly Debt]]/Table1[[#This Row],[Annual Income]])*12</f>
        <v>0.25800131524465986</v>
      </c>
      <c r="V5">
        <f>(Table1[[#This Row],[Current Loan Amount]]/Table1[[#This Row],[Annual Income]])</f>
        <v>0.22592724107562914</v>
      </c>
      <c r="W5">
        <f>(Table1[[#This Row],[Current Credit Balance]]/Table1[[#This Row],[Maximum Open Credit]])</f>
        <v>0.2953764383932907</v>
      </c>
      <c r="X5">
        <f>(Table1[[#This Row],[Credit Utilization Ratio]]*100)</f>
        <v>29.537643839329071</v>
      </c>
      <c r="Y5">
        <f>(Table1[[#This Row],[Annual Income]]/12)-Table1[[#This Row],[Monthly Debt]]</f>
        <v>48235.046666666662</v>
      </c>
    </row>
    <row r="6" spans="1:25" x14ac:dyDescent="0.2">
      <c r="A6" t="s">
        <v>23</v>
      </c>
      <c r="B6" t="s">
        <v>1122</v>
      </c>
      <c r="C6">
        <v>321992</v>
      </c>
      <c r="D6" t="s">
        <v>2217</v>
      </c>
      <c r="E6">
        <v>744</v>
      </c>
      <c r="F6">
        <v>1761148</v>
      </c>
      <c r="G6" t="s">
        <v>2219</v>
      </c>
      <c r="H6" t="s">
        <v>2230</v>
      </c>
      <c r="I6" t="s">
        <v>2234</v>
      </c>
      <c r="J6">
        <v>39478.769999999997</v>
      </c>
      <c r="K6">
        <v>26</v>
      </c>
      <c r="L6">
        <v>44</v>
      </c>
      <c r="M6">
        <v>14</v>
      </c>
      <c r="N6">
        <v>0</v>
      </c>
      <c r="O6">
        <v>359765</v>
      </c>
      <c r="P6">
        <v>468072</v>
      </c>
      <c r="Q6">
        <v>0</v>
      </c>
      <c r="R6">
        <v>0</v>
      </c>
      <c r="S6">
        <v>744</v>
      </c>
      <c r="T6" t="s">
        <v>2248</v>
      </c>
      <c r="U6">
        <f>(Table1[[#This Row],[Monthly Debt]]/Table1[[#This Row],[Annual Income]])*12</f>
        <v>0.26899797177749962</v>
      </c>
      <c r="V6">
        <f>(Table1[[#This Row],[Current Loan Amount]]/Table1[[#This Row],[Annual Income]])</f>
        <v>0.18283074449166112</v>
      </c>
      <c r="W6">
        <f>(Table1[[#This Row],[Current Credit Balance]]/Table1[[#This Row],[Maximum Open Credit]])</f>
        <v>0.76861038472713594</v>
      </c>
      <c r="X6">
        <f>(Table1[[#This Row],[Credit Utilization Ratio]]*100)</f>
        <v>76.861038472713588</v>
      </c>
      <c r="Y6">
        <f>(Table1[[#This Row],[Annual Income]]/12)-Table1[[#This Row],[Monthly Debt]]</f>
        <v>107283.56333333335</v>
      </c>
    </row>
    <row r="7" spans="1:25" x14ac:dyDescent="0.2">
      <c r="A7" t="s">
        <v>24</v>
      </c>
      <c r="B7" t="s">
        <v>1123</v>
      </c>
      <c r="C7">
        <v>202928</v>
      </c>
      <c r="D7" t="s">
        <v>2217</v>
      </c>
      <c r="E7">
        <v>741</v>
      </c>
      <c r="F7">
        <v>760380</v>
      </c>
      <c r="G7" t="s">
        <v>2221</v>
      </c>
      <c r="H7" t="s">
        <v>2231</v>
      </c>
      <c r="I7" t="s">
        <v>2234</v>
      </c>
      <c r="J7">
        <v>6526.69</v>
      </c>
      <c r="K7">
        <v>13.8</v>
      </c>
      <c r="L7">
        <v>32</v>
      </c>
      <c r="M7">
        <v>6</v>
      </c>
      <c r="N7">
        <v>0</v>
      </c>
      <c r="O7">
        <v>258647</v>
      </c>
      <c r="P7">
        <v>476872</v>
      </c>
      <c r="Q7">
        <v>0</v>
      </c>
      <c r="R7">
        <v>0</v>
      </c>
      <c r="S7">
        <v>741</v>
      </c>
      <c r="T7" t="s">
        <v>2248</v>
      </c>
      <c r="U7">
        <f>(Table1[[#This Row],[Monthly Debt]]/Table1[[#This Row],[Annual Income]])*12</f>
        <v>0.1030014992503748</v>
      </c>
      <c r="V7">
        <f>(Table1[[#This Row],[Current Loan Amount]]/Table1[[#This Row],[Annual Income]])</f>
        <v>0.2668770877719035</v>
      </c>
      <c r="W7">
        <f>(Table1[[#This Row],[Current Credit Balance]]/Table1[[#This Row],[Maximum Open Credit]])</f>
        <v>0.54238244224865373</v>
      </c>
      <c r="X7">
        <f>(Table1[[#This Row],[Credit Utilization Ratio]]*100)</f>
        <v>54.238244224865376</v>
      </c>
      <c r="Y7">
        <f>(Table1[[#This Row],[Annual Income]]/12)-Table1[[#This Row],[Monthly Debt]]</f>
        <v>56838.31</v>
      </c>
    </row>
    <row r="8" spans="1:25" x14ac:dyDescent="0.2">
      <c r="A8" t="s">
        <v>25</v>
      </c>
      <c r="B8" t="s">
        <v>1124</v>
      </c>
      <c r="C8">
        <v>621786</v>
      </c>
      <c r="D8" t="s">
        <v>2218</v>
      </c>
      <c r="E8">
        <v>733</v>
      </c>
      <c r="F8">
        <v>1783606</v>
      </c>
      <c r="G8" t="s">
        <v>2219</v>
      </c>
      <c r="H8" t="s">
        <v>2230</v>
      </c>
      <c r="I8" t="s">
        <v>2234</v>
      </c>
      <c r="J8">
        <v>36563.980000000003</v>
      </c>
      <c r="K8">
        <v>15.3</v>
      </c>
      <c r="L8">
        <v>32</v>
      </c>
      <c r="M8">
        <v>42</v>
      </c>
      <c r="N8">
        <v>0</v>
      </c>
      <c r="O8">
        <v>281599</v>
      </c>
      <c r="P8">
        <v>1449162</v>
      </c>
      <c r="Q8">
        <v>0</v>
      </c>
      <c r="R8">
        <v>0</v>
      </c>
      <c r="S8">
        <v>733</v>
      </c>
      <c r="T8" t="s">
        <v>2248</v>
      </c>
      <c r="U8">
        <f>(Table1[[#This Row],[Monthly Debt]]/Table1[[#This Row],[Annual Income]])*12</f>
        <v>0.24600038349276693</v>
      </c>
      <c r="V8">
        <f>(Table1[[#This Row],[Current Loan Amount]]/Table1[[#This Row],[Annual Income]])</f>
        <v>0.34861174497058206</v>
      </c>
      <c r="W8">
        <f>(Table1[[#This Row],[Current Credit Balance]]/Table1[[#This Row],[Maximum Open Credit]])</f>
        <v>0.19431850959382044</v>
      </c>
      <c r="X8">
        <f>(Table1[[#This Row],[Credit Utilization Ratio]]*100)</f>
        <v>19.431850959382043</v>
      </c>
      <c r="Y8">
        <f>(Table1[[#This Row],[Annual Income]]/12)-Table1[[#This Row],[Monthly Debt]]</f>
        <v>112069.85333333333</v>
      </c>
    </row>
    <row r="9" spans="1:25" x14ac:dyDescent="0.2">
      <c r="A9" t="s">
        <v>26</v>
      </c>
      <c r="B9" t="s">
        <v>1125</v>
      </c>
      <c r="C9">
        <v>266794</v>
      </c>
      <c r="D9" t="s">
        <v>2218</v>
      </c>
      <c r="E9">
        <v>725</v>
      </c>
      <c r="F9">
        <v>1168272</v>
      </c>
      <c r="G9" t="s">
        <v>2222</v>
      </c>
      <c r="H9" t="s">
        <v>2232</v>
      </c>
      <c r="I9" t="s">
        <v>2234</v>
      </c>
      <c r="J9">
        <v>12336.89</v>
      </c>
      <c r="K9">
        <v>5.8</v>
      </c>
      <c r="L9">
        <v>32</v>
      </c>
      <c r="M9">
        <v>9</v>
      </c>
      <c r="N9">
        <v>0</v>
      </c>
      <c r="O9">
        <v>233206</v>
      </c>
      <c r="P9">
        <v>342232</v>
      </c>
      <c r="Q9">
        <v>0</v>
      </c>
      <c r="R9">
        <v>0</v>
      </c>
      <c r="S9">
        <v>725</v>
      </c>
      <c r="T9" t="s">
        <v>2248</v>
      </c>
      <c r="U9">
        <f>(Table1[[#This Row],[Monthly Debt]]/Table1[[#This Row],[Annual Income]])*12</f>
        <v>0.12671935987509758</v>
      </c>
      <c r="V9">
        <f>(Table1[[#This Row],[Current Loan Amount]]/Table1[[#This Row],[Annual Income]])</f>
        <v>0.22836633934563183</v>
      </c>
      <c r="W9">
        <f>(Table1[[#This Row],[Current Credit Balance]]/Table1[[#This Row],[Maximum Open Credit]])</f>
        <v>0.68142663456368779</v>
      </c>
      <c r="X9">
        <f>(Table1[[#This Row],[Credit Utilization Ratio]]*100)</f>
        <v>68.14266345636878</v>
      </c>
      <c r="Y9">
        <f>(Table1[[#This Row],[Annual Income]]/12)-Table1[[#This Row],[Monthly Debt]]</f>
        <v>85019.11</v>
      </c>
    </row>
    <row r="10" spans="1:25" x14ac:dyDescent="0.2">
      <c r="A10" t="s">
        <v>27</v>
      </c>
      <c r="B10" t="s">
        <v>1126</v>
      </c>
      <c r="C10">
        <v>202466</v>
      </c>
      <c r="D10" t="s">
        <v>2217</v>
      </c>
      <c r="E10">
        <v>736</v>
      </c>
      <c r="F10">
        <v>1068617</v>
      </c>
      <c r="G10" t="s">
        <v>2223</v>
      </c>
      <c r="H10" t="s">
        <v>2231</v>
      </c>
      <c r="I10" t="s">
        <v>2234</v>
      </c>
      <c r="J10">
        <v>18745.21</v>
      </c>
      <c r="K10">
        <v>20.5</v>
      </c>
      <c r="L10">
        <v>32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736</v>
      </c>
      <c r="T10" t="s">
        <v>2248</v>
      </c>
      <c r="U10">
        <f>(Table1[[#This Row],[Monthly Debt]]/Table1[[#This Row],[Annual Income]])*12</f>
        <v>0.21049872873068648</v>
      </c>
      <c r="V10">
        <f>(Table1[[#This Row],[Current Loan Amount]]/Table1[[#This Row],[Annual Income]])</f>
        <v>0.18946544926760475</v>
      </c>
      <c r="W10" t="e">
        <f>(Table1[[#This Row],[Current Credit Balance]]/Table1[[#This Row],[Maximum Open Credit]])</f>
        <v>#DIV/0!</v>
      </c>
      <c r="X10" t="e">
        <f>(Table1[[#This Row],[Credit Utilization Ratio]]*100)</f>
        <v>#DIV/0!</v>
      </c>
      <c r="Y10">
        <f>(Table1[[#This Row],[Annual Income]]/12)-Table1[[#This Row],[Monthly Debt]]</f>
        <v>70306.206666666665</v>
      </c>
    </row>
    <row r="11" spans="1:25" x14ac:dyDescent="0.2">
      <c r="A11" t="s">
        <v>28</v>
      </c>
      <c r="B11" t="s">
        <v>1127</v>
      </c>
      <c r="C11">
        <v>266288</v>
      </c>
      <c r="D11" t="s">
        <v>2218</v>
      </c>
      <c r="E11">
        <v>683</v>
      </c>
      <c r="F11">
        <v>2031518</v>
      </c>
      <c r="G11" t="s">
        <v>2220</v>
      </c>
      <c r="H11" t="s">
        <v>2231</v>
      </c>
      <c r="I11" t="s">
        <v>2234</v>
      </c>
      <c r="J11">
        <v>12443.1</v>
      </c>
      <c r="K11">
        <v>24.4</v>
      </c>
      <c r="L11">
        <v>56</v>
      </c>
      <c r="M11">
        <v>8</v>
      </c>
      <c r="N11">
        <v>2</v>
      </c>
      <c r="O11">
        <v>31445</v>
      </c>
      <c r="P11">
        <v>251130</v>
      </c>
      <c r="Q11">
        <v>2</v>
      </c>
      <c r="R11">
        <v>0</v>
      </c>
      <c r="S11">
        <v>683</v>
      </c>
      <c r="T11" t="s">
        <v>2249</v>
      </c>
      <c r="U11">
        <f>(Table1[[#This Row],[Monthly Debt]]/Table1[[#This Row],[Annual Income]])*12</f>
        <v>7.3500308636202105E-2</v>
      </c>
      <c r="V11">
        <f>(Table1[[#This Row],[Current Loan Amount]]/Table1[[#This Row],[Annual Income]])</f>
        <v>0.13107833649517259</v>
      </c>
      <c r="W11">
        <f>(Table1[[#This Row],[Current Credit Balance]]/Table1[[#This Row],[Maximum Open Credit]])</f>
        <v>0.12521403257277108</v>
      </c>
      <c r="X11">
        <f>(Table1[[#This Row],[Credit Utilization Ratio]]*100)</f>
        <v>12.521403257277107</v>
      </c>
      <c r="Y11">
        <f>(Table1[[#This Row],[Annual Income]]/12)-Table1[[#This Row],[Monthly Debt]]</f>
        <v>156850.06666666665</v>
      </c>
    </row>
    <row r="12" spans="1:25" x14ac:dyDescent="0.2">
      <c r="A12" t="s">
        <v>29</v>
      </c>
      <c r="B12" t="s">
        <v>1128</v>
      </c>
      <c r="C12">
        <v>121110</v>
      </c>
      <c r="D12" t="s">
        <v>2217</v>
      </c>
      <c r="E12">
        <v>725</v>
      </c>
      <c r="F12">
        <v>1168272</v>
      </c>
      <c r="G12" t="s">
        <v>2222</v>
      </c>
      <c r="H12" t="s">
        <v>2231</v>
      </c>
      <c r="I12" t="s">
        <v>2234</v>
      </c>
      <c r="J12">
        <v>10749.44</v>
      </c>
      <c r="K12">
        <v>19.2</v>
      </c>
      <c r="L12">
        <v>52</v>
      </c>
      <c r="M12">
        <v>4</v>
      </c>
      <c r="N12">
        <v>0</v>
      </c>
      <c r="O12">
        <v>102087</v>
      </c>
      <c r="P12">
        <v>198330</v>
      </c>
      <c r="Q12">
        <v>0</v>
      </c>
      <c r="R12">
        <v>0</v>
      </c>
      <c r="S12">
        <v>725</v>
      </c>
      <c r="T12" t="s">
        <v>2248</v>
      </c>
      <c r="U12">
        <f>(Table1[[#This Row],[Monthly Debt]]/Table1[[#This Row],[Annual Income]])*12</f>
        <v>0.11041373926619828</v>
      </c>
      <c r="V12">
        <f>(Table1[[#This Row],[Current Loan Amount]]/Table1[[#This Row],[Annual Income]])</f>
        <v>0.10366592711286413</v>
      </c>
      <c r="W12">
        <f>(Table1[[#This Row],[Current Credit Balance]]/Table1[[#This Row],[Maximum Open Credit]])</f>
        <v>0.51473302072303739</v>
      </c>
      <c r="X12">
        <f>(Table1[[#This Row],[Credit Utilization Ratio]]*100)</f>
        <v>51.473302072303738</v>
      </c>
      <c r="Y12">
        <f>(Table1[[#This Row],[Annual Income]]/12)-Table1[[#This Row],[Monthly Debt]]</f>
        <v>86606.56</v>
      </c>
    </row>
    <row r="13" spans="1:25" x14ac:dyDescent="0.2">
      <c r="A13" t="s">
        <v>30</v>
      </c>
      <c r="B13" t="s">
        <v>1129</v>
      </c>
      <c r="C13">
        <v>258104</v>
      </c>
      <c r="D13" t="s">
        <v>2217</v>
      </c>
      <c r="E13">
        <v>723</v>
      </c>
      <c r="F13">
        <v>1284514</v>
      </c>
      <c r="G13" t="s">
        <v>2224</v>
      </c>
      <c r="H13" t="s">
        <v>2231</v>
      </c>
      <c r="I13" t="s">
        <v>2234</v>
      </c>
      <c r="J13">
        <v>6368.99</v>
      </c>
      <c r="K13">
        <v>14.6</v>
      </c>
      <c r="L13">
        <v>64</v>
      </c>
      <c r="M13">
        <v>12</v>
      </c>
      <c r="N13">
        <v>0</v>
      </c>
      <c r="O13">
        <v>128402</v>
      </c>
      <c r="P13">
        <v>266904</v>
      </c>
      <c r="Q13">
        <v>0</v>
      </c>
      <c r="R13">
        <v>0</v>
      </c>
      <c r="S13">
        <v>723</v>
      </c>
      <c r="T13" t="s">
        <v>2248</v>
      </c>
      <c r="U13">
        <f>(Table1[[#This Row],[Monthly Debt]]/Table1[[#This Row],[Annual Income]])*12</f>
        <v>5.9499452711297814E-2</v>
      </c>
      <c r="V13">
        <f>(Table1[[#This Row],[Current Loan Amount]]/Table1[[#This Row],[Annual Income]])</f>
        <v>0.20093513967150223</v>
      </c>
      <c r="W13">
        <f>(Table1[[#This Row],[Current Credit Balance]]/Table1[[#This Row],[Maximum Open Credit]])</f>
        <v>0.48107933938794473</v>
      </c>
      <c r="X13">
        <f>(Table1[[#This Row],[Credit Utilization Ratio]]*100)</f>
        <v>48.107933938794474</v>
      </c>
      <c r="Y13">
        <f>(Table1[[#This Row],[Annual Income]]/12)-Table1[[#This Row],[Monthly Debt]]</f>
        <v>100673.84333333332</v>
      </c>
    </row>
    <row r="14" spans="1:25" x14ac:dyDescent="0.2">
      <c r="A14" t="s">
        <v>31</v>
      </c>
      <c r="B14" t="s">
        <v>1130</v>
      </c>
      <c r="C14">
        <v>161722</v>
      </c>
      <c r="D14" t="s">
        <v>2217</v>
      </c>
      <c r="E14">
        <v>680</v>
      </c>
      <c r="F14">
        <v>504374</v>
      </c>
      <c r="G14" t="s">
        <v>2224</v>
      </c>
      <c r="H14" t="s">
        <v>2231</v>
      </c>
      <c r="I14" t="s">
        <v>2235</v>
      </c>
      <c r="J14">
        <v>6094.63</v>
      </c>
      <c r="K14">
        <v>9.5</v>
      </c>
      <c r="L14">
        <v>32</v>
      </c>
      <c r="M14">
        <v>13</v>
      </c>
      <c r="N14">
        <v>0</v>
      </c>
      <c r="O14">
        <v>167903</v>
      </c>
      <c r="P14">
        <v>388828</v>
      </c>
      <c r="Q14">
        <v>0</v>
      </c>
      <c r="R14">
        <v>0</v>
      </c>
      <c r="S14">
        <v>680</v>
      </c>
      <c r="T14" t="s">
        <v>2249</v>
      </c>
      <c r="U14">
        <f>(Table1[[#This Row],[Monthly Debt]]/Table1[[#This Row],[Annual Income]])*12</f>
        <v>0.14500263693211785</v>
      </c>
      <c r="V14">
        <f>(Table1[[#This Row],[Current Loan Amount]]/Table1[[#This Row],[Annual Income]])</f>
        <v>0.32063904959415035</v>
      </c>
      <c r="W14">
        <f>(Table1[[#This Row],[Current Credit Balance]]/Table1[[#This Row],[Maximum Open Credit]])</f>
        <v>0.43181818181818182</v>
      </c>
      <c r="X14">
        <f>(Table1[[#This Row],[Credit Utilization Ratio]]*100)</f>
        <v>43.18181818181818</v>
      </c>
      <c r="Y14">
        <f>(Table1[[#This Row],[Annual Income]]/12)-Table1[[#This Row],[Monthly Debt]]</f>
        <v>35936.536666666667</v>
      </c>
    </row>
    <row r="15" spans="1:25" x14ac:dyDescent="0.2">
      <c r="A15" t="s">
        <v>32</v>
      </c>
      <c r="B15" t="s">
        <v>1131</v>
      </c>
      <c r="C15">
        <v>753016</v>
      </c>
      <c r="D15" t="s">
        <v>2218</v>
      </c>
      <c r="E15">
        <v>725</v>
      </c>
      <c r="F15">
        <v>1168272</v>
      </c>
      <c r="G15" t="s">
        <v>2223</v>
      </c>
      <c r="H15" t="s">
        <v>2230</v>
      </c>
      <c r="I15" t="s">
        <v>2234</v>
      </c>
      <c r="J15">
        <v>9627.49</v>
      </c>
      <c r="K15">
        <v>21.7</v>
      </c>
      <c r="L15">
        <v>21</v>
      </c>
      <c r="M15">
        <v>9</v>
      </c>
      <c r="N15">
        <v>0</v>
      </c>
      <c r="O15">
        <v>384522</v>
      </c>
      <c r="P15">
        <v>657646</v>
      </c>
      <c r="Q15">
        <v>0</v>
      </c>
      <c r="R15">
        <v>0</v>
      </c>
      <c r="S15">
        <v>725</v>
      </c>
      <c r="T15" t="s">
        <v>2248</v>
      </c>
      <c r="U15">
        <f>(Table1[[#This Row],[Monthly Debt]]/Table1[[#This Row],[Annual Income]])*12</f>
        <v>9.8889539422326311E-2</v>
      </c>
      <c r="V15">
        <f>(Table1[[#This Row],[Current Loan Amount]]/Table1[[#This Row],[Annual Income]])</f>
        <v>0.64455537751482528</v>
      </c>
      <c r="W15">
        <f>(Table1[[#This Row],[Current Credit Balance]]/Table1[[#This Row],[Maximum Open Credit]])</f>
        <v>0.58469450129705036</v>
      </c>
      <c r="X15">
        <f>(Table1[[#This Row],[Credit Utilization Ratio]]*100)</f>
        <v>58.469450129705038</v>
      </c>
      <c r="Y15">
        <f>(Table1[[#This Row],[Annual Income]]/12)-Table1[[#This Row],[Monthly Debt]]</f>
        <v>87728.51</v>
      </c>
    </row>
    <row r="16" spans="1:25" x14ac:dyDescent="0.2">
      <c r="A16" t="s">
        <v>33</v>
      </c>
      <c r="B16" t="s">
        <v>1132</v>
      </c>
      <c r="C16">
        <v>444664</v>
      </c>
      <c r="D16" t="s">
        <v>2217</v>
      </c>
      <c r="E16">
        <v>725</v>
      </c>
      <c r="F16">
        <v>1168272</v>
      </c>
      <c r="G16" t="s">
        <v>2223</v>
      </c>
      <c r="H16" t="s">
        <v>2231</v>
      </c>
      <c r="I16" t="s">
        <v>2234</v>
      </c>
      <c r="J16">
        <v>22817.86</v>
      </c>
      <c r="K16">
        <v>17.899999999999999</v>
      </c>
      <c r="L16">
        <v>8</v>
      </c>
      <c r="M16">
        <v>25</v>
      </c>
      <c r="N16">
        <v>0</v>
      </c>
      <c r="O16">
        <v>318953</v>
      </c>
      <c r="P16">
        <v>971872</v>
      </c>
      <c r="Q16">
        <v>0</v>
      </c>
      <c r="R16">
        <v>0</v>
      </c>
      <c r="S16">
        <v>725</v>
      </c>
      <c r="T16" t="s">
        <v>2248</v>
      </c>
      <c r="U16">
        <f>(Table1[[#This Row],[Monthly Debt]]/Table1[[#This Row],[Annual Income]])*12</f>
        <v>0.23437548790007809</v>
      </c>
      <c r="V16">
        <f>(Table1[[#This Row],[Current Loan Amount]]/Table1[[#This Row],[Annual Income]])</f>
        <v>0.38061684265308077</v>
      </c>
      <c r="W16">
        <f>(Table1[[#This Row],[Current Credit Balance]]/Table1[[#This Row],[Maximum Open Credit]])</f>
        <v>0.3281841641697672</v>
      </c>
      <c r="X16">
        <f>(Table1[[#This Row],[Credit Utilization Ratio]]*100)</f>
        <v>32.818416416976717</v>
      </c>
      <c r="Y16">
        <f>(Table1[[#This Row],[Annual Income]]/12)-Table1[[#This Row],[Monthly Debt]]</f>
        <v>74538.14</v>
      </c>
    </row>
    <row r="17" spans="1:25" x14ac:dyDescent="0.2">
      <c r="A17" t="s">
        <v>34</v>
      </c>
      <c r="B17" t="s">
        <v>1133</v>
      </c>
      <c r="C17">
        <v>172282</v>
      </c>
      <c r="D17" t="s">
        <v>2217</v>
      </c>
      <c r="E17">
        <v>696</v>
      </c>
      <c r="F17">
        <v>669560</v>
      </c>
      <c r="G17" t="s">
        <v>2225</v>
      </c>
      <c r="H17" t="s">
        <v>2230</v>
      </c>
      <c r="I17" t="s">
        <v>2234</v>
      </c>
      <c r="J17">
        <v>17966.78</v>
      </c>
      <c r="K17">
        <v>18.2</v>
      </c>
      <c r="L17">
        <v>32</v>
      </c>
      <c r="M17">
        <v>16</v>
      </c>
      <c r="N17">
        <v>0</v>
      </c>
      <c r="O17">
        <v>431490</v>
      </c>
      <c r="P17">
        <v>999262</v>
      </c>
      <c r="Q17">
        <v>0</v>
      </c>
      <c r="R17">
        <v>0</v>
      </c>
      <c r="S17">
        <v>696</v>
      </c>
      <c r="T17" t="s">
        <v>2249</v>
      </c>
      <c r="U17">
        <f>(Table1[[#This Row],[Monthly Debt]]/Table1[[#This Row],[Annual Income]])*12</f>
        <v>0.32200454029511916</v>
      </c>
      <c r="V17">
        <f>(Table1[[#This Row],[Current Loan Amount]]/Table1[[#This Row],[Annual Income]])</f>
        <v>0.25730629069836908</v>
      </c>
      <c r="W17">
        <f>(Table1[[#This Row],[Current Credit Balance]]/Table1[[#This Row],[Maximum Open Credit]])</f>
        <v>0.43180867480200386</v>
      </c>
      <c r="X17">
        <f>(Table1[[#This Row],[Credit Utilization Ratio]]*100)</f>
        <v>43.180867480200384</v>
      </c>
      <c r="Y17">
        <f>(Table1[[#This Row],[Annual Income]]/12)-Table1[[#This Row],[Monthly Debt]]</f>
        <v>37829.886666666665</v>
      </c>
    </row>
    <row r="18" spans="1:25" x14ac:dyDescent="0.2">
      <c r="A18" t="s">
        <v>35</v>
      </c>
      <c r="B18" t="s">
        <v>1134</v>
      </c>
      <c r="C18">
        <v>275440</v>
      </c>
      <c r="D18" t="s">
        <v>2217</v>
      </c>
      <c r="E18">
        <v>729</v>
      </c>
      <c r="F18">
        <v>1236976</v>
      </c>
      <c r="G18" t="s">
        <v>2226</v>
      </c>
      <c r="H18" t="s">
        <v>2231</v>
      </c>
      <c r="I18" t="s">
        <v>2234</v>
      </c>
      <c r="J18">
        <v>21647.08</v>
      </c>
      <c r="K18">
        <v>35.799999999999997</v>
      </c>
      <c r="L18">
        <v>32</v>
      </c>
      <c r="M18">
        <v>13</v>
      </c>
      <c r="N18">
        <v>0</v>
      </c>
      <c r="O18">
        <v>151088</v>
      </c>
      <c r="P18">
        <v>264242</v>
      </c>
      <c r="Q18">
        <v>0</v>
      </c>
      <c r="R18">
        <v>0</v>
      </c>
      <c r="S18">
        <v>729</v>
      </c>
      <c r="T18" t="s">
        <v>2248</v>
      </c>
      <c r="U18">
        <f>(Table1[[#This Row],[Monthly Debt]]/Table1[[#This Row],[Annual Income]])*12</f>
        <v>0.21000000000000002</v>
      </c>
      <c r="V18">
        <f>(Table1[[#This Row],[Current Loan Amount]]/Table1[[#This Row],[Annual Income]])</f>
        <v>0.22267206477732793</v>
      </c>
      <c r="W18">
        <f>(Table1[[#This Row],[Current Credit Balance]]/Table1[[#This Row],[Maximum Open Credit]])</f>
        <v>0.57177889964502238</v>
      </c>
      <c r="X18">
        <f>(Table1[[#This Row],[Credit Utilization Ratio]]*100)</f>
        <v>57.177889964502235</v>
      </c>
      <c r="Y18">
        <f>(Table1[[#This Row],[Annual Income]]/12)-Table1[[#This Row],[Monthly Debt]]</f>
        <v>81434.253333333327</v>
      </c>
    </row>
    <row r="19" spans="1:25" x14ac:dyDescent="0.2">
      <c r="A19" t="s">
        <v>36</v>
      </c>
      <c r="B19" t="s">
        <v>1135</v>
      </c>
      <c r="C19">
        <v>218834</v>
      </c>
      <c r="D19" t="s">
        <v>2217</v>
      </c>
      <c r="E19">
        <v>742</v>
      </c>
      <c r="F19">
        <v>1077262</v>
      </c>
      <c r="G19" t="s">
        <v>2225</v>
      </c>
      <c r="H19" t="s">
        <v>2232</v>
      </c>
      <c r="I19" t="s">
        <v>2236</v>
      </c>
      <c r="J19">
        <v>19390.64</v>
      </c>
      <c r="K19">
        <v>24.5</v>
      </c>
      <c r="L19">
        <v>29</v>
      </c>
      <c r="M19">
        <v>37</v>
      </c>
      <c r="N19">
        <v>0</v>
      </c>
      <c r="O19">
        <v>212800</v>
      </c>
      <c r="P19">
        <v>502876</v>
      </c>
      <c r="Q19">
        <v>0</v>
      </c>
      <c r="R19">
        <v>0</v>
      </c>
      <c r="S19">
        <v>742</v>
      </c>
      <c r="T19" t="s">
        <v>2248</v>
      </c>
      <c r="U19">
        <f>(Table1[[#This Row],[Monthly Debt]]/Table1[[#This Row],[Annual Income]])*12</f>
        <v>0.21599915340929132</v>
      </c>
      <c r="V19">
        <f>(Table1[[#This Row],[Current Loan Amount]]/Table1[[#This Row],[Annual Income]])</f>
        <v>0.20313906923292568</v>
      </c>
      <c r="W19">
        <f>(Table1[[#This Row],[Current Credit Balance]]/Table1[[#This Row],[Maximum Open Credit]])</f>
        <v>0.4231659494587135</v>
      </c>
      <c r="X19">
        <f>(Table1[[#This Row],[Credit Utilization Ratio]]*100)</f>
        <v>42.316594945871351</v>
      </c>
      <c r="Y19">
        <f>(Table1[[#This Row],[Annual Income]]/12)-Table1[[#This Row],[Monthly Debt]]</f>
        <v>70381.193333333329</v>
      </c>
    </row>
    <row r="20" spans="1:25" x14ac:dyDescent="0.2">
      <c r="A20" t="s">
        <v>37</v>
      </c>
      <c r="B20" t="s">
        <v>1136</v>
      </c>
      <c r="C20">
        <v>99999999</v>
      </c>
      <c r="D20" t="s">
        <v>2217</v>
      </c>
      <c r="E20">
        <v>715</v>
      </c>
      <c r="F20">
        <v>442339</v>
      </c>
      <c r="G20" t="s">
        <v>2222</v>
      </c>
      <c r="H20" t="s">
        <v>2231</v>
      </c>
      <c r="I20" t="s">
        <v>2234</v>
      </c>
      <c r="J20">
        <v>14007.18</v>
      </c>
      <c r="K20">
        <v>17</v>
      </c>
      <c r="L20">
        <v>25</v>
      </c>
      <c r="M20">
        <v>14</v>
      </c>
      <c r="N20">
        <v>0</v>
      </c>
      <c r="O20">
        <v>65474</v>
      </c>
      <c r="P20">
        <v>284966</v>
      </c>
      <c r="Q20">
        <v>0</v>
      </c>
      <c r="R20">
        <v>0</v>
      </c>
      <c r="S20">
        <v>715</v>
      </c>
      <c r="T20" t="s">
        <v>2248</v>
      </c>
      <c r="U20">
        <f>(Table1[[#This Row],[Monthly Debt]]/Table1[[#This Row],[Annual Income]])*12</f>
        <v>0.37999398651260685</v>
      </c>
      <c r="V20">
        <f>(Table1[[#This Row],[Current Loan Amount]]/Table1[[#This Row],[Annual Income]])</f>
        <v>226.07095236911056</v>
      </c>
      <c r="W20">
        <f>(Table1[[#This Row],[Current Credit Balance]]/Table1[[#This Row],[Maximum Open Credit]])</f>
        <v>0.22976074338693037</v>
      </c>
      <c r="X20">
        <f>(Table1[[#This Row],[Credit Utilization Ratio]]*100)</f>
        <v>22.976074338693035</v>
      </c>
      <c r="Y20">
        <f>(Table1[[#This Row],[Annual Income]]/12)-Table1[[#This Row],[Monthly Debt]]</f>
        <v>22854.403333333335</v>
      </c>
    </row>
    <row r="21" spans="1:25" x14ac:dyDescent="0.2">
      <c r="A21" t="s">
        <v>38</v>
      </c>
      <c r="B21" t="s">
        <v>1137</v>
      </c>
      <c r="C21">
        <v>99999999</v>
      </c>
      <c r="D21" t="s">
        <v>2218</v>
      </c>
      <c r="E21">
        <v>715</v>
      </c>
      <c r="F21">
        <v>694526</v>
      </c>
      <c r="G21" t="s">
        <v>2227</v>
      </c>
      <c r="H21" t="s">
        <v>2231</v>
      </c>
      <c r="I21" t="s">
        <v>2234</v>
      </c>
      <c r="J21">
        <v>4358.22</v>
      </c>
      <c r="K21">
        <v>17.3</v>
      </c>
      <c r="L21">
        <v>47</v>
      </c>
      <c r="M21">
        <v>5</v>
      </c>
      <c r="N21">
        <v>0</v>
      </c>
      <c r="O21">
        <v>137332</v>
      </c>
      <c r="P21">
        <v>272734</v>
      </c>
      <c r="Q21">
        <v>0</v>
      </c>
      <c r="R21">
        <v>0</v>
      </c>
      <c r="S21">
        <v>715</v>
      </c>
      <c r="T21" t="s">
        <v>2248</v>
      </c>
      <c r="U21">
        <f>(Table1[[#This Row],[Monthly Debt]]/Table1[[#This Row],[Annual Income]])*12</f>
        <v>7.5301198227280194E-2</v>
      </c>
      <c r="V21">
        <f>(Table1[[#This Row],[Current Loan Amount]]/Table1[[#This Row],[Annual Income]])</f>
        <v>143.983089186006</v>
      </c>
      <c r="W21">
        <f>(Table1[[#This Row],[Current Credit Balance]]/Table1[[#This Row],[Maximum Open Credit]])</f>
        <v>0.50353824605659725</v>
      </c>
      <c r="X21">
        <f>(Table1[[#This Row],[Credit Utilization Ratio]]*100)</f>
        <v>50.353824605659725</v>
      </c>
      <c r="Y21">
        <f>(Table1[[#This Row],[Annual Income]]/12)-Table1[[#This Row],[Monthly Debt]]</f>
        <v>53518.946666666663</v>
      </c>
    </row>
    <row r="22" spans="1:25" x14ac:dyDescent="0.2">
      <c r="A22" t="s">
        <v>39</v>
      </c>
      <c r="B22" t="s">
        <v>1138</v>
      </c>
      <c r="C22">
        <v>346610</v>
      </c>
      <c r="D22" t="s">
        <v>2217</v>
      </c>
      <c r="E22">
        <v>744</v>
      </c>
      <c r="F22">
        <v>2245116</v>
      </c>
      <c r="G22" t="s">
        <v>2220</v>
      </c>
      <c r="H22" t="s">
        <v>2230</v>
      </c>
      <c r="I22" t="s">
        <v>2234</v>
      </c>
      <c r="J22">
        <v>24134.94</v>
      </c>
      <c r="K22">
        <v>17.600000000000001</v>
      </c>
      <c r="L22">
        <v>68</v>
      </c>
      <c r="M22">
        <v>14</v>
      </c>
      <c r="N22">
        <v>0</v>
      </c>
      <c r="O22">
        <v>729695</v>
      </c>
      <c r="P22">
        <v>1307922</v>
      </c>
      <c r="Q22">
        <v>0</v>
      </c>
      <c r="R22">
        <v>0</v>
      </c>
      <c r="S22">
        <v>744</v>
      </c>
      <c r="T22" t="s">
        <v>2248</v>
      </c>
      <c r="U22">
        <f>(Table1[[#This Row],[Monthly Debt]]/Table1[[#This Row],[Annual Income]])*12</f>
        <v>0.12899969533868183</v>
      </c>
      <c r="V22">
        <f>(Table1[[#This Row],[Current Loan Amount]]/Table1[[#This Row],[Annual Income]])</f>
        <v>0.15438400510263167</v>
      </c>
      <c r="W22">
        <f>(Table1[[#This Row],[Current Credit Balance]]/Table1[[#This Row],[Maximum Open Credit]])</f>
        <v>0.55790406461547404</v>
      </c>
      <c r="X22">
        <f>(Table1[[#This Row],[Credit Utilization Ratio]]*100)</f>
        <v>55.790406461547406</v>
      </c>
      <c r="Y22">
        <f>(Table1[[#This Row],[Annual Income]]/12)-Table1[[#This Row],[Monthly Debt]]</f>
        <v>162958.06</v>
      </c>
    </row>
    <row r="23" spans="1:25" x14ac:dyDescent="0.2">
      <c r="A23" t="s">
        <v>40</v>
      </c>
      <c r="B23" t="s">
        <v>1139</v>
      </c>
      <c r="C23">
        <v>99999999</v>
      </c>
      <c r="D23" t="s">
        <v>2217</v>
      </c>
      <c r="E23">
        <v>747</v>
      </c>
      <c r="F23">
        <v>1394676</v>
      </c>
      <c r="G23" t="s">
        <v>2223</v>
      </c>
      <c r="H23" t="s">
        <v>2230</v>
      </c>
      <c r="I23" t="s">
        <v>2237</v>
      </c>
      <c r="J23">
        <v>5834.33</v>
      </c>
      <c r="K23">
        <v>31.9</v>
      </c>
      <c r="L23">
        <v>32</v>
      </c>
      <c r="M23">
        <v>7</v>
      </c>
      <c r="N23">
        <v>0</v>
      </c>
      <c r="O23">
        <v>164350</v>
      </c>
      <c r="P23">
        <v>569778</v>
      </c>
      <c r="Q23">
        <v>0</v>
      </c>
      <c r="R23">
        <v>0</v>
      </c>
      <c r="S23">
        <v>747</v>
      </c>
      <c r="T23" t="s">
        <v>2248</v>
      </c>
      <c r="U23">
        <f>(Table1[[#This Row],[Monthly Debt]]/Table1[[#This Row],[Annual Income]])*12</f>
        <v>5.0199444171979732E-2</v>
      </c>
      <c r="V23">
        <f>(Table1[[#This Row],[Current Loan Amount]]/Table1[[#This Row],[Annual Income]])</f>
        <v>71.701240288066913</v>
      </c>
      <c r="W23">
        <f>(Table1[[#This Row],[Current Credit Balance]]/Table1[[#This Row],[Maximum Open Credit]])</f>
        <v>0.28844567533319992</v>
      </c>
      <c r="X23">
        <f>(Table1[[#This Row],[Credit Utilization Ratio]]*100)</f>
        <v>28.844567533319992</v>
      </c>
      <c r="Y23">
        <f>(Table1[[#This Row],[Annual Income]]/12)-Table1[[#This Row],[Monthly Debt]]</f>
        <v>110388.67</v>
      </c>
    </row>
    <row r="24" spans="1:25" x14ac:dyDescent="0.2">
      <c r="A24" t="s">
        <v>41</v>
      </c>
      <c r="B24" t="s">
        <v>1140</v>
      </c>
      <c r="C24">
        <v>219648</v>
      </c>
      <c r="D24" t="s">
        <v>2218</v>
      </c>
      <c r="E24">
        <v>722</v>
      </c>
      <c r="F24">
        <v>682898</v>
      </c>
      <c r="G24" t="s">
        <v>2219</v>
      </c>
      <c r="H24" t="s">
        <v>2230</v>
      </c>
      <c r="I24" t="s">
        <v>2234</v>
      </c>
      <c r="J24">
        <v>18893.79</v>
      </c>
      <c r="K24">
        <v>15.5</v>
      </c>
      <c r="L24">
        <v>32</v>
      </c>
      <c r="M24">
        <v>8</v>
      </c>
      <c r="N24">
        <v>0</v>
      </c>
      <c r="O24">
        <v>347396</v>
      </c>
      <c r="P24">
        <v>553300</v>
      </c>
      <c r="Q24">
        <v>0</v>
      </c>
      <c r="R24">
        <v>0</v>
      </c>
      <c r="S24">
        <v>722</v>
      </c>
      <c r="T24" t="s">
        <v>2248</v>
      </c>
      <c r="U24">
        <f>(Table1[[#This Row],[Monthly Debt]]/Table1[[#This Row],[Annual Income]])*12</f>
        <v>0.3320048967781426</v>
      </c>
      <c r="V24">
        <f>(Table1[[#This Row],[Current Loan Amount]]/Table1[[#This Row],[Annual Income]])</f>
        <v>0.3216410064167709</v>
      </c>
      <c r="W24">
        <f>(Table1[[#This Row],[Current Credit Balance]]/Table1[[#This Row],[Maximum Open Credit]])</f>
        <v>0.6278619193927345</v>
      </c>
      <c r="X24">
        <f>(Table1[[#This Row],[Credit Utilization Ratio]]*100)</f>
        <v>62.786191939273451</v>
      </c>
      <c r="Y24">
        <f>(Table1[[#This Row],[Annual Income]]/12)-Table1[[#This Row],[Monthly Debt]]</f>
        <v>38014.376666666663</v>
      </c>
    </row>
    <row r="25" spans="1:25" x14ac:dyDescent="0.2">
      <c r="A25" t="s">
        <v>42</v>
      </c>
      <c r="B25" t="s">
        <v>1141</v>
      </c>
      <c r="C25">
        <v>334620</v>
      </c>
      <c r="D25" t="s">
        <v>2217</v>
      </c>
      <c r="E25">
        <v>740</v>
      </c>
      <c r="F25">
        <v>963300</v>
      </c>
      <c r="G25" t="s">
        <v>2219</v>
      </c>
      <c r="H25" t="s">
        <v>2230</v>
      </c>
      <c r="I25" t="s">
        <v>2234</v>
      </c>
      <c r="J25">
        <v>16536.650000000001</v>
      </c>
      <c r="K25">
        <v>16.399999999999999</v>
      </c>
      <c r="L25">
        <v>55</v>
      </c>
      <c r="M25">
        <v>17</v>
      </c>
      <c r="N25">
        <v>0</v>
      </c>
      <c r="O25">
        <v>330581</v>
      </c>
      <c r="P25">
        <v>843128</v>
      </c>
      <c r="Q25">
        <v>0</v>
      </c>
      <c r="R25">
        <v>0</v>
      </c>
      <c r="S25">
        <v>740</v>
      </c>
      <c r="T25" t="s">
        <v>2248</v>
      </c>
      <c r="U25">
        <f>(Table1[[#This Row],[Monthly Debt]]/Table1[[#This Row],[Annual Income]])*12</f>
        <v>0.20600000000000002</v>
      </c>
      <c r="V25">
        <f>(Table1[[#This Row],[Current Loan Amount]]/Table1[[#This Row],[Annual Income]])</f>
        <v>0.3473684210526316</v>
      </c>
      <c r="W25">
        <f>(Table1[[#This Row],[Current Credit Balance]]/Table1[[#This Row],[Maximum Open Credit]])</f>
        <v>0.39208874571832508</v>
      </c>
      <c r="X25">
        <f>(Table1[[#This Row],[Credit Utilization Ratio]]*100)</f>
        <v>39.20887457183251</v>
      </c>
      <c r="Y25">
        <f>(Table1[[#This Row],[Annual Income]]/12)-Table1[[#This Row],[Monthly Debt]]</f>
        <v>63738.35</v>
      </c>
    </row>
    <row r="26" spans="1:25" x14ac:dyDescent="0.2">
      <c r="A26" t="s">
        <v>43</v>
      </c>
      <c r="B26" t="s">
        <v>1142</v>
      </c>
      <c r="C26">
        <v>219868</v>
      </c>
      <c r="D26" t="s">
        <v>2217</v>
      </c>
      <c r="E26">
        <v>736</v>
      </c>
      <c r="F26">
        <v>683582</v>
      </c>
      <c r="G26" t="s">
        <v>2226</v>
      </c>
      <c r="H26" t="s">
        <v>2251</v>
      </c>
      <c r="I26" t="s">
        <v>2234</v>
      </c>
      <c r="J26">
        <v>9057.49</v>
      </c>
      <c r="K26">
        <v>9.6</v>
      </c>
      <c r="L26">
        <v>32</v>
      </c>
      <c r="M26">
        <v>8</v>
      </c>
      <c r="N26">
        <v>0</v>
      </c>
      <c r="O26">
        <v>121467</v>
      </c>
      <c r="P26">
        <v>215380</v>
      </c>
      <c r="Q26">
        <v>0</v>
      </c>
      <c r="R26">
        <v>0</v>
      </c>
      <c r="S26">
        <v>736</v>
      </c>
      <c r="T26" t="s">
        <v>2248</v>
      </c>
      <c r="U26">
        <f>(Table1[[#This Row],[Monthly Debt]]/Table1[[#This Row],[Annual Income]])*12</f>
        <v>0.15900050030574239</v>
      </c>
      <c r="V26">
        <f>(Table1[[#This Row],[Current Loan Amount]]/Table1[[#This Row],[Annual Income]])</f>
        <v>0.32164100283506586</v>
      </c>
      <c r="W26">
        <f>(Table1[[#This Row],[Current Credit Balance]]/Table1[[#This Row],[Maximum Open Credit]])</f>
        <v>0.56396601355743337</v>
      </c>
      <c r="X26">
        <f>(Table1[[#This Row],[Credit Utilization Ratio]]*100)</f>
        <v>56.396601355743336</v>
      </c>
      <c r="Y26">
        <f>(Table1[[#This Row],[Annual Income]]/12)-Table1[[#This Row],[Monthly Debt]]</f>
        <v>47907.676666666666</v>
      </c>
    </row>
    <row r="27" spans="1:25" x14ac:dyDescent="0.2">
      <c r="A27" t="s">
        <v>44</v>
      </c>
      <c r="B27" t="s">
        <v>1143</v>
      </c>
      <c r="C27">
        <v>222816</v>
      </c>
      <c r="D27" t="s">
        <v>2218</v>
      </c>
      <c r="E27">
        <v>708</v>
      </c>
      <c r="F27">
        <v>990185</v>
      </c>
      <c r="G27" t="s">
        <v>2228</v>
      </c>
      <c r="H27" t="s">
        <v>2230</v>
      </c>
      <c r="I27" t="s">
        <v>2234</v>
      </c>
      <c r="J27">
        <v>6031.93</v>
      </c>
      <c r="K27">
        <v>17.5</v>
      </c>
      <c r="L27">
        <v>32</v>
      </c>
      <c r="M27">
        <v>8</v>
      </c>
      <c r="N27">
        <v>1</v>
      </c>
      <c r="O27">
        <v>125020</v>
      </c>
      <c r="P27">
        <v>343860</v>
      </c>
      <c r="Q27">
        <v>1</v>
      </c>
      <c r="R27">
        <v>0</v>
      </c>
      <c r="S27">
        <v>708</v>
      </c>
      <c r="T27" t="s">
        <v>2249</v>
      </c>
      <c r="U27">
        <f>(Table1[[#This Row],[Monthly Debt]]/Table1[[#This Row],[Annual Income]])*12</f>
        <v>7.3100642809172028E-2</v>
      </c>
      <c r="V27">
        <f>(Table1[[#This Row],[Current Loan Amount]]/Table1[[#This Row],[Annual Income]])</f>
        <v>0.22502461661204726</v>
      </c>
      <c r="W27">
        <f>(Table1[[#This Row],[Current Credit Balance]]/Table1[[#This Row],[Maximum Open Credit]])</f>
        <v>0.36357820043040773</v>
      </c>
      <c r="X27">
        <f>(Table1[[#This Row],[Credit Utilization Ratio]]*100)</f>
        <v>36.357820043040775</v>
      </c>
      <c r="Y27">
        <f>(Table1[[#This Row],[Annual Income]]/12)-Table1[[#This Row],[Monthly Debt]]</f>
        <v>76483.486666666664</v>
      </c>
    </row>
    <row r="28" spans="1:25" x14ac:dyDescent="0.2">
      <c r="A28" t="s">
        <v>45</v>
      </c>
      <c r="B28" t="s">
        <v>1144</v>
      </c>
      <c r="C28">
        <v>108416</v>
      </c>
      <c r="D28" t="s">
        <v>2217</v>
      </c>
      <c r="E28">
        <v>725</v>
      </c>
      <c r="F28">
        <v>1168272</v>
      </c>
      <c r="G28" t="s">
        <v>2219</v>
      </c>
      <c r="H28" t="s">
        <v>2231</v>
      </c>
      <c r="I28" t="s">
        <v>2234</v>
      </c>
      <c r="J28">
        <v>41882.46</v>
      </c>
      <c r="K28">
        <v>20.399999999999999</v>
      </c>
      <c r="L28">
        <v>32</v>
      </c>
      <c r="M28">
        <v>11</v>
      </c>
      <c r="N28">
        <v>0</v>
      </c>
      <c r="O28">
        <v>827051</v>
      </c>
      <c r="P28">
        <v>1003816</v>
      </c>
      <c r="Q28">
        <v>0</v>
      </c>
      <c r="R28">
        <v>0</v>
      </c>
      <c r="S28">
        <v>725</v>
      </c>
      <c r="T28" t="s">
        <v>2249</v>
      </c>
      <c r="U28">
        <f>(Table1[[#This Row],[Monthly Debt]]/Table1[[#This Row],[Annual Income]])*12</f>
        <v>0.43019906323185009</v>
      </c>
      <c r="V28">
        <f>(Table1[[#This Row],[Current Loan Amount]]/Table1[[#This Row],[Annual Income]])</f>
        <v>9.280030677787364E-2</v>
      </c>
      <c r="W28">
        <f>(Table1[[#This Row],[Current Credit Balance]]/Table1[[#This Row],[Maximum Open Credit]])</f>
        <v>0.82390697099866905</v>
      </c>
      <c r="X28">
        <f>(Table1[[#This Row],[Credit Utilization Ratio]]*100)</f>
        <v>82.390697099866912</v>
      </c>
      <c r="Y28">
        <f>(Table1[[#This Row],[Annual Income]]/12)-Table1[[#This Row],[Monthly Debt]]</f>
        <v>55473.54</v>
      </c>
    </row>
    <row r="29" spans="1:25" x14ac:dyDescent="0.2">
      <c r="A29" t="s">
        <v>46</v>
      </c>
      <c r="B29" t="s">
        <v>1145</v>
      </c>
      <c r="C29">
        <v>108152</v>
      </c>
      <c r="D29" t="s">
        <v>2217</v>
      </c>
      <c r="E29">
        <v>705</v>
      </c>
      <c r="F29">
        <v>747156</v>
      </c>
      <c r="G29" t="s">
        <v>2228</v>
      </c>
      <c r="H29" t="s">
        <v>2231</v>
      </c>
      <c r="I29" t="s">
        <v>2238</v>
      </c>
      <c r="J29">
        <v>20235.38</v>
      </c>
      <c r="K29">
        <v>19.899999999999999</v>
      </c>
      <c r="L29">
        <v>15</v>
      </c>
      <c r="M29">
        <v>14</v>
      </c>
      <c r="N29">
        <v>0</v>
      </c>
      <c r="O29">
        <v>174344</v>
      </c>
      <c r="P29">
        <v>348062</v>
      </c>
      <c r="Q29">
        <v>0</v>
      </c>
      <c r="R29">
        <v>0</v>
      </c>
      <c r="S29">
        <v>705</v>
      </c>
      <c r="T29" t="s">
        <v>2248</v>
      </c>
      <c r="U29">
        <f>(Table1[[#This Row],[Monthly Debt]]/Table1[[#This Row],[Annual Income]])*12</f>
        <v>0.32499847421422035</v>
      </c>
      <c r="V29">
        <f>(Table1[[#This Row],[Current Loan Amount]]/Table1[[#This Row],[Annual Income]])</f>
        <v>0.14475156459962846</v>
      </c>
      <c r="W29">
        <f>(Table1[[#This Row],[Current Credit Balance]]/Table1[[#This Row],[Maximum Open Credit]])</f>
        <v>0.50089926507346394</v>
      </c>
      <c r="X29">
        <f>(Table1[[#This Row],[Credit Utilization Ratio]]*100)</f>
        <v>50.089926507346391</v>
      </c>
      <c r="Y29">
        <f>(Table1[[#This Row],[Annual Income]]/12)-Table1[[#This Row],[Monthly Debt]]</f>
        <v>42027.619999999995</v>
      </c>
    </row>
    <row r="30" spans="1:25" x14ac:dyDescent="0.2">
      <c r="A30" t="s">
        <v>47</v>
      </c>
      <c r="B30" t="s">
        <v>1146</v>
      </c>
      <c r="C30">
        <v>174724</v>
      </c>
      <c r="D30" t="s">
        <v>2217</v>
      </c>
      <c r="E30">
        <v>725</v>
      </c>
      <c r="F30">
        <v>1168272</v>
      </c>
      <c r="G30" t="s">
        <v>2223</v>
      </c>
      <c r="H30" t="s">
        <v>2231</v>
      </c>
      <c r="I30" t="s">
        <v>2234</v>
      </c>
      <c r="J30">
        <v>11341.29</v>
      </c>
      <c r="K30">
        <v>8.1999999999999993</v>
      </c>
      <c r="L30">
        <v>32</v>
      </c>
      <c r="M30">
        <v>4</v>
      </c>
      <c r="N30">
        <v>0</v>
      </c>
      <c r="O30">
        <v>85633</v>
      </c>
      <c r="P30">
        <v>126632</v>
      </c>
      <c r="Q30">
        <v>0</v>
      </c>
      <c r="R30">
        <v>0</v>
      </c>
      <c r="S30">
        <v>725</v>
      </c>
      <c r="T30" t="s">
        <v>2248</v>
      </c>
      <c r="U30">
        <f>(Table1[[#This Row],[Monthly Debt]]/Table1[[#This Row],[Annual Income]])*12</f>
        <v>0.11649297423887589</v>
      </c>
      <c r="V30">
        <f>(Table1[[#This Row],[Current Loan Amount]]/Table1[[#This Row],[Annual Income]])</f>
        <v>0.1495576372625553</v>
      </c>
      <c r="W30">
        <f>(Table1[[#This Row],[Current Credit Balance]]/Table1[[#This Row],[Maximum Open Credit]])</f>
        <v>0.67623507486259393</v>
      </c>
      <c r="X30">
        <f>(Table1[[#This Row],[Credit Utilization Ratio]]*100)</f>
        <v>67.623507486259399</v>
      </c>
      <c r="Y30">
        <f>(Table1[[#This Row],[Annual Income]]/12)-Table1[[#This Row],[Monthly Debt]]</f>
        <v>86014.709999999992</v>
      </c>
    </row>
    <row r="31" spans="1:25" x14ac:dyDescent="0.2">
      <c r="A31" t="s">
        <v>48</v>
      </c>
      <c r="B31" t="s">
        <v>1147</v>
      </c>
      <c r="C31">
        <v>404008</v>
      </c>
      <c r="D31" t="s">
        <v>2218</v>
      </c>
      <c r="E31">
        <v>725</v>
      </c>
      <c r="F31">
        <v>1168272</v>
      </c>
      <c r="G31" t="s">
        <v>2226</v>
      </c>
      <c r="H31" t="s">
        <v>2230</v>
      </c>
      <c r="I31" t="s">
        <v>2234</v>
      </c>
      <c r="J31">
        <v>42159.86</v>
      </c>
      <c r="K31">
        <v>15.9</v>
      </c>
      <c r="L31">
        <v>32</v>
      </c>
      <c r="M31">
        <v>16</v>
      </c>
      <c r="N31">
        <v>0</v>
      </c>
      <c r="O31">
        <v>684950</v>
      </c>
      <c r="P31">
        <v>1054636</v>
      </c>
      <c r="Q31">
        <v>0</v>
      </c>
      <c r="R31">
        <v>0</v>
      </c>
      <c r="S31">
        <v>725</v>
      </c>
      <c r="T31" t="s">
        <v>2249</v>
      </c>
      <c r="U31">
        <f>(Table1[[#This Row],[Monthly Debt]]/Table1[[#This Row],[Annual Income]])*12</f>
        <v>0.433048399687744</v>
      </c>
      <c r="V31">
        <f>(Table1[[#This Row],[Current Loan Amount]]/Table1[[#This Row],[Annual Income]])</f>
        <v>0.34581672761137816</v>
      </c>
      <c r="W31">
        <f>(Table1[[#This Row],[Current Credit Balance]]/Table1[[#This Row],[Maximum Open Credit]])</f>
        <v>0.64946578724792248</v>
      </c>
      <c r="X31">
        <f>(Table1[[#This Row],[Credit Utilization Ratio]]*100)</f>
        <v>64.946578724792246</v>
      </c>
      <c r="Y31">
        <f>(Table1[[#This Row],[Annual Income]]/12)-Table1[[#This Row],[Monthly Debt]]</f>
        <v>55196.14</v>
      </c>
    </row>
    <row r="32" spans="1:25" x14ac:dyDescent="0.2">
      <c r="A32" t="s">
        <v>49</v>
      </c>
      <c r="B32" t="s">
        <v>1148</v>
      </c>
      <c r="C32">
        <v>360228</v>
      </c>
      <c r="D32" t="s">
        <v>2217</v>
      </c>
      <c r="E32">
        <v>740</v>
      </c>
      <c r="F32">
        <v>2138906</v>
      </c>
      <c r="G32" t="s">
        <v>2219</v>
      </c>
      <c r="H32" t="s">
        <v>2230</v>
      </c>
      <c r="I32" t="s">
        <v>2234</v>
      </c>
      <c r="J32">
        <v>27984.15</v>
      </c>
      <c r="K32">
        <v>15.5</v>
      </c>
      <c r="L32">
        <v>18</v>
      </c>
      <c r="M32">
        <v>8</v>
      </c>
      <c r="N32">
        <v>0</v>
      </c>
      <c r="O32">
        <v>164008</v>
      </c>
      <c r="P32">
        <v>225280</v>
      </c>
      <c r="Q32">
        <v>0</v>
      </c>
      <c r="R32">
        <v>0</v>
      </c>
      <c r="S32">
        <v>740</v>
      </c>
      <c r="T32" t="s">
        <v>2248</v>
      </c>
      <c r="U32">
        <f>(Table1[[#This Row],[Monthly Debt]]/Table1[[#This Row],[Annual Income]])*12</f>
        <v>0.15700072840975715</v>
      </c>
      <c r="V32">
        <f>(Table1[[#This Row],[Current Loan Amount]]/Table1[[#This Row],[Annual Income]])</f>
        <v>0.16841693837877869</v>
      </c>
      <c r="W32">
        <f>(Table1[[#This Row],[Current Credit Balance]]/Table1[[#This Row],[Maximum Open Credit]])</f>
        <v>0.72801846590909092</v>
      </c>
      <c r="X32">
        <f>(Table1[[#This Row],[Credit Utilization Ratio]]*100)</f>
        <v>72.801846590909093</v>
      </c>
      <c r="Y32">
        <f>(Table1[[#This Row],[Annual Income]]/12)-Table1[[#This Row],[Monthly Debt]]</f>
        <v>150258.01666666666</v>
      </c>
    </row>
    <row r="33" spans="1:25" x14ac:dyDescent="0.2">
      <c r="A33" t="s">
        <v>50</v>
      </c>
      <c r="B33" t="s">
        <v>1149</v>
      </c>
      <c r="C33">
        <v>218724</v>
      </c>
      <c r="D33" t="s">
        <v>2217</v>
      </c>
      <c r="E33">
        <v>725</v>
      </c>
      <c r="F33">
        <v>1168272</v>
      </c>
      <c r="G33" t="s">
        <v>2222</v>
      </c>
      <c r="H33" t="s">
        <v>2233</v>
      </c>
      <c r="I33" t="s">
        <v>2239</v>
      </c>
      <c r="J33">
        <v>4967.3599999999997</v>
      </c>
      <c r="K33">
        <v>11</v>
      </c>
      <c r="L33">
        <v>6</v>
      </c>
      <c r="M33">
        <v>7</v>
      </c>
      <c r="N33">
        <v>0</v>
      </c>
      <c r="O33">
        <v>16511</v>
      </c>
      <c r="P33">
        <v>108064</v>
      </c>
      <c r="Q33">
        <v>0</v>
      </c>
      <c r="R33">
        <v>0</v>
      </c>
      <c r="S33">
        <v>725</v>
      </c>
      <c r="T33" t="s">
        <v>2248</v>
      </c>
      <c r="U33">
        <f>(Table1[[#This Row],[Monthly Debt]]/Table1[[#This Row],[Annual Income]])*12</f>
        <v>5.1022638563622165E-2</v>
      </c>
      <c r="V33">
        <f>(Table1[[#This Row],[Current Loan Amount]]/Table1[[#This Row],[Annual Income]])</f>
        <v>0.18722009942890011</v>
      </c>
      <c r="W33">
        <f>(Table1[[#This Row],[Current Credit Balance]]/Table1[[#This Row],[Maximum Open Credit]])</f>
        <v>0.15278908794788273</v>
      </c>
      <c r="X33">
        <f>(Table1[[#This Row],[Credit Utilization Ratio]]*100)</f>
        <v>15.278908794788274</v>
      </c>
      <c r="Y33">
        <f>(Table1[[#This Row],[Annual Income]]/12)-Table1[[#This Row],[Monthly Debt]]</f>
        <v>92388.64</v>
      </c>
    </row>
    <row r="34" spans="1:25" x14ac:dyDescent="0.2">
      <c r="A34" t="s">
        <v>51</v>
      </c>
      <c r="B34" t="s">
        <v>1150</v>
      </c>
      <c r="C34">
        <v>441012</v>
      </c>
      <c r="D34" t="s">
        <v>2217</v>
      </c>
      <c r="E34">
        <v>738</v>
      </c>
      <c r="F34">
        <v>979716</v>
      </c>
      <c r="G34" t="s">
        <v>2219</v>
      </c>
      <c r="H34" t="s">
        <v>2231</v>
      </c>
      <c r="I34" t="s">
        <v>2234</v>
      </c>
      <c r="J34">
        <v>12899.67</v>
      </c>
      <c r="K34">
        <v>27.3</v>
      </c>
      <c r="L34">
        <v>32</v>
      </c>
      <c r="M34">
        <v>11</v>
      </c>
      <c r="N34">
        <v>0</v>
      </c>
      <c r="O34">
        <v>380228</v>
      </c>
      <c r="P34">
        <v>608938</v>
      </c>
      <c r="Q34">
        <v>0</v>
      </c>
      <c r="R34">
        <v>0</v>
      </c>
      <c r="S34">
        <v>738</v>
      </c>
      <c r="T34" t="s">
        <v>2248</v>
      </c>
      <c r="U34">
        <f>(Table1[[#This Row],[Monthly Debt]]/Table1[[#This Row],[Annual Income]])*12</f>
        <v>0.1580009308820107</v>
      </c>
      <c r="V34">
        <f>(Table1[[#This Row],[Current Loan Amount]]/Table1[[#This Row],[Annual Income]])</f>
        <v>0.45014269441348309</v>
      </c>
      <c r="W34">
        <f>(Table1[[#This Row],[Current Credit Balance]]/Table1[[#This Row],[Maximum Open Credit]])</f>
        <v>0.62441168066371289</v>
      </c>
      <c r="X34">
        <f>(Table1[[#This Row],[Credit Utilization Ratio]]*100)</f>
        <v>62.44116806637129</v>
      </c>
      <c r="Y34">
        <f>(Table1[[#This Row],[Annual Income]]/12)-Table1[[#This Row],[Monthly Debt]]</f>
        <v>68743.33</v>
      </c>
    </row>
    <row r="35" spans="1:25" x14ac:dyDescent="0.2">
      <c r="A35" t="s">
        <v>52</v>
      </c>
      <c r="B35" t="s">
        <v>1151</v>
      </c>
      <c r="C35">
        <v>337370</v>
      </c>
      <c r="D35" t="s">
        <v>2218</v>
      </c>
      <c r="E35">
        <v>717</v>
      </c>
      <c r="F35">
        <v>1146004</v>
      </c>
      <c r="G35" t="s">
        <v>2221</v>
      </c>
      <c r="H35" t="s">
        <v>2231</v>
      </c>
      <c r="I35" t="s">
        <v>2234</v>
      </c>
      <c r="J35">
        <v>14802.33</v>
      </c>
      <c r="K35">
        <v>21</v>
      </c>
      <c r="L35">
        <v>32</v>
      </c>
      <c r="M35">
        <v>9</v>
      </c>
      <c r="N35">
        <v>0</v>
      </c>
      <c r="O35">
        <v>256139</v>
      </c>
      <c r="P35">
        <v>423104</v>
      </c>
      <c r="Q35">
        <v>0</v>
      </c>
      <c r="R35">
        <v>0</v>
      </c>
      <c r="S35">
        <v>717</v>
      </c>
      <c r="T35" t="s">
        <v>2248</v>
      </c>
      <c r="U35">
        <f>(Table1[[#This Row],[Monthly Debt]]/Table1[[#This Row],[Annual Income]])*12</f>
        <v>0.15499767889117316</v>
      </c>
      <c r="V35">
        <f>(Table1[[#This Row],[Current Loan Amount]]/Table1[[#This Row],[Annual Income]])</f>
        <v>0.29438815222285436</v>
      </c>
      <c r="W35">
        <f>(Table1[[#This Row],[Current Credit Balance]]/Table1[[#This Row],[Maximum Open Credit]])</f>
        <v>0.60538071018000306</v>
      </c>
      <c r="X35">
        <f>(Table1[[#This Row],[Credit Utilization Ratio]]*100)</f>
        <v>60.538071018000309</v>
      </c>
      <c r="Y35">
        <f>(Table1[[#This Row],[Annual Income]]/12)-Table1[[#This Row],[Monthly Debt]]</f>
        <v>80698.003333333327</v>
      </c>
    </row>
    <row r="36" spans="1:25" x14ac:dyDescent="0.2">
      <c r="A36" t="s">
        <v>53</v>
      </c>
      <c r="B36" t="s">
        <v>1152</v>
      </c>
      <c r="C36">
        <v>765688</v>
      </c>
      <c r="D36" t="s">
        <v>2218</v>
      </c>
      <c r="E36">
        <v>706</v>
      </c>
      <c r="F36">
        <v>5951484</v>
      </c>
      <c r="G36" t="s">
        <v>2225</v>
      </c>
      <c r="H36" t="s">
        <v>2231</v>
      </c>
      <c r="I36" t="s">
        <v>2240</v>
      </c>
      <c r="J36">
        <v>61498.63</v>
      </c>
      <c r="K36">
        <v>22.4</v>
      </c>
      <c r="L36">
        <v>32</v>
      </c>
      <c r="M36">
        <v>13</v>
      </c>
      <c r="N36">
        <v>0</v>
      </c>
      <c r="O36">
        <v>549100</v>
      </c>
      <c r="P36">
        <v>1464980</v>
      </c>
      <c r="Q36">
        <v>0</v>
      </c>
      <c r="R36">
        <v>0</v>
      </c>
      <c r="S36">
        <v>706</v>
      </c>
      <c r="T36" t="s">
        <v>2248</v>
      </c>
      <c r="U36">
        <f>(Table1[[#This Row],[Monthly Debt]]/Table1[[#This Row],[Annual Income]])*12</f>
        <v>0.12399992338045435</v>
      </c>
      <c r="V36">
        <f>(Table1[[#This Row],[Current Loan Amount]]/Table1[[#This Row],[Annual Income]])</f>
        <v>0.12865497076023391</v>
      </c>
      <c r="W36">
        <f>(Table1[[#This Row],[Current Credit Balance]]/Table1[[#This Row],[Maximum Open Credit]])</f>
        <v>0.37481740365056176</v>
      </c>
      <c r="X36">
        <f>(Table1[[#This Row],[Credit Utilization Ratio]]*100)</f>
        <v>37.481740365056176</v>
      </c>
      <c r="Y36">
        <f>(Table1[[#This Row],[Annual Income]]/12)-Table1[[#This Row],[Monthly Debt]]</f>
        <v>434458.37</v>
      </c>
    </row>
    <row r="37" spans="1:25" x14ac:dyDescent="0.2">
      <c r="A37" t="s">
        <v>54</v>
      </c>
      <c r="B37" t="s">
        <v>1153</v>
      </c>
      <c r="C37">
        <v>468908</v>
      </c>
      <c r="D37" t="s">
        <v>2218</v>
      </c>
      <c r="E37">
        <v>6470</v>
      </c>
      <c r="F37">
        <v>1833842</v>
      </c>
      <c r="G37" t="s">
        <v>2227</v>
      </c>
      <c r="H37" t="s">
        <v>2231</v>
      </c>
      <c r="I37" t="s">
        <v>2235</v>
      </c>
      <c r="J37">
        <v>5898.93</v>
      </c>
      <c r="K37">
        <v>14.4</v>
      </c>
      <c r="L37">
        <v>32</v>
      </c>
      <c r="M37">
        <v>19</v>
      </c>
      <c r="N37">
        <v>1</v>
      </c>
      <c r="O37">
        <v>183863</v>
      </c>
      <c r="P37">
        <v>809490</v>
      </c>
      <c r="Q37">
        <v>1</v>
      </c>
      <c r="R37">
        <v>0</v>
      </c>
      <c r="S37">
        <v>647</v>
      </c>
      <c r="T37" t="s">
        <v>2249</v>
      </c>
      <c r="U37">
        <f>(Table1[[#This Row],[Monthly Debt]]/Table1[[#This Row],[Annual Income]])*12</f>
        <v>3.8600468306429894E-2</v>
      </c>
      <c r="V37">
        <f>(Table1[[#This Row],[Current Loan Amount]]/Table1[[#This Row],[Annual Income]])</f>
        <v>0.25569705568963957</v>
      </c>
      <c r="W37">
        <f>(Table1[[#This Row],[Current Credit Balance]]/Table1[[#This Row],[Maximum Open Credit]])</f>
        <v>0.22713436855303956</v>
      </c>
      <c r="X37">
        <f>(Table1[[#This Row],[Credit Utilization Ratio]]*100)</f>
        <v>22.713436855303957</v>
      </c>
      <c r="Y37">
        <f>(Table1[[#This Row],[Annual Income]]/12)-Table1[[#This Row],[Monthly Debt]]</f>
        <v>146921.23666666666</v>
      </c>
    </row>
    <row r="38" spans="1:25" x14ac:dyDescent="0.2">
      <c r="A38" t="s">
        <v>55</v>
      </c>
      <c r="B38" t="s">
        <v>1154</v>
      </c>
      <c r="C38">
        <v>219428</v>
      </c>
      <c r="D38" t="s">
        <v>2217</v>
      </c>
      <c r="E38">
        <v>712</v>
      </c>
      <c r="F38">
        <v>1301671</v>
      </c>
      <c r="G38" t="s">
        <v>2219</v>
      </c>
      <c r="H38" t="s">
        <v>2231</v>
      </c>
      <c r="I38" t="s">
        <v>2234</v>
      </c>
      <c r="J38">
        <v>22237.03</v>
      </c>
      <c r="K38">
        <v>15.6</v>
      </c>
      <c r="L38">
        <v>32</v>
      </c>
      <c r="M38">
        <v>9</v>
      </c>
      <c r="N38">
        <v>0</v>
      </c>
      <c r="O38">
        <v>458679</v>
      </c>
      <c r="P38">
        <v>624096</v>
      </c>
      <c r="Q38">
        <v>0</v>
      </c>
      <c r="R38">
        <v>0</v>
      </c>
      <c r="S38">
        <v>712</v>
      </c>
      <c r="T38" t="s">
        <v>2248</v>
      </c>
      <c r="U38">
        <f>(Table1[[#This Row],[Monthly Debt]]/Table1[[#This Row],[Annual Income]])*12</f>
        <v>0.20500138667912243</v>
      </c>
      <c r="V38">
        <f>(Table1[[#This Row],[Current Loan Amount]]/Table1[[#This Row],[Annual Income]])</f>
        <v>0.1685740866931813</v>
      </c>
      <c r="W38">
        <f>(Table1[[#This Row],[Current Credit Balance]]/Table1[[#This Row],[Maximum Open Credit]])</f>
        <v>0.73494943085679121</v>
      </c>
      <c r="X38">
        <f>(Table1[[#This Row],[Credit Utilization Ratio]]*100)</f>
        <v>73.494943085679125</v>
      </c>
      <c r="Y38">
        <f>(Table1[[#This Row],[Annual Income]]/12)-Table1[[#This Row],[Monthly Debt]]</f>
        <v>86235.55333333333</v>
      </c>
    </row>
    <row r="39" spans="1:25" x14ac:dyDescent="0.2">
      <c r="A39" t="s">
        <v>56</v>
      </c>
      <c r="B39" t="s">
        <v>1155</v>
      </c>
      <c r="C39">
        <v>574904</v>
      </c>
      <c r="D39" t="s">
        <v>2217</v>
      </c>
      <c r="E39">
        <v>706</v>
      </c>
      <c r="F39">
        <v>1306592</v>
      </c>
      <c r="G39" t="s">
        <v>2229</v>
      </c>
      <c r="H39" t="s">
        <v>2231</v>
      </c>
      <c r="I39" t="s">
        <v>2235</v>
      </c>
      <c r="J39">
        <v>8078.99</v>
      </c>
      <c r="K39">
        <v>14</v>
      </c>
      <c r="L39">
        <v>32</v>
      </c>
      <c r="M39">
        <v>4</v>
      </c>
      <c r="N39">
        <v>0</v>
      </c>
      <c r="O39">
        <v>1596</v>
      </c>
      <c r="P39">
        <v>306196</v>
      </c>
      <c r="Q39">
        <v>0</v>
      </c>
      <c r="R39">
        <v>0</v>
      </c>
      <c r="S39">
        <v>706</v>
      </c>
      <c r="T39" t="s">
        <v>2248</v>
      </c>
      <c r="U39">
        <f>(Table1[[#This Row],[Monthly Debt]]/Table1[[#This Row],[Annual Income]])*12</f>
        <v>7.4199046067938576E-2</v>
      </c>
      <c r="V39">
        <f>(Table1[[#This Row],[Current Loan Amount]]/Table1[[#This Row],[Annual Income]])</f>
        <v>0.44000269403149567</v>
      </c>
      <c r="W39">
        <f>(Table1[[#This Row],[Current Credit Balance]]/Table1[[#This Row],[Maximum Open Credit]])</f>
        <v>5.2123476466054419E-3</v>
      </c>
      <c r="X39">
        <f>(Table1[[#This Row],[Credit Utilization Ratio]]*100)</f>
        <v>0.52123476466054419</v>
      </c>
      <c r="Y39">
        <f>(Table1[[#This Row],[Annual Income]]/12)-Table1[[#This Row],[Monthly Debt]]</f>
        <v>100803.67666666667</v>
      </c>
    </row>
    <row r="40" spans="1:25" x14ac:dyDescent="0.2">
      <c r="A40" t="s">
        <v>57</v>
      </c>
      <c r="B40" t="s">
        <v>1156</v>
      </c>
      <c r="C40">
        <v>401192</v>
      </c>
      <c r="D40" t="s">
        <v>2217</v>
      </c>
      <c r="E40">
        <v>704</v>
      </c>
      <c r="F40">
        <v>1539912</v>
      </c>
      <c r="G40" t="s">
        <v>2219</v>
      </c>
      <c r="H40" t="s">
        <v>2231</v>
      </c>
      <c r="I40" t="s">
        <v>2234</v>
      </c>
      <c r="J40">
        <v>27500.41</v>
      </c>
      <c r="K40">
        <v>22</v>
      </c>
      <c r="L40">
        <v>32</v>
      </c>
      <c r="M40">
        <v>18</v>
      </c>
      <c r="N40">
        <v>0</v>
      </c>
      <c r="O40">
        <v>423092</v>
      </c>
      <c r="P40">
        <v>769054</v>
      </c>
      <c r="Q40">
        <v>0</v>
      </c>
      <c r="R40">
        <v>0</v>
      </c>
      <c r="S40">
        <v>704</v>
      </c>
      <c r="T40" t="s">
        <v>2248</v>
      </c>
      <c r="U40">
        <f>(Table1[[#This Row],[Monthly Debt]]/Table1[[#This Row],[Annual Income]])*12</f>
        <v>0.21430115487118745</v>
      </c>
      <c r="V40">
        <f>(Table1[[#This Row],[Current Loan Amount]]/Table1[[#This Row],[Annual Income]])</f>
        <v>0.26052917309560547</v>
      </c>
      <c r="W40">
        <f>(Table1[[#This Row],[Current Credit Balance]]/Table1[[#This Row],[Maximum Open Credit]])</f>
        <v>0.55014602355621323</v>
      </c>
      <c r="X40">
        <f>(Table1[[#This Row],[Credit Utilization Ratio]]*100)</f>
        <v>55.014602355621321</v>
      </c>
      <c r="Y40">
        <f>(Table1[[#This Row],[Annual Income]]/12)-Table1[[#This Row],[Monthly Debt]]</f>
        <v>100825.59</v>
      </c>
    </row>
    <row r="41" spans="1:25" x14ac:dyDescent="0.2">
      <c r="A41" t="s">
        <v>58</v>
      </c>
      <c r="B41" t="s">
        <v>1157</v>
      </c>
      <c r="C41">
        <v>257444</v>
      </c>
      <c r="D41" t="s">
        <v>2217</v>
      </c>
      <c r="E41">
        <v>736</v>
      </c>
      <c r="F41">
        <v>648508</v>
      </c>
      <c r="G41" t="s">
        <v>2219</v>
      </c>
      <c r="H41" t="s">
        <v>2231</v>
      </c>
      <c r="I41" t="s">
        <v>2234</v>
      </c>
      <c r="J41">
        <v>5944.53</v>
      </c>
      <c r="K41">
        <v>17.5</v>
      </c>
      <c r="L41">
        <v>46</v>
      </c>
      <c r="M41">
        <v>10</v>
      </c>
      <c r="N41">
        <v>0</v>
      </c>
      <c r="O41">
        <v>204516</v>
      </c>
      <c r="P41">
        <v>621566</v>
      </c>
      <c r="Q41">
        <v>0</v>
      </c>
      <c r="R41">
        <v>0</v>
      </c>
      <c r="S41">
        <v>736</v>
      </c>
      <c r="T41" t="s">
        <v>2248</v>
      </c>
      <c r="U41">
        <f>(Table1[[#This Row],[Monthly Debt]]/Table1[[#This Row],[Annual Income]])*12</f>
        <v>0.10999765615844367</v>
      </c>
      <c r="V41">
        <f>(Table1[[#This Row],[Current Loan Amount]]/Table1[[#This Row],[Annual Income]])</f>
        <v>0.39697891159399729</v>
      </c>
      <c r="W41">
        <f>(Table1[[#This Row],[Current Credit Balance]]/Table1[[#This Row],[Maximum Open Credit]])</f>
        <v>0.32903344134009904</v>
      </c>
      <c r="X41">
        <f>(Table1[[#This Row],[Credit Utilization Ratio]]*100)</f>
        <v>32.903344134009906</v>
      </c>
      <c r="Y41">
        <f>(Table1[[#This Row],[Annual Income]]/12)-Table1[[#This Row],[Monthly Debt]]</f>
        <v>48097.803333333337</v>
      </c>
    </row>
    <row r="42" spans="1:25" x14ac:dyDescent="0.2">
      <c r="A42" t="s">
        <v>59</v>
      </c>
      <c r="B42" t="s">
        <v>1158</v>
      </c>
      <c r="C42">
        <v>309694</v>
      </c>
      <c r="D42" t="s">
        <v>2218</v>
      </c>
      <c r="E42">
        <v>725</v>
      </c>
      <c r="F42">
        <v>1168272</v>
      </c>
      <c r="G42" t="s">
        <v>2219</v>
      </c>
      <c r="H42" t="s">
        <v>2232</v>
      </c>
      <c r="I42" t="s">
        <v>2234</v>
      </c>
      <c r="J42">
        <v>23473.17</v>
      </c>
      <c r="K42">
        <v>26</v>
      </c>
      <c r="L42">
        <v>38</v>
      </c>
      <c r="M42">
        <v>10</v>
      </c>
      <c r="N42">
        <v>0</v>
      </c>
      <c r="O42">
        <v>402059</v>
      </c>
      <c r="P42">
        <v>650188</v>
      </c>
      <c r="Q42">
        <v>0</v>
      </c>
      <c r="R42">
        <v>0</v>
      </c>
      <c r="S42">
        <v>725</v>
      </c>
      <c r="T42" t="s">
        <v>2248</v>
      </c>
      <c r="U42">
        <f>(Table1[[#This Row],[Monthly Debt]]/Table1[[#This Row],[Annual Income]])*12</f>
        <v>0.24110655737704917</v>
      </c>
      <c r="V42">
        <f>(Table1[[#This Row],[Current Loan Amount]]/Table1[[#This Row],[Annual Income]])</f>
        <v>0.26508723995781802</v>
      </c>
      <c r="W42">
        <f>(Table1[[#This Row],[Current Credit Balance]]/Table1[[#This Row],[Maximum Open Credit]])</f>
        <v>0.61837345506222818</v>
      </c>
      <c r="X42">
        <f>(Table1[[#This Row],[Credit Utilization Ratio]]*100)</f>
        <v>61.837345506222817</v>
      </c>
      <c r="Y42">
        <f>(Table1[[#This Row],[Annual Income]]/12)-Table1[[#This Row],[Monthly Debt]]</f>
        <v>73882.83</v>
      </c>
    </row>
    <row r="43" spans="1:25" x14ac:dyDescent="0.2">
      <c r="A43" t="s">
        <v>60</v>
      </c>
      <c r="B43" t="s">
        <v>1159</v>
      </c>
      <c r="C43">
        <v>214258</v>
      </c>
      <c r="D43" t="s">
        <v>2217</v>
      </c>
      <c r="E43">
        <v>725</v>
      </c>
      <c r="F43">
        <v>1168272</v>
      </c>
      <c r="G43" t="s">
        <v>2221</v>
      </c>
      <c r="H43" t="s">
        <v>2231</v>
      </c>
      <c r="I43" t="s">
        <v>2234</v>
      </c>
      <c r="J43">
        <v>7207.46</v>
      </c>
      <c r="K43">
        <v>12.8</v>
      </c>
      <c r="L43">
        <v>69</v>
      </c>
      <c r="M43">
        <v>10</v>
      </c>
      <c r="N43">
        <v>1</v>
      </c>
      <c r="O43">
        <v>209361</v>
      </c>
      <c r="P43">
        <v>338580</v>
      </c>
      <c r="Q43">
        <v>0</v>
      </c>
      <c r="R43">
        <v>0</v>
      </c>
      <c r="S43">
        <v>725</v>
      </c>
      <c r="T43" t="s">
        <v>2248</v>
      </c>
      <c r="U43">
        <f>(Table1[[#This Row],[Monthly Debt]]/Table1[[#This Row],[Annual Income]])*12</f>
        <v>7.4032006245121004E-2</v>
      </c>
      <c r="V43">
        <f>(Table1[[#This Row],[Current Loan Amount]]/Table1[[#This Row],[Annual Income]])</f>
        <v>0.18339735951901612</v>
      </c>
      <c r="W43">
        <f>(Table1[[#This Row],[Current Credit Balance]]/Table1[[#This Row],[Maximum Open Credit]])</f>
        <v>0.61835016835016832</v>
      </c>
      <c r="X43">
        <f>(Table1[[#This Row],[Credit Utilization Ratio]]*100)</f>
        <v>61.83501683501683</v>
      </c>
      <c r="Y43">
        <f>(Table1[[#This Row],[Annual Income]]/12)-Table1[[#This Row],[Monthly Debt]]</f>
        <v>90148.54</v>
      </c>
    </row>
    <row r="44" spans="1:25" x14ac:dyDescent="0.2">
      <c r="A44" t="s">
        <v>61</v>
      </c>
      <c r="B44" t="s">
        <v>1160</v>
      </c>
      <c r="C44">
        <v>325754</v>
      </c>
      <c r="D44" t="s">
        <v>2217</v>
      </c>
      <c r="E44">
        <v>725</v>
      </c>
      <c r="F44">
        <v>1168272</v>
      </c>
      <c r="G44" t="s">
        <v>2228</v>
      </c>
      <c r="H44" t="s">
        <v>2230</v>
      </c>
      <c r="I44" t="s">
        <v>2234</v>
      </c>
      <c r="J44">
        <v>14301.3</v>
      </c>
      <c r="K44">
        <v>25</v>
      </c>
      <c r="L44">
        <v>13</v>
      </c>
      <c r="M44">
        <v>11</v>
      </c>
      <c r="N44">
        <v>0</v>
      </c>
      <c r="O44">
        <v>165186</v>
      </c>
      <c r="P44">
        <v>466532</v>
      </c>
      <c r="Q44">
        <v>0</v>
      </c>
      <c r="R44">
        <v>0</v>
      </c>
      <c r="S44">
        <v>725</v>
      </c>
      <c r="T44" t="s">
        <v>2248</v>
      </c>
      <c r="U44">
        <f>(Table1[[#This Row],[Monthly Debt]]/Table1[[#This Row],[Annual Income]])*12</f>
        <v>0.14689695550351287</v>
      </c>
      <c r="V44">
        <f>(Table1[[#This Row],[Current Loan Amount]]/Table1[[#This Row],[Annual Income]])</f>
        <v>0.2788340386485339</v>
      </c>
      <c r="W44">
        <f>(Table1[[#This Row],[Current Credit Balance]]/Table1[[#This Row],[Maximum Open Credit]])</f>
        <v>0.35407217511338984</v>
      </c>
      <c r="X44">
        <f>(Table1[[#This Row],[Credit Utilization Ratio]]*100)</f>
        <v>35.407217511338985</v>
      </c>
      <c r="Y44">
        <f>(Table1[[#This Row],[Annual Income]]/12)-Table1[[#This Row],[Monthly Debt]]</f>
        <v>83054.7</v>
      </c>
    </row>
    <row r="45" spans="1:25" x14ac:dyDescent="0.2">
      <c r="A45" t="s">
        <v>62</v>
      </c>
      <c r="B45" t="s">
        <v>1161</v>
      </c>
      <c r="C45">
        <v>651354</v>
      </c>
      <c r="D45" t="s">
        <v>2217</v>
      </c>
      <c r="E45">
        <v>725</v>
      </c>
      <c r="F45">
        <v>1168272</v>
      </c>
      <c r="G45" t="s">
        <v>2219</v>
      </c>
      <c r="H45" t="s">
        <v>2230</v>
      </c>
      <c r="I45" t="s">
        <v>2236</v>
      </c>
      <c r="J45">
        <v>32314.25</v>
      </c>
      <c r="K45">
        <v>19.100000000000001</v>
      </c>
      <c r="L45">
        <v>37</v>
      </c>
      <c r="M45">
        <v>21</v>
      </c>
      <c r="N45">
        <v>0</v>
      </c>
      <c r="O45">
        <v>356687</v>
      </c>
      <c r="P45">
        <v>1868768</v>
      </c>
      <c r="Q45">
        <v>0</v>
      </c>
      <c r="R45">
        <v>0</v>
      </c>
      <c r="S45">
        <v>725</v>
      </c>
      <c r="T45" t="s">
        <v>2248</v>
      </c>
      <c r="U45">
        <f>(Table1[[#This Row],[Monthly Debt]]/Table1[[#This Row],[Annual Income]])*12</f>
        <v>0.33191842310694769</v>
      </c>
      <c r="V45">
        <f>(Table1[[#This Row],[Current Loan Amount]]/Table1[[#This Row],[Annual Income]])</f>
        <v>0.55753625867948564</v>
      </c>
      <c r="W45">
        <f>(Table1[[#This Row],[Current Credit Balance]]/Table1[[#This Row],[Maximum Open Credit]])</f>
        <v>0.19086745920306855</v>
      </c>
      <c r="X45">
        <f>(Table1[[#This Row],[Credit Utilization Ratio]]*100)</f>
        <v>19.086745920306853</v>
      </c>
      <c r="Y45">
        <f>(Table1[[#This Row],[Annual Income]]/12)-Table1[[#This Row],[Monthly Debt]]</f>
        <v>65041.75</v>
      </c>
    </row>
    <row r="46" spans="1:25" x14ac:dyDescent="0.2">
      <c r="A46" t="s">
        <v>63</v>
      </c>
      <c r="B46" t="s">
        <v>1162</v>
      </c>
      <c r="C46">
        <v>262108</v>
      </c>
      <c r="D46" t="s">
        <v>2217</v>
      </c>
      <c r="E46">
        <v>733</v>
      </c>
      <c r="F46">
        <v>855342</v>
      </c>
      <c r="G46" t="s">
        <v>2224</v>
      </c>
      <c r="H46" t="s">
        <v>2231</v>
      </c>
      <c r="I46" t="s">
        <v>2234</v>
      </c>
      <c r="J46">
        <v>9194.86</v>
      </c>
      <c r="K46">
        <v>22.8</v>
      </c>
      <c r="L46">
        <v>32</v>
      </c>
      <c r="M46">
        <v>5</v>
      </c>
      <c r="N46">
        <v>0</v>
      </c>
      <c r="O46">
        <v>110884</v>
      </c>
      <c r="P46">
        <v>224840</v>
      </c>
      <c r="Q46">
        <v>0</v>
      </c>
      <c r="R46">
        <v>0</v>
      </c>
      <c r="S46">
        <v>733</v>
      </c>
      <c r="T46" t="s">
        <v>2248</v>
      </c>
      <c r="U46">
        <f>(Table1[[#This Row],[Monthly Debt]]/Table1[[#This Row],[Annual Income]])*12</f>
        <v>0.12899906703985073</v>
      </c>
      <c r="V46">
        <f>(Table1[[#This Row],[Current Loan Amount]]/Table1[[#This Row],[Annual Income]])</f>
        <v>0.30643648973159276</v>
      </c>
      <c r="W46">
        <f>(Table1[[#This Row],[Current Credit Balance]]/Table1[[#This Row],[Maximum Open Credit]])</f>
        <v>0.49316847536025621</v>
      </c>
      <c r="X46">
        <f>(Table1[[#This Row],[Credit Utilization Ratio]]*100)</f>
        <v>49.31684753602562</v>
      </c>
      <c r="Y46">
        <f>(Table1[[#This Row],[Annual Income]]/12)-Table1[[#This Row],[Monthly Debt]]</f>
        <v>62083.64</v>
      </c>
    </row>
    <row r="47" spans="1:25" x14ac:dyDescent="0.2">
      <c r="A47" t="s">
        <v>64</v>
      </c>
      <c r="B47" t="s">
        <v>1163</v>
      </c>
      <c r="C47">
        <v>310376</v>
      </c>
      <c r="D47" t="s">
        <v>2217</v>
      </c>
      <c r="E47">
        <v>725</v>
      </c>
      <c r="F47">
        <v>1168272</v>
      </c>
      <c r="G47" t="s">
        <v>2220</v>
      </c>
      <c r="H47" t="s">
        <v>2231</v>
      </c>
      <c r="I47" t="s">
        <v>2234</v>
      </c>
      <c r="J47">
        <v>5101.12</v>
      </c>
      <c r="K47">
        <v>8.5</v>
      </c>
      <c r="L47">
        <v>32</v>
      </c>
      <c r="M47">
        <v>10</v>
      </c>
      <c r="N47">
        <v>0</v>
      </c>
      <c r="O47">
        <v>126179</v>
      </c>
      <c r="P47">
        <v>241890</v>
      </c>
      <c r="Q47">
        <v>0</v>
      </c>
      <c r="R47">
        <v>0</v>
      </c>
      <c r="S47">
        <v>725</v>
      </c>
      <c r="T47" t="s">
        <v>2248</v>
      </c>
      <c r="U47">
        <f>(Table1[[#This Row],[Monthly Debt]]/Table1[[#This Row],[Annual Income]])*12</f>
        <v>5.2396565183450428E-2</v>
      </c>
      <c r="V47">
        <f>(Table1[[#This Row],[Current Loan Amount]]/Table1[[#This Row],[Annual Income]])</f>
        <v>0.26567100812139638</v>
      </c>
      <c r="W47">
        <f>(Table1[[#This Row],[Current Credit Balance]]/Table1[[#This Row],[Maximum Open Credit]])</f>
        <v>0.52163793459837116</v>
      </c>
      <c r="X47">
        <f>(Table1[[#This Row],[Credit Utilization Ratio]]*100)</f>
        <v>52.163793459837116</v>
      </c>
      <c r="Y47">
        <f>(Table1[[#This Row],[Annual Income]]/12)-Table1[[#This Row],[Monthly Debt]]</f>
        <v>92254.88</v>
      </c>
    </row>
    <row r="48" spans="1:25" x14ac:dyDescent="0.2">
      <c r="A48" t="s">
        <v>65</v>
      </c>
      <c r="B48" t="s">
        <v>1164</v>
      </c>
      <c r="C48">
        <v>429616</v>
      </c>
      <c r="D48" t="s">
        <v>2217</v>
      </c>
      <c r="E48">
        <v>725</v>
      </c>
      <c r="F48">
        <v>1168272</v>
      </c>
      <c r="G48" t="s">
        <v>2219</v>
      </c>
      <c r="H48" t="s">
        <v>2230</v>
      </c>
      <c r="I48" t="s">
        <v>2234</v>
      </c>
      <c r="J48">
        <v>21998.58</v>
      </c>
      <c r="K48">
        <v>22.3</v>
      </c>
      <c r="L48">
        <v>25</v>
      </c>
      <c r="M48">
        <v>12</v>
      </c>
      <c r="N48">
        <v>0</v>
      </c>
      <c r="O48">
        <v>321898</v>
      </c>
      <c r="P48">
        <v>847066</v>
      </c>
      <c r="Q48">
        <v>0</v>
      </c>
      <c r="R48">
        <v>0</v>
      </c>
      <c r="S48">
        <v>725</v>
      </c>
      <c r="T48" t="s">
        <v>2248</v>
      </c>
      <c r="U48">
        <f>(Table1[[#This Row],[Monthly Debt]]/Table1[[#This Row],[Annual Income]])*12</f>
        <v>0.22596018735362999</v>
      </c>
      <c r="V48">
        <f>(Table1[[#This Row],[Current Loan Amount]]/Table1[[#This Row],[Annual Income]])</f>
        <v>0.36773628059219088</v>
      </c>
      <c r="W48">
        <f>(Table1[[#This Row],[Current Credit Balance]]/Table1[[#This Row],[Maximum Open Credit]])</f>
        <v>0.38001525264855396</v>
      </c>
      <c r="X48">
        <f>(Table1[[#This Row],[Credit Utilization Ratio]]*100)</f>
        <v>38.001525264855395</v>
      </c>
      <c r="Y48">
        <f>(Table1[[#This Row],[Annual Income]]/12)-Table1[[#This Row],[Monthly Debt]]</f>
        <v>75357.42</v>
      </c>
    </row>
    <row r="49" spans="1:25" x14ac:dyDescent="0.2">
      <c r="A49" t="s">
        <v>66</v>
      </c>
      <c r="B49" t="s">
        <v>1165</v>
      </c>
      <c r="C49">
        <v>414744</v>
      </c>
      <c r="D49" t="s">
        <v>2217</v>
      </c>
      <c r="E49">
        <v>706</v>
      </c>
      <c r="F49">
        <v>1164225</v>
      </c>
      <c r="G49" t="s">
        <v>2219</v>
      </c>
      <c r="H49" t="s">
        <v>2231</v>
      </c>
      <c r="I49" t="s">
        <v>2234</v>
      </c>
      <c r="J49">
        <v>14746.66</v>
      </c>
      <c r="K49">
        <v>10.5</v>
      </c>
      <c r="L49">
        <v>32</v>
      </c>
      <c r="M49">
        <v>17</v>
      </c>
      <c r="N49">
        <v>0</v>
      </c>
      <c r="O49">
        <v>258172</v>
      </c>
      <c r="P49">
        <v>797170</v>
      </c>
      <c r="Q49">
        <v>0</v>
      </c>
      <c r="R49">
        <v>0</v>
      </c>
      <c r="S49">
        <v>706</v>
      </c>
      <c r="T49" t="s">
        <v>2248</v>
      </c>
      <c r="U49">
        <f>(Table1[[#This Row],[Monthly Debt]]/Table1[[#This Row],[Annual Income]])*12</f>
        <v>0.15199804161566707</v>
      </c>
      <c r="V49">
        <f>(Table1[[#This Row],[Current Loan Amount]]/Table1[[#This Row],[Annual Income]])</f>
        <v>0.3562404174450815</v>
      </c>
      <c r="W49">
        <f>(Table1[[#This Row],[Current Credit Balance]]/Table1[[#This Row],[Maximum Open Credit]])</f>
        <v>0.3238606570744007</v>
      </c>
      <c r="X49">
        <f>(Table1[[#This Row],[Credit Utilization Ratio]]*100)</f>
        <v>32.386065707440068</v>
      </c>
      <c r="Y49">
        <f>(Table1[[#This Row],[Annual Income]]/12)-Table1[[#This Row],[Monthly Debt]]</f>
        <v>82272.09</v>
      </c>
    </row>
    <row r="50" spans="1:25" x14ac:dyDescent="0.2">
      <c r="A50" t="s">
        <v>67</v>
      </c>
      <c r="B50" t="s">
        <v>1166</v>
      </c>
      <c r="C50">
        <v>654126</v>
      </c>
      <c r="D50" t="s">
        <v>2218</v>
      </c>
      <c r="E50">
        <v>646</v>
      </c>
      <c r="F50">
        <v>2504504</v>
      </c>
      <c r="G50" t="s">
        <v>2229</v>
      </c>
      <c r="H50" t="s">
        <v>2230</v>
      </c>
      <c r="I50" t="s">
        <v>2235</v>
      </c>
      <c r="J50">
        <v>14818.48</v>
      </c>
      <c r="K50">
        <v>31.9</v>
      </c>
      <c r="L50">
        <v>11</v>
      </c>
      <c r="M50">
        <v>7</v>
      </c>
      <c r="N50">
        <v>0</v>
      </c>
      <c r="O50">
        <v>130264</v>
      </c>
      <c r="P50">
        <v>187594</v>
      </c>
      <c r="Q50">
        <v>0</v>
      </c>
      <c r="R50">
        <v>0</v>
      </c>
      <c r="S50">
        <v>646</v>
      </c>
      <c r="T50" t="s">
        <v>2249</v>
      </c>
      <c r="U50">
        <f>(Table1[[#This Row],[Monthly Debt]]/Table1[[#This Row],[Annual Income]])*12</f>
        <v>7.1000788978576201E-2</v>
      </c>
      <c r="V50">
        <f>(Table1[[#This Row],[Current Loan Amount]]/Table1[[#This Row],[Annual Income]])</f>
        <v>0.26117985836716573</v>
      </c>
      <c r="W50">
        <f>(Table1[[#This Row],[Current Credit Balance]]/Table1[[#This Row],[Maximum Open Credit]])</f>
        <v>0.69439321087028372</v>
      </c>
      <c r="X50">
        <f>(Table1[[#This Row],[Credit Utilization Ratio]]*100)</f>
        <v>69.439321087028375</v>
      </c>
      <c r="Y50">
        <f>(Table1[[#This Row],[Annual Income]]/12)-Table1[[#This Row],[Monthly Debt]]</f>
        <v>193890.18666666665</v>
      </c>
    </row>
    <row r="51" spans="1:25" x14ac:dyDescent="0.2">
      <c r="A51" t="s">
        <v>68</v>
      </c>
      <c r="B51" t="s">
        <v>1167</v>
      </c>
      <c r="C51">
        <v>539990</v>
      </c>
      <c r="D51" t="s">
        <v>2218</v>
      </c>
      <c r="E51">
        <v>682</v>
      </c>
      <c r="F51">
        <v>1790807</v>
      </c>
      <c r="G51" t="s">
        <v>2220</v>
      </c>
      <c r="H51" t="s">
        <v>2230</v>
      </c>
      <c r="I51" t="s">
        <v>2234</v>
      </c>
      <c r="J51">
        <v>24026.639999999999</v>
      </c>
      <c r="K51">
        <v>17.3</v>
      </c>
      <c r="L51">
        <v>53</v>
      </c>
      <c r="M51">
        <v>13</v>
      </c>
      <c r="N51">
        <v>1</v>
      </c>
      <c r="O51">
        <v>81358</v>
      </c>
      <c r="P51">
        <v>382910</v>
      </c>
      <c r="Q51">
        <v>1</v>
      </c>
      <c r="R51">
        <v>0</v>
      </c>
      <c r="S51">
        <v>682</v>
      </c>
      <c r="T51" t="s">
        <v>2249</v>
      </c>
      <c r="U51">
        <f>(Table1[[#This Row],[Monthly Debt]]/Table1[[#This Row],[Annual Income]])*12</f>
        <v>0.16099986207335576</v>
      </c>
      <c r="V51">
        <f>(Table1[[#This Row],[Current Loan Amount]]/Table1[[#This Row],[Annual Income]])</f>
        <v>0.30153444787740946</v>
      </c>
      <c r="W51">
        <f>(Table1[[#This Row],[Current Credit Balance]]/Table1[[#This Row],[Maximum Open Credit]])</f>
        <v>0.21247290486014991</v>
      </c>
      <c r="X51">
        <f>(Table1[[#This Row],[Credit Utilization Ratio]]*100)</f>
        <v>21.24729048601499</v>
      </c>
      <c r="Y51">
        <f>(Table1[[#This Row],[Annual Income]]/12)-Table1[[#This Row],[Monthly Debt]]</f>
        <v>125207.27666666666</v>
      </c>
    </row>
    <row r="52" spans="1:25" x14ac:dyDescent="0.2">
      <c r="A52" t="s">
        <v>69</v>
      </c>
      <c r="B52" t="s">
        <v>1168</v>
      </c>
      <c r="C52">
        <v>531476</v>
      </c>
      <c r="D52" t="s">
        <v>2217</v>
      </c>
      <c r="E52">
        <v>725</v>
      </c>
      <c r="F52">
        <v>1168272</v>
      </c>
      <c r="G52" t="s">
        <v>2219</v>
      </c>
      <c r="H52" t="s">
        <v>2230</v>
      </c>
      <c r="I52" t="s">
        <v>2234</v>
      </c>
      <c r="J52">
        <v>30122.6</v>
      </c>
      <c r="K52">
        <v>26.4</v>
      </c>
      <c r="L52">
        <v>32</v>
      </c>
      <c r="M52">
        <v>26</v>
      </c>
      <c r="N52">
        <v>0</v>
      </c>
      <c r="O52">
        <v>658559</v>
      </c>
      <c r="P52">
        <v>3272720</v>
      </c>
      <c r="Q52">
        <v>0</v>
      </c>
      <c r="R52">
        <v>0</v>
      </c>
      <c r="S52">
        <v>725</v>
      </c>
      <c r="T52" t="s">
        <v>2248</v>
      </c>
      <c r="U52">
        <f>(Table1[[#This Row],[Monthly Debt]]/Table1[[#This Row],[Annual Income]])*12</f>
        <v>0.30940671350507415</v>
      </c>
      <c r="V52">
        <f>(Table1[[#This Row],[Current Loan Amount]]/Table1[[#This Row],[Annual Income]])</f>
        <v>0.45492488050727914</v>
      </c>
      <c r="W52">
        <f>(Table1[[#This Row],[Current Credit Balance]]/Table1[[#This Row],[Maximum Open Credit]])</f>
        <v>0.20122680828179618</v>
      </c>
      <c r="X52">
        <f>(Table1[[#This Row],[Credit Utilization Ratio]]*100)</f>
        <v>20.122680828179618</v>
      </c>
      <c r="Y52">
        <f>(Table1[[#This Row],[Annual Income]]/12)-Table1[[#This Row],[Monthly Debt]]</f>
        <v>67233.399999999994</v>
      </c>
    </row>
    <row r="53" spans="1:25" x14ac:dyDescent="0.2">
      <c r="A53" t="s">
        <v>70</v>
      </c>
      <c r="B53" t="s">
        <v>1169</v>
      </c>
      <c r="C53">
        <v>316426</v>
      </c>
      <c r="D53" t="s">
        <v>2218</v>
      </c>
      <c r="E53">
        <v>717</v>
      </c>
      <c r="F53">
        <v>683183</v>
      </c>
      <c r="G53" t="s">
        <v>2221</v>
      </c>
      <c r="H53" t="s">
        <v>2231</v>
      </c>
      <c r="I53" t="s">
        <v>2234</v>
      </c>
      <c r="J53">
        <v>16453.240000000002</v>
      </c>
      <c r="K53">
        <v>15</v>
      </c>
      <c r="L53">
        <v>2</v>
      </c>
      <c r="M53">
        <v>10</v>
      </c>
      <c r="N53">
        <v>0</v>
      </c>
      <c r="O53">
        <v>136952</v>
      </c>
      <c r="P53">
        <v>554488</v>
      </c>
      <c r="Q53">
        <v>0</v>
      </c>
      <c r="R53">
        <v>0</v>
      </c>
      <c r="S53">
        <v>717</v>
      </c>
      <c r="T53" t="s">
        <v>2248</v>
      </c>
      <c r="U53">
        <f>(Table1[[#This Row],[Monthly Debt]]/Table1[[#This Row],[Annual Income]])*12</f>
        <v>0.28899852601718723</v>
      </c>
      <c r="V53">
        <f>(Table1[[#This Row],[Current Loan Amount]]/Table1[[#This Row],[Annual Income]])</f>
        <v>0.46316433517812944</v>
      </c>
      <c r="W53">
        <f>(Table1[[#This Row],[Current Credit Balance]]/Table1[[#This Row],[Maximum Open Credit]])</f>
        <v>0.24698821254923461</v>
      </c>
      <c r="X53">
        <f>(Table1[[#This Row],[Credit Utilization Ratio]]*100)</f>
        <v>24.698821254923462</v>
      </c>
      <c r="Y53">
        <f>(Table1[[#This Row],[Annual Income]]/12)-Table1[[#This Row],[Monthly Debt]]</f>
        <v>40478.676666666666</v>
      </c>
    </row>
    <row r="54" spans="1:25" x14ac:dyDescent="0.2">
      <c r="A54" t="s">
        <v>71</v>
      </c>
      <c r="B54" t="s">
        <v>1170</v>
      </c>
      <c r="C54">
        <v>473902</v>
      </c>
      <c r="D54" t="s">
        <v>2218</v>
      </c>
      <c r="E54">
        <v>713</v>
      </c>
      <c r="F54">
        <v>1042511</v>
      </c>
      <c r="G54" t="s">
        <v>2223</v>
      </c>
      <c r="H54" t="s">
        <v>2230</v>
      </c>
      <c r="I54" t="s">
        <v>2234</v>
      </c>
      <c r="J54">
        <v>22240.45</v>
      </c>
      <c r="K54">
        <v>14</v>
      </c>
      <c r="L54">
        <v>32</v>
      </c>
      <c r="M54">
        <v>7</v>
      </c>
      <c r="N54">
        <v>0</v>
      </c>
      <c r="O54">
        <v>232655</v>
      </c>
      <c r="P54">
        <v>386496</v>
      </c>
      <c r="Q54">
        <v>0</v>
      </c>
      <c r="R54">
        <v>0</v>
      </c>
      <c r="S54">
        <v>713</v>
      </c>
      <c r="T54" t="s">
        <v>2248</v>
      </c>
      <c r="U54">
        <f>(Table1[[#This Row],[Monthly Debt]]/Table1[[#This Row],[Annual Income]])*12</f>
        <v>0.2560024786309209</v>
      </c>
      <c r="V54">
        <f>(Table1[[#This Row],[Current Loan Amount]]/Table1[[#This Row],[Annual Income]])</f>
        <v>0.45457745769589003</v>
      </c>
      <c r="W54">
        <f>(Table1[[#This Row],[Current Credit Balance]]/Table1[[#This Row],[Maximum Open Credit]])</f>
        <v>0.60195965805596952</v>
      </c>
      <c r="X54">
        <f>(Table1[[#This Row],[Credit Utilization Ratio]]*100)</f>
        <v>60.195965805596948</v>
      </c>
      <c r="Y54">
        <f>(Table1[[#This Row],[Annual Income]]/12)-Table1[[#This Row],[Monthly Debt]]</f>
        <v>64635.466666666674</v>
      </c>
    </row>
    <row r="55" spans="1:25" x14ac:dyDescent="0.2">
      <c r="A55" t="s">
        <v>72</v>
      </c>
      <c r="B55" t="s">
        <v>1171</v>
      </c>
      <c r="C55">
        <v>223344</v>
      </c>
      <c r="D55" t="s">
        <v>2217</v>
      </c>
      <c r="E55">
        <v>716</v>
      </c>
      <c r="F55">
        <v>1195898</v>
      </c>
      <c r="G55" t="s">
        <v>2219</v>
      </c>
      <c r="H55" t="s">
        <v>2231</v>
      </c>
      <c r="I55" t="s">
        <v>2234</v>
      </c>
      <c r="J55">
        <v>11759.86</v>
      </c>
      <c r="K55">
        <v>17.600000000000001</v>
      </c>
      <c r="L55">
        <v>71</v>
      </c>
      <c r="M55">
        <v>7</v>
      </c>
      <c r="N55">
        <v>0</v>
      </c>
      <c r="O55">
        <v>94677</v>
      </c>
      <c r="P55">
        <v>167618</v>
      </c>
      <c r="Q55">
        <v>0</v>
      </c>
      <c r="R55">
        <v>0</v>
      </c>
      <c r="S55">
        <v>716</v>
      </c>
      <c r="T55" t="s">
        <v>2248</v>
      </c>
      <c r="U55">
        <f>(Table1[[#This Row],[Monthly Debt]]/Table1[[#This Row],[Annual Income]])*12</f>
        <v>0.11800197006768136</v>
      </c>
      <c r="V55">
        <f>(Table1[[#This Row],[Current Loan Amount]]/Table1[[#This Row],[Annual Income]])</f>
        <v>0.18675840247245165</v>
      </c>
      <c r="W55">
        <f>(Table1[[#This Row],[Current Credit Balance]]/Table1[[#This Row],[Maximum Open Credit]])</f>
        <v>0.56483790523690769</v>
      </c>
      <c r="X55">
        <f>(Table1[[#This Row],[Credit Utilization Ratio]]*100)</f>
        <v>56.483790523690772</v>
      </c>
      <c r="Y55">
        <f>(Table1[[#This Row],[Annual Income]]/12)-Table1[[#This Row],[Monthly Debt]]</f>
        <v>87898.306666666671</v>
      </c>
    </row>
    <row r="56" spans="1:25" x14ac:dyDescent="0.2">
      <c r="A56" t="s">
        <v>73</v>
      </c>
      <c r="B56" t="s">
        <v>1172</v>
      </c>
      <c r="C56">
        <v>766238</v>
      </c>
      <c r="D56" t="s">
        <v>2218</v>
      </c>
      <c r="E56">
        <v>649</v>
      </c>
      <c r="F56">
        <v>1796165</v>
      </c>
      <c r="G56" t="s">
        <v>2222</v>
      </c>
      <c r="H56" t="s">
        <v>2231</v>
      </c>
      <c r="I56" t="s">
        <v>2234</v>
      </c>
      <c r="J56">
        <v>36821.24</v>
      </c>
      <c r="K56">
        <v>33.1</v>
      </c>
      <c r="L56">
        <v>32</v>
      </c>
      <c r="M56">
        <v>10</v>
      </c>
      <c r="N56">
        <v>0</v>
      </c>
      <c r="O56">
        <v>510093</v>
      </c>
      <c r="P56">
        <v>925760</v>
      </c>
      <c r="Q56">
        <v>0</v>
      </c>
      <c r="R56">
        <v>0</v>
      </c>
      <c r="S56">
        <v>649</v>
      </c>
      <c r="T56" t="s">
        <v>2249</v>
      </c>
      <c r="U56">
        <f>(Table1[[#This Row],[Monthly Debt]]/Table1[[#This Row],[Annual Income]])*12</f>
        <v>0.24599904797165068</v>
      </c>
      <c r="V56">
        <f>(Table1[[#This Row],[Current Loan Amount]]/Table1[[#This Row],[Annual Income]])</f>
        <v>0.4265966656738106</v>
      </c>
      <c r="W56">
        <f>(Table1[[#This Row],[Current Credit Balance]]/Table1[[#This Row],[Maximum Open Credit]])</f>
        <v>0.55099917905288631</v>
      </c>
      <c r="X56">
        <f>(Table1[[#This Row],[Credit Utilization Ratio]]*100)</f>
        <v>55.099917905288635</v>
      </c>
      <c r="Y56">
        <f>(Table1[[#This Row],[Annual Income]]/12)-Table1[[#This Row],[Monthly Debt]]</f>
        <v>112859.17666666667</v>
      </c>
    </row>
    <row r="57" spans="1:25" x14ac:dyDescent="0.2">
      <c r="A57" t="s">
        <v>74</v>
      </c>
      <c r="B57" t="s">
        <v>1173</v>
      </c>
      <c r="C57">
        <v>471152</v>
      </c>
      <c r="D57" t="s">
        <v>2218</v>
      </c>
      <c r="E57">
        <v>688</v>
      </c>
      <c r="F57">
        <v>1017279</v>
      </c>
      <c r="G57" t="s">
        <v>2222</v>
      </c>
      <c r="H57" t="s">
        <v>2231</v>
      </c>
      <c r="I57" t="s">
        <v>2234</v>
      </c>
      <c r="J57">
        <v>14496.24</v>
      </c>
      <c r="K57">
        <v>8.5</v>
      </c>
      <c r="L57">
        <v>32</v>
      </c>
      <c r="M57">
        <v>7</v>
      </c>
      <c r="N57">
        <v>0</v>
      </c>
      <c r="O57">
        <v>115444</v>
      </c>
      <c r="P57">
        <v>218064</v>
      </c>
      <c r="Q57">
        <v>0</v>
      </c>
      <c r="R57">
        <v>0</v>
      </c>
      <c r="S57">
        <v>688</v>
      </c>
      <c r="T57" t="s">
        <v>2249</v>
      </c>
      <c r="U57">
        <f>(Table1[[#This Row],[Monthly Debt]]/Table1[[#This Row],[Annual Income]])*12</f>
        <v>0.17100016809547824</v>
      </c>
      <c r="V57">
        <f>(Table1[[#This Row],[Current Loan Amount]]/Table1[[#This Row],[Annual Income]])</f>
        <v>0.46314924420930736</v>
      </c>
      <c r="W57">
        <f>(Table1[[#This Row],[Current Credit Balance]]/Table1[[#This Row],[Maximum Open Credit]])</f>
        <v>0.52940421160760143</v>
      </c>
      <c r="X57">
        <f>(Table1[[#This Row],[Credit Utilization Ratio]]*100)</f>
        <v>52.940421160760145</v>
      </c>
      <c r="Y57">
        <f>(Table1[[#This Row],[Annual Income]]/12)-Table1[[#This Row],[Monthly Debt]]</f>
        <v>70277.009999999995</v>
      </c>
    </row>
    <row r="58" spans="1:25" x14ac:dyDescent="0.2">
      <c r="A58" t="s">
        <v>75</v>
      </c>
      <c r="B58" t="s">
        <v>1174</v>
      </c>
      <c r="C58">
        <v>563486</v>
      </c>
      <c r="D58" t="s">
        <v>2217</v>
      </c>
      <c r="E58">
        <v>747</v>
      </c>
      <c r="F58">
        <v>2647308</v>
      </c>
      <c r="G58" t="s">
        <v>2220</v>
      </c>
      <c r="H58" t="s">
        <v>2231</v>
      </c>
      <c r="I58" t="s">
        <v>2234</v>
      </c>
      <c r="J58">
        <v>45666.12</v>
      </c>
      <c r="K58">
        <v>16.8</v>
      </c>
      <c r="L58">
        <v>32</v>
      </c>
      <c r="M58">
        <v>26</v>
      </c>
      <c r="N58">
        <v>0</v>
      </c>
      <c r="O58">
        <v>137256</v>
      </c>
      <c r="P58">
        <v>2337082</v>
      </c>
      <c r="Q58">
        <v>0</v>
      </c>
      <c r="R58">
        <v>0</v>
      </c>
      <c r="S58">
        <v>747</v>
      </c>
      <c r="T58" t="s">
        <v>2248</v>
      </c>
      <c r="U58">
        <f>(Table1[[#This Row],[Monthly Debt]]/Table1[[#This Row],[Annual Income]])*12</f>
        <v>0.20700025837567826</v>
      </c>
      <c r="V58">
        <f>(Table1[[#This Row],[Current Loan Amount]]/Table1[[#This Row],[Annual Income]])</f>
        <v>0.21285245237803838</v>
      </c>
      <c r="W58">
        <f>(Table1[[#This Row],[Current Credit Balance]]/Table1[[#This Row],[Maximum Open Credit]])</f>
        <v>5.8729646627717812E-2</v>
      </c>
      <c r="X58">
        <f>(Table1[[#This Row],[Credit Utilization Ratio]]*100)</f>
        <v>5.8729646627717811</v>
      </c>
      <c r="Y58">
        <f>(Table1[[#This Row],[Annual Income]]/12)-Table1[[#This Row],[Monthly Debt]]</f>
        <v>174942.88</v>
      </c>
    </row>
    <row r="59" spans="1:25" x14ac:dyDescent="0.2">
      <c r="A59" t="s">
        <v>76</v>
      </c>
      <c r="B59" t="s">
        <v>1175</v>
      </c>
      <c r="C59">
        <v>219824</v>
      </c>
      <c r="D59" t="s">
        <v>2218</v>
      </c>
      <c r="E59">
        <v>702</v>
      </c>
      <c r="F59">
        <v>2088328</v>
      </c>
      <c r="G59" t="s">
        <v>2222</v>
      </c>
      <c r="H59" t="s">
        <v>2230</v>
      </c>
      <c r="I59" t="s">
        <v>2234</v>
      </c>
      <c r="J59">
        <v>22275.41</v>
      </c>
      <c r="K59">
        <v>21.7</v>
      </c>
      <c r="L59">
        <v>32</v>
      </c>
      <c r="M59">
        <v>13</v>
      </c>
      <c r="N59">
        <v>1</v>
      </c>
      <c r="O59">
        <v>155800</v>
      </c>
      <c r="P59">
        <v>451044</v>
      </c>
      <c r="Q59">
        <v>1</v>
      </c>
      <c r="R59">
        <v>0</v>
      </c>
      <c r="S59">
        <v>702</v>
      </c>
      <c r="T59" t="s">
        <v>2249</v>
      </c>
      <c r="U59">
        <f>(Table1[[#This Row],[Monthly Debt]]/Table1[[#This Row],[Annual Income]])*12</f>
        <v>0.12799949050149212</v>
      </c>
      <c r="V59">
        <f>(Table1[[#This Row],[Current Loan Amount]]/Table1[[#This Row],[Annual Income]])</f>
        <v>0.10526315789473684</v>
      </c>
      <c r="W59">
        <f>(Table1[[#This Row],[Current Credit Balance]]/Table1[[#This Row],[Maximum Open Credit]])</f>
        <v>0.34542084585982741</v>
      </c>
      <c r="X59">
        <f>(Table1[[#This Row],[Credit Utilization Ratio]]*100)</f>
        <v>34.542084585982742</v>
      </c>
      <c r="Y59">
        <f>(Table1[[#This Row],[Annual Income]]/12)-Table1[[#This Row],[Monthly Debt]]</f>
        <v>151751.92333333334</v>
      </c>
    </row>
    <row r="60" spans="1:25" x14ac:dyDescent="0.2">
      <c r="A60" t="s">
        <v>77</v>
      </c>
      <c r="B60" t="s">
        <v>1176</v>
      </c>
      <c r="C60">
        <v>304986</v>
      </c>
      <c r="D60" t="s">
        <v>2218</v>
      </c>
      <c r="E60">
        <v>674</v>
      </c>
      <c r="F60">
        <v>4872778</v>
      </c>
      <c r="G60" t="s">
        <v>2225</v>
      </c>
      <c r="H60" t="s">
        <v>2231</v>
      </c>
      <c r="I60" t="s">
        <v>2234</v>
      </c>
      <c r="J60">
        <v>30130.01</v>
      </c>
      <c r="K60">
        <v>21.9</v>
      </c>
      <c r="L60">
        <v>26</v>
      </c>
      <c r="M60">
        <v>13</v>
      </c>
      <c r="N60">
        <v>0</v>
      </c>
      <c r="O60">
        <v>155078</v>
      </c>
      <c r="P60">
        <v>1081740</v>
      </c>
      <c r="Q60">
        <v>0</v>
      </c>
      <c r="R60">
        <v>0</v>
      </c>
      <c r="S60">
        <v>674</v>
      </c>
      <c r="T60" t="s">
        <v>2249</v>
      </c>
      <c r="U60">
        <f>(Table1[[#This Row],[Monthly Debt]]/Table1[[#This Row],[Annual Income]])*12</f>
        <v>7.4199998440314746E-2</v>
      </c>
      <c r="V60">
        <f>(Table1[[#This Row],[Current Loan Amount]]/Table1[[#This Row],[Annual Income]])</f>
        <v>6.2589758860346192E-2</v>
      </c>
      <c r="W60">
        <f>(Table1[[#This Row],[Current Credit Balance]]/Table1[[#This Row],[Maximum Open Credit]])</f>
        <v>0.14335977221883262</v>
      </c>
      <c r="X60">
        <f>(Table1[[#This Row],[Credit Utilization Ratio]]*100)</f>
        <v>14.335977221883262</v>
      </c>
      <c r="Y60">
        <f>(Table1[[#This Row],[Annual Income]]/12)-Table1[[#This Row],[Monthly Debt]]</f>
        <v>375934.8233333333</v>
      </c>
    </row>
    <row r="61" spans="1:25" x14ac:dyDescent="0.2">
      <c r="A61" t="s">
        <v>78</v>
      </c>
      <c r="B61" t="s">
        <v>1177</v>
      </c>
      <c r="C61">
        <v>105666</v>
      </c>
      <c r="D61" t="s">
        <v>2218</v>
      </c>
      <c r="E61">
        <v>742</v>
      </c>
      <c r="F61">
        <v>806170</v>
      </c>
      <c r="G61" t="s">
        <v>2228</v>
      </c>
      <c r="H61" t="s">
        <v>2230</v>
      </c>
      <c r="I61" t="s">
        <v>2234</v>
      </c>
      <c r="J61">
        <v>15135.78</v>
      </c>
      <c r="K61">
        <v>15.9</v>
      </c>
      <c r="L61">
        <v>32</v>
      </c>
      <c r="M61">
        <v>10</v>
      </c>
      <c r="N61">
        <v>0</v>
      </c>
      <c r="O61">
        <v>226708</v>
      </c>
      <c r="P61">
        <v>653026</v>
      </c>
      <c r="Q61">
        <v>0</v>
      </c>
      <c r="R61">
        <v>0</v>
      </c>
      <c r="S61">
        <v>742</v>
      </c>
      <c r="T61" t="s">
        <v>2248</v>
      </c>
      <c r="U61">
        <f>(Table1[[#This Row],[Monthly Debt]]/Table1[[#This Row],[Annual Income]])*12</f>
        <v>0.225299080839029</v>
      </c>
      <c r="V61">
        <f>(Table1[[#This Row],[Current Loan Amount]]/Table1[[#This Row],[Annual Income]])</f>
        <v>0.13107161020628402</v>
      </c>
      <c r="W61">
        <f>(Table1[[#This Row],[Current Credit Balance]]/Table1[[#This Row],[Maximum Open Credit]])</f>
        <v>0.34716535023107808</v>
      </c>
      <c r="X61">
        <f>(Table1[[#This Row],[Credit Utilization Ratio]]*100)</f>
        <v>34.716535023107809</v>
      </c>
      <c r="Y61">
        <f>(Table1[[#This Row],[Annual Income]]/12)-Table1[[#This Row],[Monthly Debt]]</f>
        <v>52045.05333333333</v>
      </c>
    </row>
    <row r="62" spans="1:25" x14ac:dyDescent="0.2">
      <c r="A62" t="s">
        <v>79</v>
      </c>
      <c r="B62" t="s">
        <v>1178</v>
      </c>
      <c r="C62">
        <v>346412</v>
      </c>
      <c r="D62" t="s">
        <v>2217</v>
      </c>
      <c r="E62">
        <v>725</v>
      </c>
      <c r="F62">
        <v>1168272</v>
      </c>
      <c r="G62" t="s">
        <v>2229</v>
      </c>
      <c r="H62" t="s">
        <v>2230</v>
      </c>
      <c r="I62" t="s">
        <v>2234</v>
      </c>
      <c r="J62">
        <v>7824.39</v>
      </c>
      <c r="K62">
        <v>14.8</v>
      </c>
      <c r="L62">
        <v>74</v>
      </c>
      <c r="M62">
        <v>10</v>
      </c>
      <c r="N62">
        <v>0</v>
      </c>
      <c r="O62">
        <v>333678</v>
      </c>
      <c r="P62">
        <v>482966</v>
      </c>
      <c r="Q62">
        <v>0</v>
      </c>
      <c r="R62">
        <v>0</v>
      </c>
      <c r="S62">
        <v>725</v>
      </c>
      <c r="T62" t="s">
        <v>2248</v>
      </c>
      <c r="U62">
        <f>(Table1[[#This Row],[Monthly Debt]]/Table1[[#This Row],[Annual Income]])*12</f>
        <v>8.0368852459016399E-2</v>
      </c>
      <c r="V62">
        <f>(Table1[[#This Row],[Current Loan Amount]]/Table1[[#This Row],[Annual Income]])</f>
        <v>0.29651656463563281</v>
      </c>
      <c r="W62">
        <f>(Table1[[#This Row],[Current Credit Balance]]/Table1[[#This Row],[Maximum Open Credit]])</f>
        <v>0.69089335481172587</v>
      </c>
      <c r="X62">
        <f>(Table1[[#This Row],[Credit Utilization Ratio]]*100)</f>
        <v>69.089335481172583</v>
      </c>
      <c r="Y62">
        <f>(Table1[[#This Row],[Annual Income]]/12)-Table1[[#This Row],[Monthly Debt]]</f>
        <v>89531.61</v>
      </c>
    </row>
    <row r="63" spans="1:25" x14ac:dyDescent="0.2">
      <c r="A63" t="s">
        <v>80</v>
      </c>
      <c r="B63" t="s">
        <v>1179</v>
      </c>
      <c r="C63">
        <v>253506</v>
      </c>
      <c r="D63" t="s">
        <v>2218</v>
      </c>
      <c r="E63">
        <v>733</v>
      </c>
      <c r="F63">
        <v>1403492</v>
      </c>
      <c r="G63" t="s">
        <v>2228</v>
      </c>
      <c r="H63" t="s">
        <v>2231</v>
      </c>
      <c r="I63" t="s">
        <v>2234</v>
      </c>
      <c r="J63">
        <v>30525.78</v>
      </c>
      <c r="K63">
        <v>26.7</v>
      </c>
      <c r="L63">
        <v>40</v>
      </c>
      <c r="M63">
        <v>19</v>
      </c>
      <c r="N63">
        <v>0</v>
      </c>
      <c r="O63">
        <v>16492</v>
      </c>
      <c r="P63">
        <v>149138</v>
      </c>
      <c r="Q63">
        <v>0</v>
      </c>
      <c r="R63">
        <v>0</v>
      </c>
      <c r="S63">
        <v>733</v>
      </c>
      <c r="T63" t="s">
        <v>2248</v>
      </c>
      <c r="U63">
        <f>(Table1[[#This Row],[Monthly Debt]]/Table1[[#This Row],[Annual Income]])*12</f>
        <v>0.26099853793252825</v>
      </c>
      <c r="V63">
        <f>(Table1[[#This Row],[Current Loan Amount]]/Table1[[#This Row],[Annual Income]])</f>
        <v>0.18062518347094247</v>
      </c>
      <c r="W63">
        <f>(Table1[[#This Row],[Current Credit Balance]]/Table1[[#This Row],[Maximum Open Credit]])</f>
        <v>0.1105821453955397</v>
      </c>
      <c r="X63">
        <f>(Table1[[#This Row],[Credit Utilization Ratio]]*100)</f>
        <v>11.058214539553971</v>
      </c>
      <c r="Y63">
        <f>(Table1[[#This Row],[Annual Income]]/12)-Table1[[#This Row],[Monthly Debt]]</f>
        <v>86431.886666666673</v>
      </c>
    </row>
    <row r="64" spans="1:25" x14ac:dyDescent="0.2">
      <c r="A64" t="s">
        <v>81</v>
      </c>
      <c r="B64" t="s">
        <v>1180</v>
      </c>
      <c r="C64">
        <v>170126</v>
      </c>
      <c r="D64" t="s">
        <v>2217</v>
      </c>
      <c r="E64">
        <v>712</v>
      </c>
      <c r="F64">
        <v>1137492</v>
      </c>
      <c r="G64" t="s">
        <v>2225</v>
      </c>
      <c r="H64" t="s">
        <v>2231</v>
      </c>
      <c r="I64" t="s">
        <v>2235</v>
      </c>
      <c r="J64">
        <v>3564.21</v>
      </c>
      <c r="K64">
        <v>12.5</v>
      </c>
      <c r="L64">
        <v>40</v>
      </c>
      <c r="M64">
        <v>5</v>
      </c>
      <c r="N64">
        <v>0</v>
      </c>
      <c r="O64">
        <v>70205</v>
      </c>
      <c r="P64">
        <v>109692</v>
      </c>
      <c r="Q64">
        <v>0</v>
      </c>
      <c r="R64">
        <v>0</v>
      </c>
      <c r="S64">
        <v>712</v>
      </c>
      <c r="T64" t="s">
        <v>2248</v>
      </c>
      <c r="U64">
        <f>(Table1[[#This Row],[Monthly Debt]]/Table1[[#This Row],[Annual Income]])*12</f>
        <v>3.7600721587492482E-2</v>
      </c>
      <c r="V64">
        <f>(Table1[[#This Row],[Current Loan Amount]]/Table1[[#This Row],[Annual Income]])</f>
        <v>0.14956237054854013</v>
      </c>
      <c r="W64">
        <f>(Table1[[#This Row],[Current Credit Balance]]/Table1[[#This Row],[Maximum Open Credit]])</f>
        <v>0.64001932684243157</v>
      </c>
      <c r="X64">
        <f>(Table1[[#This Row],[Credit Utilization Ratio]]*100)</f>
        <v>64.001932684243158</v>
      </c>
      <c r="Y64">
        <f>(Table1[[#This Row],[Annual Income]]/12)-Table1[[#This Row],[Monthly Debt]]</f>
        <v>91226.79</v>
      </c>
    </row>
    <row r="65" spans="1:25" x14ac:dyDescent="0.2">
      <c r="A65" t="s">
        <v>82</v>
      </c>
      <c r="B65" t="s">
        <v>1181</v>
      </c>
      <c r="C65">
        <v>134398</v>
      </c>
      <c r="D65" t="s">
        <v>2217</v>
      </c>
      <c r="E65">
        <v>746</v>
      </c>
      <c r="F65">
        <v>2205425</v>
      </c>
      <c r="G65" t="s">
        <v>2219</v>
      </c>
      <c r="H65" t="s">
        <v>2232</v>
      </c>
      <c r="I65" t="s">
        <v>2241</v>
      </c>
      <c r="J65">
        <v>38447.83</v>
      </c>
      <c r="K65">
        <v>33.5</v>
      </c>
      <c r="L65">
        <v>32</v>
      </c>
      <c r="M65">
        <v>15</v>
      </c>
      <c r="N65">
        <v>0</v>
      </c>
      <c r="O65">
        <v>668629</v>
      </c>
      <c r="P65">
        <v>1084314</v>
      </c>
      <c r="Q65">
        <v>0</v>
      </c>
      <c r="R65">
        <v>0</v>
      </c>
      <c r="S65">
        <v>746</v>
      </c>
      <c r="T65" t="s">
        <v>2248</v>
      </c>
      <c r="U65">
        <f>(Table1[[#This Row],[Monthly Debt]]/Table1[[#This Row],[Annual Income]])*12</f>
        <v>0.20919956924402328</v>
      </c>
      <c r="V65">
        <f>(Table1[[#This Row],[Current Loan Amount]]/Table1[[#This Row],[Annual Income]])</f>
        <v>6.0939728170307308E-2</v>
      </c>
      <c r="W65">
        <f>(Table1[[#This Row],[Current Credit Balance]]/Table1[[#This Row],[Maximum Open Credit]])</f>
        <v>0.6166378004895261</v>
      </c>
      <c r="X65">
        <f>(Table1[[#This Row],[Credit Utilization Ratio]]*100)</f>
        <v>61.66378004895261</v>
      </c>
      <c r="Y65">
        <f>(Table1[[#This Row],[Annual Income]]/12)-Table1[[#This Row],[Monthly Debt]]</f>
        <v>145337.58666666667</v>
      </c>
    </row>
    <row r="66" spans="1:25" x14ac:dyDescent="0.2">
      <c r="A66" t="s">
        <v>83</v>
      </c>
      <c r="B66" t="s">
        <v>1182</v>
      </c>
      <c r="C66">
        <v>442948</v>
      </c>
      <c r="D66" t="s">
        <v>2218</v>
      </c>
      <c r="E66">
        <v>719</v>
      </c>
      <c r="F66">
        <v>956365</v>
      </c>
      <c r="G66" t="s">
        <v>2220</v>
      </c>
      <c r="H66" t="s">
        <v>2231</v>
      </c>
      <c r="I66" t="s">
        <v>2234</v>
      </c>
      <c r="J66">
        <v>26618.81</v>
      </c>
      <c r="K66">
        <v>8</v>
      </c>
      <c r="L66">
        <v>32</v>
      </c>
      <c r="M66">
        <v>17</v>
      </c>
      <c r="N66">
        <v>0</v>
      </c>
      <c r="O66">
        <v>384351</v>
      </c>
      <c r="P66">
        <v>1101562</v>
      </c>
      <c r="Q66">
        <v>0</v>
      </c>
      <c r="R66">
        <v>0</v>
      </c>
      <c r="S66">
        <v>719</v>
      </c>
      <c r="T66" t="s">
        <v>2248</v>
      </c>
      <c r="U66">
        <f>(Table1[[#This Row],[Monthly Debt]]/Table1[[#This Row],[Annual Income]])*12</f>
        <v>0.33399980133108176</v>
      </c>
      <c r="V66">
        <f>(Table1[[#This Row],[Current Loan Amount]]/Table1[[#This Row],[Annual Income]])</f>
        <v>0.4631578947368421</v>
      </c>
      <c r="W66">
        <f>(Table1[[#This Row],[Current Credit Balance]]/Table1[[#This Row],[Maximum Open Credit]])</f>
        <v>0.34891454135128119</v>
      </c>
      <c r="X66">
        <f>(Table1[[#This Row],[Credit Utilization Ratio]]*100)</f>
        <v>34.891454135128122</v>
      </c>
      <c r="Y66">
        <f>(Table1[[#This Row],[Annual Income]]/12)-Table1[[#This Row],[Monthly Debt]]</f>
        <v>53078.273333333331</v>
      </c>
    </row>
    <row r="67" spans="1:25" x14ac:dyDescent="0.2">
      <c r="A67" t="s">
        <v>84</v>
      </c>
      <c r="B67" t="s">
        <v>1183</v>
      </c>
      <c r="C67">
        <v>142868</v>
      </c>
      <c r="D67" t="s">
        <v>2217</v>
      </c>
      <c r="E67">
        <v>740</v>
      </c>
      <c r="F67">
        <v>2429815</v>
      </c>
      <c r="G67" t="s">
        <v>2219</v>
      </c>
      <c r="H67" t="s">
        <v>2231</v>
      </c>
      <c r="I67" t="s">
        <v>2234</v>
      </c>
      <c r="J67">
        <v>14781.43</v>
      </c>
      <c r="K67">
        <v>31</v>
      </c>
      <c r="L67">
        <v>52</v>
      </c>
      <c r="M67">
        <v>15</v>
      </c>
      <c r="N67">
        <v>0</v>
      </c>
      <c r="O67">
        <v>189449</v>
      </c>
      <c r="P67">
        <v>507782</v>
      </c>
      <c r="Q67">
        <v>0</v>
      </c>
      <c r="R67">
        <v>0</v>
      </c>
      <c r="S67">
        <v>740</v>
      </c>
      <c r="T67" t="s">
        <v>2248</v>
      </c>
      <c r="U67">
        <f>(Table1[[#This Row],[Monthly Debt]]/Table1[[#This Row],[Annual Income]])*12</f>
        <v>7.3000273683387421E-2</v>
      </c>
      <c r="V67">
        <f>(Table1[[#This Row],[Current Loan Amount]]/Table1[[#This Row],[Annual Income]])</f>
        <v>5.8797892020585926E-2</v>
      </c>
      <c r="W67">
        <f>(Table1[[#This Row],[Current Credit Balance]]/Table1[[#This Row],[Maximum Open Credit]])</f>
        <v>0.37309120843196492</v>
      </c>
      <c r="X67">
        <f>(Table1[[#This Row],[Credit Utilization Ratio]]*100)</f>
        <v>37.309120843196489</v>
      </c>
      <c r="Y67">
        <f>(Table1[[#This Row],[Annual Income]]/12)-Table1[[#This Row],[Monthly Debt]]</f>
        <v>187703.15333333335</v>
      </c>
    </row>
    <row r="68" spans="1:25" x14ac:dyDescent="0.2">
      <c r="A68" t="s">
        <v>85</v>
      </c>
      <c r="B68" t="s">
        <v>1184</v>
      </c>
      <c r="C68">
        <v>332508</v>
      </c>
      <c r="D68" t="s">
        <v>2217</v>
      </c>
      <c r="E68">
        <v>707</v>
      </c>
      <c r="F68">
        <v>926345</v>
      </c>
      <c r="G68" t="s">
        <v>2228</v>
      </c>
      <c r="H68" t="s">
        <v>2230</v>
      </c>
      <c r="I68" t="s">
        <v>2234</v>
      </c>
      <c r="J68">
        <v>13895.27</v>
      </c>
      <c r="K68">
        <v>19.600000000000001</v>
      </c>
      <c r="L68">
        <v>32</v>
      </c>
      <c r="M68">
        <v>9</v>
      </c>
      <c r="N68">
        <v>0</v>
      </c>
      <c r="O68">
        <v>356554</v>
      </c>
      <c r="P68">
        <v>571010</v>
      </c>
      <c r="Q68">
        <v>0</v>
      </c>
      <c r="R68">
        <v>0</v>
      </c>
      <c r="S68">
        <v>707</v>
      </c>
      <c r="T68" t="s">
        <v>2248</v>
      </c>
      <c r="U68">
        <f>(Table1[[#This Row],[Monthly Debt]]/Table1[[#This Row],[Annual Income]])*12</f>
        <v>0.18000123064301096</v>
      </c>
      <c r="V68">
        <f>(Table1[[#This Row],[Current Loan Amount]]/Table1[[#This Row],[Annual Income]])</f>
        <v>0.35894618095849817</v>
      </c>
      <c r="W68">
        <f>(Table1[[#This Row],[Current Credit Balance]]/Table1[[#This Row],[Maximum Open Credit]])</f>
        <v>0.62442689269890195</v>
      </c>
      <c r="X68">
        <f>(Table1[[#This Row],[Credit Utilization Ratio]]*100)</f>
        <v>62.442689269890195</v>
      </c>
      <c r="Y68">
        <f>(Table1[[#This Row],[Annual Income]]/12)-Table1[[#This Row],[Monthly Debt]]</f>
        <v>63300.146666666667</v>
      </c>
    </row>
    <row r="69" spans="1:25" x14ac:dyDescent="0.2">
      <c r="A69" t="s">
        <v>86</v>
      </c>
      <c r="B69" t="s">
        <v>1185</v>
      </c>
      <c r="C69">
        <v>235950</v>
      </c>
      <c r="D69" t="s">
        <v>2217</v>
      </c>
      <c r="E69">
        <v>726</v>
      </c>
      <c r="F69">
        <v>1164396</v>
      </c>
      <c r="G69" t="s">
        <v>2224</v>
      </c>
      <c r="H69" t="s">
        <v>2232</v>
      </c>
      <c r="I69" t="s">
        <v>2234</v>
      </c>
      <c r="J69">
        <v>13390.63</v>
      </c>
      <c r="K69">
        <v>15.7</v>
      </c>
      <c r="L69">
        <v>32</v>
      </c>
      <c r="M69">
        <v>7</v>
      </c>
      <c r="N69">
        <v>0</v>
      </c>
      <c r="O69">
        <v>168074</v>
      </c>
      <c r="P69">
        <v>321156</v>
      </c>
      <c r="Q69">
        <v>0</v>
      </c>
      <c r="R69">
        <v>0</v>
      </c>
      <c r="S69">
        <v>726</v>
      </c>
      <c r="T69" t="s">
        <v>2248</v>
      </c>
      <c r="U69">
        <f>(Table1[[#This Row],[Monthly Debt]]/Table1[[#This Row],[Annual Income]])*12</f>
        <v>0.13800078323869197</v>
      </c>
      <c r="V69">
        <f>(Table1[[#This Row],[Current Loan Amount]]/Table1[[#This Row],[Annual Income]])</f>
        <v>0.20263724712211309</v>
      </c>
      <c r="W69">
        <f>(Table1[[#This Row],[Current Credit Balance]]/Table1[[#This Row],[Maximum Open Credit]])</f>
        <v>0.52334068178704429</v>
      </c>
      <c r="X69">
        <f>(Table1[[#This Row],[Credit Utilization Ratio]]*100)</f>
        <v>52.334068178704428</v>
      </c>
      <c r="Y69">
        <f>(Table1[[#This Row],[Annual Income]]/12)-Table1[[#This Row],[Monthly Debt]]</f>
        <v>83642.37</v>
      </c>
    </row>
    <row r="70" spans="1:25" x14ac:dyDescent="0.2">
      <c r="A70" t="s">
        <v>87</v>
      </c>
      <c r="B70" t="s">
        <v>1186</v>
      </c>
      <c r="C70">
        <v>290708</v>
      </c>
      <c r="D70" t="s">
        <v>2217</v>
      </c>
      <c r="E70">
        <v>7440</v>
      </c>
      <c r="F70">
        <v>1487776</v>
      </c>
      <c r="G70" t="s">
        <v>2219</v>
      </c>
      <c r="H70" t="s">
        <v>2231</v>
      </c>
      <c r="I70" t="s">
        <v>2234</v>
      </c>
      <c r="J70">
        <v>10067.15</v>
      </c>
      <c r="K70">
        <v>17.100000000000001</v>
      </c>
      <c r="L70">
        <v>32</v>
      </c>
      <c r="M70">
        <v>9</v>
      </c>
      <c r="N70">
        <v>0</v>
      </c>
      <c r="O70">
        <v>387277</v>
      </c>
      <c r="P70">
        <v>1047706</v>
      </c>
      <c r="Q70">
        <v>0</v>
      </c>
      <c r="R70">
        <v>0</v>
      </c>
      <c r="S70">
        <v>744</v>
      </c>
      <c r="T70" t="s">
        <v>2248</v>
      </c>
      <c r="U70">
        <f>(Table1[[#This Row],[Monthly Debt]]/Table1[[#This Row],[Annual Income]])*12</f>
        <v>8.1198917041275034E-2</v>
      </c>
      <c r="V70">
        <f>(Table1[[#This Row],[Current Loan Amount]]/Table1[[#This Row],[Annual Income]])</f>
        <v>0.19539769427655776</v>
      </c>
      <c r="W70">
        <f>(Table1[[#This Row],[Current Credit Balance]]/Table1[[#This Row],[Maximum Open Credit]])</f>
        <v>0.3696428196459694</v>
      </c>
      <c r="X70">
        <f>(Table1[[#This Row],[Credit Utilization Ratio]]*100)</f>
        <v>36.964281964596942</v>
      </c>
      <c r="Y70">
        <f>(Table1[[#This Row],[Annual Income]]/12)-Table1[[#This Row],[Monthly Debt]]</f>
        <v>113914.18333333333</v>
      </c>
    </row>
    <row r="71" spans="1:25" x14ac:dyDescent="0.2">
      <c r="A71" t="s">
        <v>88</v>
      </c>
      <c r="B71" t="s">
        <v>1187</v>
      </c>
      <c r="C71">
        <v>153714</v>
      </c>
      <c r="D71" t="s">
        <v>2217</v>
      </c>
      <c r="E71">
        <v>740</v>
      </c>
      <c r="F71">
        <v>995714</v>
      </c>
      <c r="G71" t="s">
        <v>2219</v>
      </c>
      <c r="H71" t="s">
        <v>2230</v>
      </c>
      <c r="I71" t="s">
        <v>2234</v>
      </c>
      <c r="J71">
        <v>13939.92</v>
      </c>
      <c r="K71">
        <v>21.7</v>
      </c>
      <c r="L71">
        <v>32</v>
      </c>
      <c r="M71">
        <v>8</v>
      </c>
      <c r="N71">
        <v>0</v>
      </c>
      <c r="O71">
        <v>218614</v>
      </c>
      <c r="P71">
        <v>371184</v>
      </c>
      <c r="Q71">
        <v>0</v>
      </c>
      <c r="R71">
        <v>0</v>
      </c>
      <c r="S71">
        <v>740</v>
      </c>
      <c r="T71" t="s">
        <v>2248</v>
      </c>
      <c r="U71">
        <f>(Table1[[#This Row],[Monthly Debt]]/Table1[[#This Row],[Annual Income]])*12</f>
        <v>0.16799908407434264</v>
      </c>
      <c r="V71">
        <f>(Table1[[#This Row],[Current Loan Amount]]/Table1[[#This Row],[Annual Income]])</f>
        <v>0.15437565405327233</v>
      </c>
      <c r="W71">
        <f>(Table1[[#This Row],[Current Credit Balance]]/Table1[[#This Row],[Maximum Open Credit]])</f>
        <v>0.588963963963964</v>
      </c>
      <c r="X71">
        <f>(Table1[[#This Row],[Credit Utilization Ratio]]*100)</f>
        <v>58.896396396396398</v>
      </c>
      <c r="Y71">
        <f>(Table1[[#This Row],[Annual Income]]/12)-Table1[[#This Row],[Monthly Debt]]</f>
        <v>69036.246666666673</v>
      </c>
    </row>
    <row r="72" spans="1:25" x14ac:dyDescent="0.2">
      <c r="A72" t="s">
        <v>89</v>
      </c>
      <c r="B72" t="s">
        <v>1188</v>
      </c>
      <c r="C72">
        <v>69366</v>
      </c>
      <c r="D72" t="s">
        <v>2217</v>
      </c>
      <c r="E72">
        <v>731</v>
      </c>
      <c r="F72">
        <v>1273133</v>
      </c>
      <c r="G72" t="s">
        <v>2225</v>
      </c>
      <c r="H72" t="s">
        <v>2231</v>
      </c>
      <c r="I72" t="s">
        <v>2234</v>
      </c>
      <c r="J72">
        <v>28433.5</v>
      </c>
      <c r="K72">
        <v>20.5</v>
      </c>
      <c r="L72">
        <v>32</v>
      </c>
      <c r="M72">
        <v>11</v>
      </c>
      <c r="N72">
        <v>0</v>
      </c>
      <c r="O72">
        <v>84930</v>
      </c>
      <c r="P72">
        <v>339086</v>
      </c>
      <c r="Q72">
        <v>0</v>
      </c>
      <c r="R72">
        <v>0</v>
      </c>
      <c r="S72">
        <v>731</v>
      </c>
      <c r="T72" t="s">
        <v>2248</v>
      </c>
      <c r="U72">
        <f>(Table1[[#This Row],[Monthly Debt]]/Table1[[#This Row],[Annual Income]])*12</f>
        <v>0.2680018505529273</v>
      </c>
      <c r="V72">
        <f>(Table1[[#This Row],[Current Loan Amount]]/Table1[[#This Row],[Annual Income]])</f>
        <v>5.4484488266347664E-2</v>
      </c>
      <c r="W72">
        <f>(Table1[[#This Row],[Current Credit Balance]]/Table1[[#This Row],[Maximum Open Credit]])</f>
        <v>0.25046743304058555</v>
      </c>
      <c r="X72">
        <f>(Table1[[#This Row],[Credit Utilization Ratio]]*100)</f>
        <v>25.046743304058555</v>
      </c>
      <c r="Y72">
        <f>(Table1[[#This Row],[Annual Income]]/12)-Table1[[#This Row],[Monthly Debt]]</f>
        <v>77660.916666666672</v>
      </c>
    </row>
    <row r="73" spans="1:25" x14ac:dyDescent="0.2">
      <c r="A73" t="s">
        <v>90</v>
      </c>
      <c r="B73" t="s">
        <v>1189</v>
      </c>
      <c r="C73">
        <v>108878</v>
      </c>
      <c r="D73" t="s">
        <v>2217</v>
      </c>
      <c r="E73">
        <v>751</v>
      </c>
      <c r="F73">
        <v>1316434</v>
      </c>
      <c r="G73" t="s">
        <v>2219</v>
      </c>
      <c r="H73" t="s">
        <v>2230</v>
      </c>
      <c r="I73" t="s">
        <v>2234</v>
      </c>
      <c r="J73">
        <v>4377.22</v>
      </c>
      <c r="K73">
        <v>37.5</v>
      </c>
      <c r="L73">
        <v>32</v>
      </c>
      <c r="M73">
        <v>18</v>
      </c>
      <c r="N73">
        <v>0</v>
      </c>
      <c r="O73">
        <v>354920</v>
      </c>
      <c r="P73">
        <v>2151556</v>
      </c>
      <c r="Q73">
        <v>0</v>
      </c>
      <c r="R73">
        <v>0</v>
      </c>
      <c r="S73">
        <v>751</v>
      </c>
      <c r="T73" t="s">
        <v>2248</v>
      </c>
      <c r="U73">
        <f>(Table1[[#This Row],[Monthly Debt]]/Table1[[#This Row],[Annual Income]])*12</f>
        <v>3.990070144040643E-2</v>
      </c>
      <c r="V73">
        <f>(Table1[[#This Row],[Current Loan Amount]]/Table1[[#This Row],[Annual Income]])</f>
        <v>8.2706766917293228E-2</v>
      </c>
      <c r="W73">
        <f>(Table1[[#This Row],[Current Credit Balance]]/Table1[[#This Row],[Maximum Open Credit]])</f>
        <v>0.16495968499076946</v>
      </c>
      <c r="X73">
        <f>(Table1[[#This Row],[Credit Utilization Ratio]]*100)</f>
        <v>16.495968499076945</v>
      </c>
      <c r="Y73">
        <f>(Table1[[#This Row],[Annual Income]]/12)-Table1[[#This Row],[Monthly Debt]]</f>
        <v>105325.61333333333</v>
      </c>
    </row>
    <row r="74" spans="1:25" x14ac:dyDescent="0.2">
      <c r="A74" t="s">
        <v>91</v>
      </c>
      <c r="B74" t="s">
        <v>1190</v>
      </c>
      <c r="C74">
        <v>288068</v>
      </c>
      <c r="D74" t="s">
        <v>2218</v>
      </c>
      <c r="E74">
        <v>685</v>
      </c>
      <c r="F74">
        <v>948062</v>
      </c>
      <c r="G74" t="s">
        <v>2220</v>
      </c>
      <c r="H74" t="s">
        <v>2231</v>
      </c>
      <c r="I74" t="s">
        <v>2234</v>
      </c>
      <c r="J74">
        <v>22121.32</v>
      </c>
      <c r="K74">
        <v>14.5</v>
      </c>
      <c r="L74">
        <v>32</v>
      </c>
      <c r="M74">
        <v>13</v>
      </c>
      <c r="N74">
        <v>0</v>
      </c>
      <c r="O74">
        <v>358359</v>
      </c>
      <c r="P74">
        <v>527912</v>
      </c>
      <c r="Q74">
        <v>0</v>
      </c>
      <c r="R74">
        <v>0</v>
      </c>
      <c r="S74">
        <v>685</v>
      </c>
      <c r="T74" t="s">
        <v>2249</v>
      </c>
      <c r="U74">
        <f>(Table1[[#This Row],[Monthly Debt]]/Table1[[#This Row],[Annual Income]])*12</f>
        <v>0.2799983967293278</v>
      </c>
      <c r="V74">
        <f>(Table1[[#This Row],[Current Loan Amount]]/Table1[[#This Row],[Annual Income]])</f>
        <v>0.30384932630988271</v>
      </c>
      <c r="W74">
        <f>(Table1[[#This Row],[Current Credit Balance]]/Table1[[#This Row],[Maximum Open Credit]])</f>
        <v>0.67882336450014391</v>
      </c>
      <c r="X74">
        <f>(Table1[[#This Row],[Credit Utilization Ratio]]*100)</f>
        <v>67.882336450014392</v>
      </c>
      <c r="Y74">
        <f>(Table1[[#This Row],[Annual Income]]/12)-Table1[[#This Row],[Monthly Debt]]</f>
        <v>56883.846666666672</v>
      </c>
    </row>
    <row r="75" spans="1:25" x14ac:dyDescent="0.2">
      <c r="A75" t="s">
        <v>92</v>
      </c>
      <c r="B75" t="s">
        <v>1191</v>
      </c>
      <c r="C75">
        <v>447436</v>
      </c>
      <c r="D75" t="s">
        <v>2218</v>
      </c>
      <c r="E75">
        <v>722</v>
      </c>
      <c r="F75">
        <v>1159266</v>
      </c>
      <c r="G75" t="s">
        <v>2219</v>
      </c>
      <c r="H75" t="s">
        <v>2230</v>
      </c>
      <c r="I75" t="s">
        <v>2234</v>
      </c>
      <c r="J75">
        <v>20287.25</v>
      </c>
      <c r="K75">
        <v>43.4</v>
      </c>
      <c r="L75">
        <v>32</v>
      </c>
      <c r="M75">
        <v>17</v>
      </c>
      <c r="N75">
        <v>0</v>
      </c>
      <c r="O75">
        <v>448514</v>
      </c>
      <c r="P75">
        <v>1022318</v>
      </c>
      <c r="Q75">
        <v>0</v>
      </c>
      <c r="R75">
        <v>0</v>
      </c>
      <c r="S75">
        <v>722</v>
      </c>
      <c r="T75" t="s">
        <v>2248</v>
      </c>
      <c r="U75">
        <f>(Table1[[#This Row],[Monthly Debt]]/Table1[[#This Row],[Annual Income]])*12</f>
        <v>0.21000098338086343</v>
      </c>
      <c r="V75">
        <f>(Table1[[#This Row],[Current Loan Amount]]/Table1[[#This Row],[Annual Income]])</f>
        <v>0.38596491228070173</v>
      </c>
      <c r="W75">
        <f>(Table1[[#This Row],[Current Credit Balance]]/Table1[[#This Row],[Maximum Open Credit]])</f>
        <v>0.43872258925305041</v>
      </c>
      <c r="X75">
        <f>(Table1[[#This Row],[Credit Utilization Ratio]]*100)</f>
        <v>43.87225892530504</v>
      </c>
      <c r="Y75">
        <f>(Table1[[#This Row],[Annual Income]]/12)-Table1[[#This Row],[Monthly Debt]]</f>
        <v>76318.25</v>
      </c>
    </row>
    <row r="76" spans="1:25" x14ac:dyDescent="0.2">
      <c r="A76" t="s">
        <v>93</v>
      </c>
      <c r="B76" t="s">
        <v>1192</v>
      </c>
      <c r="C76">
        <v>401192</v>
      </c>
      <c r="D76" t="s">
        <v>2217</v>
      </c>
      <c r="E76">
        <v>721</v>
      </c>
      <c r="F76">
        <v>1116440</v>
      </c>
      <c r="G76" t="s">
        <v>2228</v>
      </c>
      <c r="H76" t="s">
        <v>2231</v>
      </c>
      <c r="I76" t="s">
        <v>2234</v>
      </c>
      <c r="J76">
        <v>14792.83</v>
      </c>
      <c r="K76">
        <v>13.5</v>
      </c>
      <c r="L76">
        <v>48</v>
      </c>
      <c r="M76">
        <v>9</v>
      </c>
      <c r="N76">
        <v>0</v>
      </c>
      <c r="O76">
        <v>431414</v>
      </c>
      <c r="P76">
        <v>731368</v>
      </c>
      <c r="Q76">
        <v>0</v>
      </c>
      <c r="R76">
        <v>0</v>
      </c>
      <c r="S76">
        <v>721</v>
      </c>
      <c r="T76" t="s">
        <v>2248</v>
      </c>
      <c r="U76">
        <f>(Table1[[#This Row],[Monthly Debt]]/Table1[[#This Row],[Annual Income]])*12</f>
        <v>0.159</v>
      </c>
      <c r="V76">
        <f>(Table1[[#This Row],[Current Loan Amount]]/Table1[[#This Row],[Annual Income]])</f>
        <v>0.35934936046719929</v>
      </c>
      <c r="W76">
        <f>(Table1[[#This Row],[Current Credit Balance]]/Table1[[#This Row],[Maximum Open Credit]])</f>
        <v>0.58987267695606038</v>
      </c>
      <c r="X76">
        <f>(Table1[[#This Row],[Credit Utilization Ratio]]*100)</f>
        <v>58.987267695606036</v>
      </c>
      <c r="Y76">
        <f>(Table1[[#This Row],[Annual Income]]/12)-Table1[[#This Row],[Monthly Debt]]</f>
        <v>78243.83666666667</v>
      </c>
    </row>
    <row r="77" spans="1:25" x14ac:dyDescent="0.2">
      <c r="A77" t="s">
        <v>94</v>
      </c>
      <c r="B77" t="s">
        <v>1193</v>
      </c>
      <c r="C77">
        <v>165440</v>
      </c>
      <c r="D77" t="s">
        <v>2217</v>
      </c>
      <c r="E77">
        <v>725</v>
      </c>
      <c r="F77">
        <v>1168272</v>
      </c>
      <c r="G77" t="s">
        <v>2225</v>
      </c>
      <c r="H77" t="s">
        <v>2230</v>
      </c>
      <c r="I77" t="s">
        <v>2234</v>
      </c>
      <c r="J77">
        <v>8257.2099999999991</v>
      </c>
      <c r="K77">
        <v>12.2</v>
      </c>
      <c r="L77">
        <v>32</v>
      </c>
      <c r="M77">
        <v>7</v>
      </c>
      <c r="N77">
        <v>0</v>
      </c>
      <c r="O77">
        <v>54986</v>
      </c>
      <c r="P77">
        <v>117260</v>
      </c>
      <c r="Q77">
        <v>0</v>
      </c>
      <c r="R77">
        <v>0</v>
      </c>
      <c r="S77">
        <v>725</v>
      </c>
      <c r="T77" t="s">
        <v>2248</v>
      </c>
      <c r="U77">
        <f>(Table1[[#This Row],[Monthly Debt]]/Table1[[#This Row],[Annual Income]])*12</f>
        <v>8.4814597970335665E-2</v>
      </c>
      <c r="V77">
        <f>(Table1[[#This Row],[Current Loan Amount]]/Table1[[#This Row],[Annual Income]])</f>
        <v>0.14161085774545654</v>
      </c>
      <c r="W77">
        <f>(Table1[[#This Row],[Current Credit Balance]]/Table1[[#This Row],[Maximum Open Credit]])</f>
        <v>0.4689237591676616</v>
      </c>
      <c r="X77">
        <f>(Table1[[#This Row],[Credit Utilization Ratio]]*100)</f>
        <v>46.892375916766163</v>
      </c>
      <c r="Y77">
        <f>(Table1[[#This Row],[Annual Income]]/12)-Table1[[#This Row],[Monthly Debt]]</f>
        <v>89098.790000000008</v>
      </c>
    </row>
    <row r="78" spans="1:25" x14ac:dyDescent="0.2">
      <c r="A78" t="s">
        <v>95</v>
      </c>
      <c r="B78" t="s">
        <v>1194</v>
      </c>
      <c r="C78">
        <v>168124</v>
      </c>
      <c r="D78" t="s">
        <v>2217</v>
      </c>
      <c r="E78">
        <v>7110</v>
      </c>
      <c r="F78">
        <v>967955</v>
      </c>
      <c r="G78" t="s">
        <v>2221</v>
      </c>
      <c r="H78" t="s">
        <v>2231</v>
      </c>
      <c r="I78" t="s">
        <v>2235</v>
      </c>
      <c r="J78">
        <v>14519.42</v>
      </c>
      <c r="K78">
        <v>14.5</v>
      </c>
      <c r="L78">
        <v>34</v>
      </c>
      <c r="M78">
        <v>18</v>
      </c>
      <c r="N78">
        <v>0</v>
      </c>
      <c r="O78">
        <v>143697</v>
      </c>
      <c r="P78">
        <v>311608</v>
      </c>
      <c r="Q78">
        <v>0</v>
      </c>
      <c r="R78">
        <v>0</v>
      </c>
      <c r="S78">
        <v>711</v>
      </c>
      <c r="T78" t="s">
        <v>2248</v>
      </c>
      <c r="U78">
        <f>(Table1[[#This Row],[Monthly Debt]]/Table1[[#This Row],[Annual Income]])*12</f>
        <v>0.18000117774070074</v>
      </c>
      <c r="V78">
        <f>(Table1[[#This Row],[Current Loan Amount]]/Table1[[#This Row],[Annual Income]])</f>
        <v>0.17368989260864401</v>
      </c>
      <c r="W78">
        <f>(Table1[[#This Row],[Current Credit Balance]]/Table1[[#This Row],[Maximum Open Credit]])</f>
        <v>0.46114669713229445</v>
      </c>
      <c r="X78">
        <f>(Table1[[#This Row],[Credit Utilization Ratio]]*100)</f>
        <v>46.114669713229446</v>
      </c>
      <c r="Y78">
        <f>(Table1[[#This Row],[Annual Income]]/12)-Table1[[#This Row],[Monthly Debt]]</f>
        <v>66143.496666666673</v>
      </c>
    </row>
    <row r="79" spans="1:25" x14ac:dyDescent="0.2">
      <c r="A79" t="s">
        <v>96</v>
      </c>
      <c r="B79" t="s">
        <v>1195</v>
      </c>
      <c r="C79">
        <v>306460</v>
      </c>
      <c r="D79" t="s">
        <v>2218</v>
      </c>
      <c r="E79">
        <v>652</v>
      </c>
      <c r="F79">
        <v>3503106</v>
      </c>
      <c r="G79" t="s">
        <v>2224</v>
      </c>
      <c r="H79" t="s">
        <v>2231</v>
      </c>
      <c r="I79" t="s">
        <v>2238</v>
      </c>
      <c r="J79">
        <v>7590.12</v>
      </c>
      <c r="K79">
        <v>10.199999999999999</v>
      </c>
      <c r="L79">
        <v>32</v>
      </c>
      <c r="M79">
        <v>9</v>
      </c>
      <c r="N79">
        <v>0</v>
      </c>
      <c r="O79">
        <v>133817</v>
      </c>
      <c r="P79">
        <v>303226</v>
      </c>
      <c r="Q79">
        <v>0</v>
      </c>
      <c r="R79">
        <v>0</v>
      </c>
      <c r="S79">
        <v>652</v>
      </c>
      <c r="T79" t="s">
        <v>2249</v>
      </c>
      <c r="U79">
        <f>(Table1[[#This Row],[Monthly Debt]]/Table1[[#This Row],[Annual Income]])*12</f>
        <v>2.6000195255296302E-2</v>
      </c>
      <c r="V79">
        <f>(Table1[[#This Row],[Current Loan Amount]]/Table1[[#This Row],[Annual Income]])</f>
        <v>8.748236564922672E-2</v>
      </c>
      <c r="W79">
        <f>(Table1[[#This Row],[Current Credit Balance]]/Table1[[#This Row],[Maximum Open Credit]])</f>
        <v>0.44131110129078643</v>
      </c>
      <c r="X79">
        <f>(Table1[[#This Row],[Credit Utilization Ratio]]*100)</f>
        <v>44.131110129078643</v>
      </c>
      <c r="Y79">
        <f>(Table1[[#This Row],[Annual Income]]/12)-Table1[[#This Row],[Monthly Debt]]</f>
        <v>284335.38</v>
      </c>
    </row>
    <row r="80" spans="1:25" x14ac:dyDescent="0.2">
      <c r="A80" t="s">
        <v>97</v>
      </c>
      <c r="B80" t="s">
        <v>1196</v>
      </c>
      <c r="C80">
        <v>657162</v>
      </c>
      <c r="D80" t="s">
        <v>2217</v>
      </c>
      <c r="E80">
        <v>740</v>
      </c>
      <c r="F80">
        <v>3783660</v>
      </c>
      <c r="G80" t="s">
        <v>2225</v>
      </c>
      <c r="H80" t="s">
        <v>2230</v>
      </c>
      <c r="I80" t="s">
        <v>2234</v>
      </c>
      <c r="J80">
        <v>25508.07</v>
      </c>
      <c r="K80">
        <v>15.2</v>
      </c>
      <c r="L80">
        <v>13</v>
      </c>
      <c r="M80">
        <v>14</v>
      </c>
      <c r="N80">
        <v>0</v>
      </c>
      <c r="O80">
        <v>579937</v>
      </c>
      <c r="P80">
        <v>948464</v>
      </c>
      <c r="Q80">
        <v>0</v>
      </c>
      <c r="R80">
        <v>0</v>
      </c>
      <c r="S80">
        <v>740</v>
      </c>
      <c r="T80" t="s">
        <v>2248</v>
      </c>
      <c r="U80">
        <f>(Table1[[#This Row],[Monthly Debt]]/Table1[[#This Row],[Annual Income]])*12</f>
        <v>8.089966857487195E-2</v>
      </c>
      <c r="V80">
        <f>(Table1[[#This Row],[Current Loan Amount]]/Table1[[#This Row],[Annual Income]])</f>
        <v>0.1736842105263158</v>
      </c>
      <c r="W80">
        <f>(Table1[[#This Row],[Current Credit Balance]]/Table1[[#This Row],[Maximum Open Credit]])</f>
        <v>0.61144861586733923</v>
      </c>
      <c r="X80">
        <f>(Table1[[#This Row],[Credit Utilization Ratio]]*100)</f>
        <v>61.144861586733924</v>
      </c>
      <c r="Y80">
        <f>(Table1[[#This Row],[Annual Income]]/12)-Table1[[#This Row],[Monthly Debt]]</f>
        <v>289796.93</v>
      </c>
    </row>
    <row r="81" spans="1:25" x14ac:dyDescent="0.2">
      <c r="A81" t="s">
        <v>98</v>
      </c>
      <c r="B81" t="s">
        <v>1197</v>
      </c>
      <c r="C81">
        <v>314072</v>
      </c>
      <c r="D81" t="s">
        <v>2217</v>
      </c>
      <c r="E81">
        <v>748</v>
      </c>
      <c r="F81">
        <v>627722</v>
      </c>
      <c r="G81" t="s">
        <v>2219</v>
      </c>
      <c r="H81" t="s">
        <v>2231</v>
      </c>
      <c r="I81" t="s">
        <v>2234</v>
      </c>
      <c r="J81">
        <v>9959.99</v>
      </c>
      <c r="K81">
        <v>29.2</v>
      </c>
      <c r="L81">
        <v>32</v>
      </c>
      <c r="M81">
        <v>11</v>
      </c>
      <c r="N81">
        <v>0</v>
      </c>
      <c r="O81">
        <v>211242</v>
      </c>
      <c r="P81">
        <v>1881462</v>
      </c>
      <c r="Q81">
        <v>0</v>
      </c>
      <c r="R81">
        <v>0</v>
      </c>
      <c r="S81">
        <v>748</v>
      </c>
      <c r="T81" t="s">
        <v>2248</v>
      </c>
      <c r="U81">
        <f>(Table1[[#This Row],[Monthly Debt]]/Table1[[#This Row],[Annual Income]])*12</f>
        <v>0.19040256674132816</v>
      </c>
      <c r="V81">
        <f>(Table1[[#This Row],[Current Loan Amount]]/Table1[[#This Row],[Annual Income]])</f>
        <v>0.50033613606023053</v>
      </c>
      <c r="W81">
        <f>(Table1[[#This Row],[Current Credit Balance]]/Table1[[#This Row],[Maximum Open Credit]])</f>
        <v>0.11227545387576257</v>
      </c>
      <c r="X81">
        <f>(Table1[[#This Row],[Credit Utilization Ratio]]*100)</f>
        <v>11.227545387576257</v>
      </c>
      <c r="Y81">
        <f>(Table1[[#This Row],[Annual Income]]/12)-Table1[[#This Row],[Monthly Debt]]</f>
        <v>42350.176666666666</v>
      </c>
    </row>
    <row r="82" spans="1:25" x14ac:dyDescent="0.2">
      <c r="A82" t="s">
        <v>99</v>
      </c>
      <c r="B82" t="s">
        <v>1198</v>
      </c>
      <c r="C82">
        <v>763686</v>
      </c>
      <c r="D82" t="s">
        <v>2218</v>
      </c>
      <c r="E82">
        <v>740</v>
      </c>
      <c r="F82">
        <v>2581663</v>
      </c>
      <c r="G82" t="s">
        <v>2225</v>
      </c>
      <c r="H82" t="s">
        <v>2231</v>
      </c>
      <c r="I82" t="s">
        <v>2234</v>
      </c>
      <c r="J82">
        <v>46469.82</v>
      </c>
      <c r="K82">
        <v>25.6</v>
      </c>
      <c r="L82">
        <v>32</v>
      </c>
      <c r="M82">
        <v>15</v>
      </c>
      <c r="N82">
        <v>0</v>
      </c>
      <c r="O82">
        <v>1137036</v>
      </c>
      <c r="P82">
        <v>3033580</v>
      </c>
      <c r="Q82">
        <v>0</v>
      </c>
      <c r="R82">
        <v>0</v>
      </c>
      <c r="S82">
        <v>740</v>
      </c>
      <c r="T82" t="s">
        <v>2248</v>
      </c>
      <c r="U82">
        <f>(Table1[[#This Row],[Monthly Debt]]/Table1[[#This Row],[Annual Income]])*12</f>
        <v>0.21599947010899562</v>
      </c>
      <c r="V82">
        <f>(Table1[[#This Row],[Current Loan Amount]]/Table1[[#This Row],[Annual Income]])</f>
        <v>0.29581165318633762</v>
      </c>
      <c r="W82">
        <f>(Table1[[#This Row],[Current Credit Balance]]/Table1[[#This Row],[Maximum Open Credit]])</f>
        <v>0.37481655337917574</v>
      </c>
      <c r="X82">
        <f>(Table1[[#This Row],[Credit Utilization Ratio]]*100)</f>
        <v>37.481655337917573</v>
      </c>
      <c r="Y82">
        <f>(Table1[[#This Row],[Annual Income]]/12)-Table1[[#This Row],[Monthly Debt]]</f>
        <v>168668.76333333334</v>
      </c>
    </row>
    <row r="83" spans="1:25" x14ac:dyDescent="0.2">
      <c r="A83" t="s">
        <v>100</v>
      </c>
      <c r="B83" t="s">
        <v>1199</v>
      </c>
      <c r="C83">
        <v>526900</v>
      </c>
      <c r="D83" t="s">
        <v>2218</v>
      </c>
      <c r="E83">
        <v>667</v>
      </c>
      <c r="F83">
        <v>1516808</v>
      </c>
      <c r="G83" t="s">
        <v>2219</v>
      </c>
      <c r="H83" t="s">
        <v>2231</v>
      </c>
      <c r="I83" t="s">
        <v>2234</v>
      </c>
      <c r="J83">
        <v>22246.53</v>
      </c>
      <c r="K83">
        <v>23</v>
      </c>
      <c r="L83">
        <v>6</v>
      </c>
      <c r="M83">
        <v>7</v>
      </c>
      <c r="N83">
        <v>0</v>
      </c>
      <c r="O83">
        <v>196992</v>
      </c>
      <c r="P83">
        <v>254584</v>
      </c>
      <c r="Q83">
        <v>0</v>
      </c>
      <c r="R83">
        <v>0</v>
      </c>
      <c r="S83">
        <v>667</v>
      </c>
      <c r="T83" t="s">
        <v>2249</v>
      </c>
      <c r="U83">
        <f>(Table1[[#This Row],[Monthly Debt]]/Table1[[#This Row],[Annual Income]])*12</f>
        <v>0.17600010021044193</v>
      </c>
      <c r="V83">
        <f>(Table1[[#This Row],[Current Loan Amount]]/Table1[[#This Row],[Annual Income]])</f>
        <v>0.34737422270979584</v>
      </c>
      <c r="W83">
        <f>(Table1[[#This Row],[Current Credit Balance]]/Table1[[#This Row],[Maximum Open Credit]])</f>
        <v>0.77377997046161584</v>
      </c>
      <c r="X83">
        <f>(Table1[[#This Row],[Credit Utilization Ratio]]*100)</f>
        <v>77.377997046161582</v>
      </c>
      <c r="Y83">
        <f>(Table1[[#This Row],[Annual Income]]/12)-Table1[[#This Row],[Monthly Debt]]</f>
        <v>104154.13666666667</v>
      </c>
    </row>
    <row r="84" spans="1:25" x14ac:dyDescent="0.2">
      <c r="A84" t="s">
        <v>101</v>
      </c>
      <c r="B84" t="s">
        <v>1200</v>
      </c>
      <c r="C84">
        <v>330132</v>
      </c>
      <c r="D84" t="s">
        <v>2217</v>
      </c>
      <c r="E84">
        <v>743</v>
      </c>
      <c r="F84">
        <v>1520608</v>
      </c>
      <c r="G84" t="s">
        <v>2227</v>
      </c>
      <c r="H84" t="s">
        <v>2231</v>
      </c>
      <c r="I84" t="s">
        <v>2234</v>
      </c>
      <c r="J84">
        <v>17613.759999999998</v>
      </c>
      <c r="K84">
        <v>17</v>
      </c>
      <c r="L84">
        <v>7</v>
      </c>
      <c r="M84">
        <v>15</v>
      </c>
      <c r="N84">
        <v>0</v>
      </c>
      <c r="O84">
        <v>133133</v>
      </c>
      <c r="P84">
        <v>213510</v>
      </c>
      <c r="Q84">
        <v>0</v>
      </c>
      <c r="R84">
        <v>0</v>
      </c>
      <c r="S84">
        <v>743</v>
      </c>
      <c r="T84" t="s">
        <v>2248</v>
      </c>
      <c r="U84">
        <f>(Table1[[#This Row],[Monthly Debt]]/Table1[[#This Row],[Annual Income]])*12</f>
        <v>0.13900039984006396</v>
      </c>
      <c r="V84">
        <f>(Table1[[#This Row],[Current Loan Amount]]/Table1[[#This Row],[Annual Income]])</f>
        <v>0.21710526315789475</v>
      </c>
      <c r="W84">
        <f>(Table1[[#This Row],[Current Credit Balance]]/Table1[[#This Row],[Maximum Open Credit]])</f>
        <v>0.62354456465739305</v>
      </c>
      <c r="X84">
        <f>(Table1[[#This Row],[Credit Utilization Ratio]]*100)</f>
        <v>62.354456465739304</v>
      </c>
      <c r="Y84">
        <f>(Table1[[#This Row],[Annual Income]]/12)-Table1[[#This Row],[Monthly Debt]]</f>
        <v>109103.57333333333</v>
      </c>
    </row>
    <row r="85" spans="1:25" x14ac:dyDescent="0.2">
      <c r="A85" t="s">
        <v>102</v>
      </c>
      <c r="B85" t="s">
        <v>1201</v>
      </c>
      <c r="C85">
        <v>774928</v>
      </c>
      <c r="D85" t="s">
        <v>2217</v>
      </c>
      <c r="E85">
        <v>725</v>
      </c>
      <c r="F85">
        <v>1168272</v>
      </c>
      <c r="G85" t="s">
        <v>2222</v>
      </c>
      <c r="H85" t="s">
        <v>2230</v>
      </c>
      <c r="I85" t="s">
        <v>2234</v>
      </c>
      <c r="J85">
        <v>50060.44</v>
      </c>
      <c r="K85">
        <v>15.9</v>
      </c>
      <c r="L85">
        <v>43</v>
      </c>
      <c r="M85">
        <v>11</v>
      </c>
      <c r="N85">
        <v>0</v>
      </c>
      <c r="O85">
        <v>721715</v>
      </c>
      <c r="P85">
        <v>1069992</v>
      </c>
      <c r="Q85">
        <v>0</v>
      </c>
      <c r="R85">
        <v>0</v>
      </c>
      <c r="S85">
        <v>725</v>
      </c>
      <c r="T85" t="s">
        <v>2249</v>
      </c>
      <c r="U85">
        <f>(Table1[[#This Row],[Monthly Debt]]/Table1[[#This Row],[Annual Income]])*12</f>
        <v>0.51419984387197504</v>
      </c>
      <c r="V85">
        <f>(Table1[[#This Row],[Current Loan Amount]]/Table1[[#This Row],[Annual Income]])</f>
        <v>0.66331128367366499</v>
      </c>
      <c r="W85">
        <f>(Table1[[#This Row],[Current Credit Balance]]/Table1[[#This Row],[Maximum Open Credit]])</f>
        <v>0.67450504302835912</v>
      </c>
      <c r="X85">
        <f>(Table1[[#This Row],[Credit Utilization Ratio]]*100)</f>
        <v>67.45050430283591</v>
      </c>
      <c r="Y85">
        <f>(Table1[[#This Row],[Annual Income]]/12)-Table1[[#This Row],[Monthly Debt]]</f>
        <v>47295.56</v>
      </c>
    </row>
    <row r="86" spans="1:25" x14ac:dyDescent="0.2">
      <c r="A86" t="s">
        <v>103</v>
      </c>
      <c r="B86" t="s">
        <v>1202</v>
      </c>
      <c r="C86">
        <v>531124</v>
      </c>
      <c r="D86" t="s">
        <v>2218</v>
      </c>
      <c r="E86">
        <v>725</v>
      </c>
      <c r="F86">
        <v>1168272</v>
      </c>
      <c r="G86" t="s">
        <v>2222</v>
      </c>
      <c r="H86" t="s">
        <v>2230</v>
      </c>
      <c r="I86" t="s">
        <v>2234</v>
      </c>
      <c r="J86">
        <v>30020.95</v>
      </c>
      <c r="K86">
        <v>19</v>
      </c>
      <c r="L86">
        <v>32</v>
      </c>
      <c r="M86">
        <v>22</v>
      </c>
      <c r="N86">
        <v>1</v>
      </c>
      <c r="O86">
        <v>563293</v>
      </c>
      <c r="P86">
        <v>949388</v>
      </c>
      <c r="Q86">
        <v>1</v>
      </c>
      <c r="R86">
        <v>0</v>
      </c>
      <c r="S86">
        <v>725</v>
      </c>
      <c r="T86" t="s">
        <v>2249</v>
      </c>
      <c r="U86">
        <f>(Table1[[#This Row],[Monthly Debt]]/Table1[[#This Row],[Annual Income]])*12</f>
        <v>0.30836260733801718</v>
      </c>
      <c r="V86">
        <f>(Table1[[#This Row],[Current Loan Amount]]/Table1[[#This Row],[Annual Income]])</f>
        <v>0.45462358080994836</v>
      </c>
      <c r="W86">
        <f>(Table1[[#This Row],[Current Credit Balance]]/Table1[[#This Row],[Maximum Open Credit]])</f>
        <v>0.59332222442247007</v>
      </c>
      <c r="X86">
        <f>(Table1[[#This Row],[Credit Utilization Ratio]]*100)</f>
        <v>59.332222442247009</v>
      </c>
      <c r="Y86">
        <f>(Table1[[#This Row],[Annual Income]]/12)-Table1[[#This Row],[Monthly Debt]]</f>
        <v>67335.05</v>
      </c>
    </row>
    <row r="87" spans="1:25" x14ac:dyDescent="0.2">
      <c r="A87" t="s">
        <v>104</v>
      </c>
      <c r="B87" t="s">
        <v>1203</v>
      </c>
      <c r="C87">
        <v>292072</v>
      </c>
      <c r="D87" t="s">
        <v>2217</v>
      </c>
      <c r="E87">
        <v>725</v>
      </c>
      <c r="F87">
        <v>1168272</v>
      </c>
      <c r="G87" t="s">
        <v>2228</v>
      </c>
      <c r="H87" t="s">
        <v>2230</v>
      </c>
      <c r="I87" t="s">
        <v>2234</v>
      </c>
      <c r="J87">
        <v>15030.33</v>
      </c>
      <c r="K87">
        <v>9.8000000000000007</v>
      </c>
      <c r="L87">
        <v>32</v>
      </c>
      <c r="M87">
        <v>10</v>
      </c>
      <c r="N87">
        <v>0</v>
      </c>
      <c r="O87">
        <v>304133</v>
      </c>
      <c r="P87">
        <v>525602</v>
      </c>
      <c r="Q87">
        <v>0</v>
      </c>
      <c r="R87">
        <v>0</v>
      </c>
      <c r="S87">
        <v>725</v>
      </c>
      <c r="T87" t="s">
        <v>2248</v>
      </c>
      <c r="U87">
        <f>(Table1[[#This Row],[Monthly Debt]]/Table1[[#This Row],[Annual Income]])*12</f>
        <v>0.15438524590163935</v>
      </c>
      <c r="V87">
        <f>(Table1[[#This Row],[Current Loan Amount]]/Table1[[#This Row],[Annual Income]])</f>
        <v>0.25000342386019692</v>
      </c>
      <c r="W87">
        <f>(Table1[[#This Row],[Current Credit Balance]]/Table1[[#This Row],[Maximum Open Credit]])</f>
        <v>0.57863744810712292</v>
      </c>
      <c r="X87">
        <f>(Table1[[#This Row],[Credit Utilization Ratio]]*100)</f>
        <v>57.863744810712291</v>
      </c>
      <c r="Y87">
        <f>(Table1[[#This Row],[Annual Income]]/12)-Table1[[#This Row],[Monthly Debt]]</f>
        <v>82325.67</v>
      </c>
    </row>
    <row r="88" spans="1:25" x14ac:dyDescent="0.2">
      <c r="A88" t="s">
        <v>105</v>
      </c>
      <c r="B88" t="s">
        <v>1204</v>
      </c>
      <c r="C88">
        <v>99999999</v>
      </c>
      <c r="D88" t="s">
        <v>2217</v>
      </c>
      <c r="E88">
        <v>746</v>
      </c>
      <c r="F88">
        <v>1132590</v>
      </c>
      <c r="G88" t="s">
        <v>2227</v>
      </c>
      <c r="H88" t="s">
        <v>2231</v>
      </c>
      <c r="I88" t="s">
        <v>2234</v>
      </c>
      <c r="J88">
        <v>8230.23</v>
      </c>
      <c r="K88">
        <v>22</v>
      </c>
      <c r="L88">
        <v>20</v>
      </c>
      <c r="M88">
        <v>5</v>
      </c>
      <c r="N88">
        <v>0</v>
      </c>
      <c r="O88">
        <v>298623</v>
      </c>
      <c r="P88">
        <v>917180</v>
      </c>
      <c r="Q88">
        <v>0</v>
      </c>
      <c r="R88">
        <v>0</v>
      </c>
      <c r="S88">
        <v>746</v>
      </c>
      <c r="T88" t="s">
        <v>2248</v>
      </c>
      <c r="U88">
        <f>(Table1[[#This Row],[Monthly Debt]]/Table1[[#This Row],[Annual Income]])*12</f>
        <v>8.7200805234021128E-2</v>
      </c>
      <c r="V88">
        <f>(Table1[[#This Row],[Current Loan Amount]]/Table1[[#This Row],[Annual Income]])</f>
        <v>88.293203189150532</v>
      </c>
      <c r="W88">
        <f>(Table1[[#This Row],[Current Credit Balance]]/Table1[[#This Row],[Maximum Open Credit]])</f>
        <v>0.32558821605355548</v>
      </c>
      <c r="X88">
        <f>(Table1[[#This Row],[Credit Utilization Ratio]]*100)</f>
        <v>32.558821605355547</v>
      </c>
      <c r="Y88">
        <f>(Table1[[#This Row],[Annual Income]]/12)-Table1[[#This Row],[Monthly Debt]]</f>
        <v>86152.27</v>
      </c>
    </row>
    <row r="89" spans="1:25" x14ac:dyDescent="0.2">
      <c r="A89" t="s">
        <v>106</v>
      </c>
      <c r="B89" t="s">
        <v>1205</v>
      </c>
      <c r="C89">
        <v>107668</v>
      </c>
      <c r="D89" t="s">
        <v>2217</v>
      </c>
      <c r="E89">
        <v>747</v>
      </c>
      <c r="F89">
        <v>1394790</v>
      </c>
      <c r="G89" t="s">
        <v>2228</v>
      </c>
      <c r="H89" t="s">
        <v>2230</v>
      </c>
      <c r="I89" t="s">
        <v>2234</v>
      </c>
      <c r="J89">
        <v>29290.59</v>
      </c>
      <c r="K89">
        <v>18.2</v>
      </c>
      <c r="L89">
        <v>11</v>
      </c>
      <c r="M89">
        <v>10</v>
      </c>
      <c r="N89">
        <v>0</v>
      </c>
      <c r="O89">
        <v>160474</v>
      </c>
      <c r="P89">
        <v>529386</v>
      </c>
      <c r="Q89">
        <v>0</v>
      </c>
      <c r="R89">
        <v>0</v>
      </c>
      <c r="S89">
        <v>747</v>
      </c>
      <c r="T89" t="s">
        <v>2248</v>
      </c>
      <c r="U89">
        <f>(Table1[[#This Row],[Monthly Debt]]/Table1[[#This Row],[Annual Income]])*12</f>
        <v>0.252</v>
      </c>
      <c r="V89">
        <f>(Table1[[#This Row],[Current Loan Amount]]/Table1[[#This Row],[Annual Income]])</f>
        <v>7.7192982456140355E-2</v>
      </c>
      <c r="W89">
        <f>(Table1[[#This Row],[Current Credit Balance]]/Table1[[#This Row],[Maximum Open Credit]])</f>
        <v>0.3031323079945446</v>
      </c>
      <c r="X89">
        <f>(Table1[[#This Row],[Credit Utilization Ratio]]*100)</f>
        <v>30.313230799454459</v>
      </c>
      <c r="Y89">
        <f>(Table1[[#This Row],[Annual Income]]/12)-Table1[[#This Row],[Monthly Debt]]</f>
        <v>86941.91</v>
      </c>
    </row>
    <row r="90" spans="1:25" x14ac:dyDescent="0.2">
      <c r="A90" t="s">
        <v>107</v>
      </c>
      <c r="B90" t="s">
        <v>1206</v>
      </c>
      <c r="C90">
        <v>268906</v>
      </c>
      <c r="D90" t="s">
        <v>2217</v>
      </c>
      <c r="E90">
        <v>738</v>
      </c>
      <c r="F90">
        <v>909606</v>
      </c>
      <c r="G90" t="s">
        <v>2222</v>
      </c>
      <c r="H90" t="s">
        <v>2231</v>
      </c>
      <c r="I90" t="s">
        <v>2234</v>
      </c>
      <c r="J90">
        <v>16145.63</v>
      </c>
      <c r="K90">
        <v>18</v>
      </c>
      <c r="L90">
        <v>14</v>
      </c>
      <c r="M90">
        <v>11</v>
      </c>
      <c r="N90">
        <v>0</v>
      </c>
      <c r="O90">
        <v>589285</v>
      </c>
      <c r="P90">
        <v>1201288</v>
      </c>
      <c r="Q90">
        <v>0</v>
      </c>
      <c r="R90">
        <v>0</v>
      </c>
      <c r="S90">
        <v>738</v>
      </c>
      <c r="T90" t="s">
        <v>2248</v>
      </c>
      <c r="U90">
        <f>(Table1[[#This Row],[Monthly Debt]]/Table1[[#This Row],[Annual Income]])*12</f>
        <v>0.21300162927685171</v>
      </c>
      <c r="V90">
        <f>(Table1[[#This Row],[Current Loan Amount]]/Table1[[#This Row],[Annual Income]])</f>
        <v>0.29562909655389258</v>
      </c>
      <c r="W90">
        <f>(Table1[[#This Row],[Current Credit Balance]]/Table1[[#This Row],[Maximum Open Credit]])</f>
        <v>0.4905443157677426</v>
      </c>
      <c r="X90">
        <f>(Table1[[#This Row],[Credit Utilization Ratio]]*100)</f>
        <v>49.054431576774263</v>
      </c>
      <c r="Y90">
        <f>(Table1[[#This Row],[Annual Income]]/12)-Table1[[#This Row],[Monthly Debt]]</f>
        <v>59654.87</v>
      </c>
    </row>
    <row r="91" spans="1:25" x14ac:dyDescent="0.2">
      <c r="A91" t="s">
        <v>108</v>
      </c>
      <c r="B91" t="s">
        <v>1207</v>
      </c>
      <c r="C91">
        <v>62172</v>
      </c>
      <c r="D91" t="s">
        <v>2217</v>
      </c>
      <c r="E91">
        <v>725</v>
      </c>
      <c r="F91">
        <v>1168272</v>
      </c>
      <c r="G91" t="s">
        <v>2222</v>
      </c>
      <c r="H91" t="s">
        <v>2231</v>
      </c>
      <c r="I91" t="s">
        <v>2234</v>
      </c>
      <c r="J91">
        <v>3239.69</v>
      </c>
      <c r="K91">
        <v>5.8</v>
      </c>
      <c r="L91">
        <v>32</v>
      </c>
      <c r="M91">
        <v>11</v>
      </c>
      <c r="N91">
        <v>0</v>
      </c>
      <c r="O91">
        <v>97774</v>
      </c>
      <c r="P91">
        <v>193182</v>
      </c>
      <c r="Q91">
        <v>0</v>
      </c>
      <c r="R91">
        <v>0</v>
      </c>
      <c r="S91">
        <v>725</v>
      </c>
      <c r="T91" t="s">
        <v>2248</v>
      </c>
      <c r="U91">
        <f>(Table1[[#This Row],[Monthly Debt]]/Table1[[#This Row],[Annual Income]])*12</f>
        <v>3.3276736924277912E-2</v>
      </c>
      <c r="V91">
        <f>(Table1[[#This Row],[Current Loan Amount]]/Table1[[#This Row],[Annual Income]])</f>
        <v>5.3217059041045234E-2</v>
      </c>
      <c r="W91">
        <f>(Table1[[#This Row],[Current Credit Balance]]/Table1[[#This Row],[Maximum Open Credit]])</f>
        <v>0.50612375894234451</v>
      </c>
      <c r="X91">
        <f>(Table1[[#This Row],[Credit Utilization Ratio]]*100)</f>
        <v>50.612375894234454</v>
      </c>
      <c r="Y91">
        <f>(Table1[[#This Row],[Annual Income]]/12)-Table1[[#This Row],[Monthly Debt]]</f>
        <v>94116.31</v>
      </c>
    </row>
    <row r="92" spans="1:25" x14ac:dyDescent="0.2">
      <c r="A92" t="s">
        <v>109</v>
      </c>
      <c r="B92" t="s">
        <v>1208</v>
      </c>
      <c r="C92">
        <v>156398</v>
      </c>
      <c r="D92" t="s">
        <v>2217</v>
      </c>
      <c r="E92">
        <v>716</v>
      </c>
      <c r="F92">
        <v>1234962</v>
      </c>
      <c r="G92" t="s">
        <v>2219</v>
      </c>
      <c r="H92" t="s">
        <v>2230</v>
      </c>
      <c r="I92" t="s">
        <v>2235</v>
      </c>
      <c r="J92">
        <v>26757.7</v>
      </c>
      <c r="K92">
        <v>19.5</v>
      </c>
      <c r="L92">
        <v>9</v>
      </c>
      <c r="M92">
        <v>21</v>
      </c>
      <c r="N92">
        <v>0</v>
      </c>
      <c r="O92">
        <v>466108</v>
      </c>
      <c r="P92">
        <v>958606</v>
      </c>
      <c r="Q92">
        <v>0</v>
      </c>
      <c r="R92">
        <v>0</v>
      </c>
      <c r="S92">
        <v>716</v>
      </c>
      <c r="T92" t="s">
        <v>2248</v>
      </c>
      <c r="U92">
        <f>(Table1[[#This Row],[Monthly Debt]]/Table1[[#This Row],[Annual Income]])*12</f>
        <v>0.26000184621065264</v>
      </c>
      <c r="V92">
        <f>(Table1[[#This Row],[Current Loan Amount]]/Table1[[#This Row],[Annual Income]])</f>
        <v>0.12664195335564982</v>
      </c>
      <c r="W92">
        <f>(Table1[[#This Row],[Current Credit Balance]]/Table1[[#This Row],[Maximum Open Credit]])</f>
        <v>0.48623522072676367</v>
      </c>
      <c r="X92">
        <f>(Table1[[#This Row],[Credit Utilization Ratio]]*100)</f>
        <v>48.623522072676366</v>
      </c>
      <c r="Y92">
        <f>(Table1[[#This Row],[Annual Income]]/12)-Table1[[#This Row],[Monthly Debt]]</f>
        <v>76155.8</v>
      </c>
    </row>
    <row r="93" spans="1:25" x14ac:dyDescent="0.2">
      <c r="A93" t="s">
        <v>110</v>
      </c>
      <c r="B93" t="s">
        <v>1209</v>
      </c>
      <c r="C93">
        <v>44198</v>
      </c>
      <c r="D93" t="s">
        <v>2218</v>
      </c>
      <c r="E93">
        <v>717</v>
      </c>
      <c r="F93">
        <v>839838</v>
      </c>
      <c r="G93" t="s">
        <v>2219</v>
      </c>
      <c r="H93" t="s">
        <v>2230</v>
      </c>
      <c r="I93" t="s">
        <v>2235</v>
      </c>
      <c r="J93">
        <v>15047.24</v>
      </c>
      <c r="K93">
        <v>17.5</v>
      </c>
      <c r="L93">
        <v>40</v>
      </c>
      <c r="M93">
        <v>7</v>
      </c>
      <c r="N93">
        <v>1</v>
      </c>
      <c r="O93">
        <v>127699</v>
      </c>
      <c r="P93">
        <v>176858</v>
      </c>
      <c r="Q93">
        <v>1</v>
      </c>
      <c r="R93">
        <v>0</v>
      </c>
      <c r="S93">
        <v>717</v>
      </c>
      <c r="T93" t="s">
        <v>2249</v>
      </c>
      <c r="U93">
        <f>(Table1[[#This Row],[Monthly Debt]]/Table1[[#This Row],[Annual Income]])*12</f>
        <v>0.2150020361069635</v>
      </c>
      <c r="V93">
        <f>(Table1[[#This Row],[Current Loan Amount]]/Table1[[#This Row],[Annual Income]])</f>
        <v>5.2626816124062024E-2</v>
      </c>
      <c r="W93">
        <f>(Table1[[#This Row],[Current Credit Balance]]/Table1[[#This Row],[Maximum Open Credit]])</f>
        <v>0.72204254260480161</v>
      </c>
      <c r="X93">
        <f>(Table1[[#This Row],[Credit Utilization Ratio]]*100)</f>
        <v>72.204254260480155</v>
      </c>
      <c r="Y93">
        <f>(Table1[[#This Row],[Annual Income]]/12)-Table1[[#This Row],[Monthly Debt]]</f>
        <v>54939.26</v>
      </c>
    </row>
    <row r="94" spans="1:25" x14ac:dyDescent="0.2">
      <c r="A94" t="s">
        <v>111</v>
      </c>
      <c r="B94" t="s">
        <v>1210</v>
      </c>
      <c r="C94">
        <v>765314</v>
      </c>
      <c r="D94" t="s">
        <v>2218</v>
      </c>
      <c r="E94">
        <v>690</v>
      </c>
      <c r="F94">
        <v>1888410</v>
      </c>
      <c r="G94" t="s">
        <v>2223</v>
      </c>
      <c r="H94" t="s">
        <v>2230</v>
      </c>
      <c r="I94" t="s">
        <v>2236</v>
      </c>
      <c r="J94">
        <v>10543.48</v>
      </c>
      <c r="K94">
        <v>16.5</v>
      </c>
      <c r="L94">
        <v>32</v>
      </c>
      <c r="M94">
        <v>11</v>
      </c>
      <c r="N94">
        <v>0</v>
      </c>
      <c r="O94">
        <v>97869</v>
      </c>
      <c r="P94">
        <v>602822</v>
      </c>
      <c r="Q94">
        <v>0</v>
      </c>
      <c r="R94">
        <v>0</v>
      </c>
      <c r="S94">
        <v>690</v>
      </c>
      <c r="T94" t="s">
        <v>2249</v>
      </c>
      <c r="U94">
        <f>(Table1[[#This Row],[Monthly Debt]]/Table1[[#This Row],[Annual Income]])*12</f>
        <v>6.6999094476305462E-2</v>
      </c>
      <c r="V94">
        <f>(Table1[[#This Row],[Current Loan Amount]]/Table1[[#This Row],[Annual Income]])</f>
        <v>0.40526898290095903</v>
      </c>
      <c r="W94">
        <f>(Table1[[#This Row],[Current Credit Balance]]/Table1[[#This Row],[Maximum Open Credit]])</f>
        <v>0.16235140721473337</v>
      </c>
      <c r="X94">
        <f>(Table1[[#This Row],[Credit Utilization Ratio]]*100)</f>
        <v>16.235140721473336</v>
      </c>
      <c r="Y94">
        <f>(Table1[[#This Row],[Annual Income]]/12)-Table1[[#This Row],[Monthly Debt]]</f>
        <v>146824.01999999999</v>
      </c>
    </row>
    <row r="95" spans="1:25" x14ac:dyDescent="0.2">
      <c r="A95" t="s">
        <v>112</v>
      </c>
      <c r="B95" t="s">
        <v>1211</v>
      </c>
      <c r="C95">
        <v>232364</v>
      </c>
      <c r="D95" t="s">
        <v>2217</v>
      </c>
      <c r="E95">
        <v>742</v>
      </c>
      <c r="F95">
        <v>580260</v>
      </c>
      <c r="G95" t="s">
        <v>2223</v>
      </c>
      <c r="H95" t="s">
        <v>2230</v>
      </c>
      <c r="I95" t="s">
        <v>2234</v>
      </c>
      <c r="J95">
        <v>4506.6099999999997</v>
      </c>
      <c r="K95">
        <v>22.3</v>
      </c>
      <c r="L95">
        <v>32</v>
      </c>
      <c r="M95">
        <v>5</v>
      </c>
      <c r="N95">
        <v>0</v>
      </c>
      <c r="O95">
        <v>79363</v>
      </c>
      <c r="P95">
        <v>685740</v>
      </c>
      <c r="Q95">
        <v>0</v>
      </c>
      <c r="R95">
        <v>0</v>
      </c>
      <c r="S95">
        <v>742</v>
      </c>
      <c r="T95" t="s">
        <v>2248</v>
      </c>
      <c r="U95">
        <f>(Table1[[#This Row],[Monthly Debt]]/Table1[[#This Row],[Annual Income]])*12</f>
        <v>9.3198428290766203E-2</v>
      </c>
      <c r="V95">
        <f>(Table1[[#This Row],[Current Loan Amount]]/Table1[[#This Row],[Annual Income]])</f>
        <v>0.40044807500086166</v>
      </c>
      <c r="W95">
        <f>(Table1[[#This Row],[Current Credit Balance]]/Table1[[#This Row],[Maximum Open Credit]])</f>
        <v>0.11573336833202089</v>
      </c>
      <c r="X95">
        <f>(Table1[[#This Row],[Credit Utilization Ratio]]*100)</f>
        <v>11.573336833202088</v>
      </c>
      <c r="Y95">
        <f>(Table1[[#This Row],[Annual Income]]/12)-Table1[[#This Row],[Monthly Debt]]</f>
        <v>43848.39</v>
      </c>
    </row>
    <row r="96" spans="1:25" x14ac:dyDescent="0.2">
      <c r="A96" t="s">
        <v>113</v>
      </c>
      <c r="B96" t="s">
        <v>1212</v>
      </c>
      <c r="C96">
        <v>141724</v>
      </c>
      <c r="D96" t="s">
        <v>2217</v>
      </c>
      <c r="E96">
        <v>7150</v>
      </c>
      <c r="F96">
        <v>847400</v>
      </c>
      <c r="G96" t="s">
        <v>2223</v>
      </c>
      <c r="H96" t="s">
        <v>2231</v>
      </c>
      <c r="I96" t="s">
        <v>2234</v>
      </c>
      <c r="J96">
        <v>14405.61</v>
      </c>
      <c r="K96">
        <v>13.8</v>
      </c>
      <c r="L96">
        <v>66</v>
      </c>
      <c r="M96">
        <v>8</v>
      </c>
      <c r="N96">
        <v>0</v>
      </c>
      <c r="O96">
        <v>80750</v>
      </c>
      <c r="P96">
        <v>102520</v>
      </c>
      <c r="Q96">
        <v>0</v>
      </c>
      <c r="R96">
        <v>0</v>
      </c>
      <c r="S96">
        <v>715</v>
      </c>
      <c r="T96" t="s">
        <v>2248</v>
      </c>
      <c r="U96">
        <f>(Table1[[#This Row],[Monthly Debt]]/Table1[[#This Row],[Annual Income]])*12</f>
        <v>0.20399730941704036</v>
      </c>
      <c r="V96">
        <f>(Table1[[#This Row],[Current Loan Amount]]/Table1[[#This Row],[Annual Income]])</f>
        <v>0.16724569270710407</v>
      </c>
      <c r="W96">
        <f>(Table1[[#This Row],[Current Credit Balance]]/Table1[[#This Row],[Maximum Open Credit]])</f>
        <v>0.78765119001170503</v>
      </c>
      <c r="X96">
        <f>(Table1[[#This Row],[Credit Utilization Ratio]]*100)</f>
        <v>78.765119001170504</v>
      </c>
      <c r="Y96">
        <f>(Table1[[#This Row],[Annual Income]]/12)-Table1[[#This Row],[Monthly Debt]]</f>
        <v>56211.056666666671</v>
      </c>
    </row>
    <row r="97" spans="1:25" x14ac:dyDescent="0.2">
      <c r="A97" t="s">
        <v>114</v>
      </c>
      <c r="B97" t="s">
        <v>1213</v>
      </c>
      <c r="C97">
        <v>180356</v>
      </c>
      <c r="D97" t="s">
        <v>2217</v>
      </c>
      <c r="E97">
        <v>725</v>
      </c>
      <c r="F97">
        <v>1168272</v>
      </c>
      <c r="G97" t="s">
        <v>2219</v>
      </c>
      <c r="H97" t="s">
        <v>2230</v>
      </c>
      <c r="I97" t="s">
        <v>2234</v>
      </c>
      <c r="J97">
        <v>10221.43</v>
      </c>
      <c r="K97">
        <v>25.1</v>
      </c>
      <c r="L97">
        <v>32</v>
      </c>
      <c r="M97">
        <v>7</v>
      </c>
      <c r="N97">
        <v>1</v>
      </c>
      <c r="O97">
        <v>85424</v>
      </c>
      <c r="P97">
        <v>202708</v>
      </c>
      <c r="Q97">
        <v>1</v>
      </c>
      <c r="R97">
        <v>0</v>
      </c>
      <c r="S97">
        <v>725</v>
      </c>
      <c r="T97" t="s">
        <v>2249</v>
      </c>
      <c r="U97">
        <f>(Table1[[#This Row],[Monthly Debt]]/Table1[[#This Row],[Annual Income]])*12</f>
        <v>0.10499024199843873</v>
      </c>
      <c r="V97">
        <f>(Table1[[#This Row],[Current Loan Amount]]/Table1[[#This Row],[Annual Income]])</f>
        <v>0.15437843241984744</v>
      </c>
      <c r="W97">
        <f>(Table1[[#This Row],[Current Credit Balance]]/Table1[[#This Row],[Maximum Open Credit]])</f>
        <v>0.42141405371272966</v>
      </c>
      <c r="X97">
        <f>(Table1[[#This Row],[Credit Utilization Ratio]]*100)</f>
        <v>42.141405371272967</v>
      </c>
      <c r="Y97">
        <f>(Table1[[#This Row],[Annual Income]]/12)-Table1[[#This Row],[Monthly Debt]]</f>
        <v>87134.57</v>
      </c>
    </row>
    <row r="98" spans="1:25" x14ac:dyDescent="0.2">
      <c r="A98" t="s">
        <v>115</v>
      </c>
      <c r="B98" t="s">
        <v>1214</v>
      </c>
      <c r="C98">
        <v>111408</v>
      </c>
      <c r="D98" t="s">
        <v>2217</v>
      </c>
      <c r="E98">
        <v>736</v>
      </c>
      <c r="F98">
        <v>1346891</v>
      </c>
      <c r="G98" t="s">
        <v>2225</v>
      </c>
      <c r="H98" t="s">
        <v>2231</v>
      </c>
      <c r="I98" t="s">
        <v>2234</v>
      </c>
      <c r="J98">
        <v>19529.91</v>
      </c>
      <c r="K98">
        <v>10.6</v>
      </c>
      <c r="L98">
        <v>32</v>
      </c>
      <c r="M98">
        <v>13</v>
      </c>
      <c r="N98">
        <v>0</v>
      </c>
      <c r="O98">
        <v>170221</v>
      </c>
      <c r="P98">
        <v>227348</v>
      </c>
      <c r="Q98">
        <v>0</v>
      </c>
      <c r="R98">
        <v>0</v>
      </c>
      <c r="S98">
        <v>736</v>
      </c>
      <c r="T98" t="s">
        <v>2248</v>
      </c>
      <c r="U98">
        <f>(Table1[[#This Row],[Monthly Debt]]/Table1[[#This Row],[Annual Income]])*12</f>
        <v>0.17399991536063422</v>
      </c>
      <c r="V98">
        <f>(Table1[[#This Row],[Current Loan Amount]]/Table1[[#This Row],[Annual Income]])</f>
        <v>8.271493387363936E-2</v>
      </c>
      <c r="W98">
        <f>(Table1[[#This Row],[Current Credit Balance]]/Table1[[#This Row],[Maximum Open Credit]])</f>
        <v>0.74872442247127746</v>
      </c>
      <c r="X98">
        <f>(Table1[[#This Row],[Credit Utilization Ratio]]*100)</f>
        <v>74.872442247127751</v>
      </c>
      <c r="Y98">
        <f>(Table1[[#This Row],[Annual Income]]/12)-Table1[[#This Row],[Monthly Debt]]</f>
        <v>92711.006666666668</v>
      </c>
    </row>
    <row r="99" spans="1:25" x14ac:dyDescent="0.2">
      <c r="A99" t="s">
        <v>116</v>
      </c>
      <c r="B99" t="s">
        <v>1215</v>
      </c>
      <c r="C99">
        <v>161854</v>
      </c>
      <c r="D99" t="s">
        <v>2217</v>
      </c>
      <c r="E99">
        <v>701</v>
      </c>
      <c r="F99">
        <v>660079</v>
      </c>
      <c r="G99" t="s">
        <v>2220</v>
      </c>
      <c r="H99" t="s">
        <v>2230</v>
      </c>
      <c r="I99" t="s">
        <v>2235</v>
      </c>
      <c r="J99">
        <v>7810.9</v>
      </c>
      <c r="K99">
        <v>17.899999999999999</v>
      </c>
      <c r="L99">
        <v>76</v>
      </c>
      <c r="M99">
        <v>9</v>
      </c>
      <c r="N99">
        <v>0</v>
      </c>
      <c r="O99">
        <v>231401</v>
      </c>
      <c r="P99">
        <v>380050</v>
      </c>
      <c r="Q99">
        <v>0</v>
      </c>
      <c r="R99">
        <v>0</v>
      </c>
      <c r="S99">
        <v>701</v>
      </c>
      <c r="T99" t="s">
        <v>2248</v>
      </c>
      <c r="U99">
        <f>(Table1[[#This Row],[Monthly Debt]]/Table1[[#This Row],[Annual Income]])*12</f>
        <v>0.14199936674246566</v>
      </c>
      <c r="V99">
        <f>(Table1[[#This Row],[Current Loan Amount]]/Table1[[#This Row],[Annual Income]])</f>
        <v>0.24520398315959149</v>
      </c>
      <c r="W99">
        <f>(Table1[[#This Row],[Current Credit Balance]]/Table1[[#This Row],[Maximum Open Credit]])</f>
        <v>0.60886988554137611</v>
      </c>
      <c r="X99">
        <f>(Table1[[#This Row],[Credit Utilization Ratio]]*100)</f>
        <v>60.886988554137609</v>
      </c>
      <c r="Y99">
        <f>(Table1[[#This Row],[Annual Income]]/12)-Table1[[#This Row],[Monthly Debt]]</f>
        <v>47195.683333333334</v>
      </c>
    </row>
    <row r="100" spans="1:25" x14ac:dyDescent="0.2">
      <c r="A100" t="s">
        <v>117</v>
      </c>
      <c r="B100" t="s">
        <v>1216</v>
      </c>
      <c r="C100">
        <v>145046</v>
      </c>
      <c r="D100" t="s">
        <v>2217</v>
      </c>
      <c r="E100">
        <v>730</v>
      </c>
      <c r="F100">
        <v>832428</v>
      </c>
      <c r="G100" t="s">
        <v>2225</v>
      </c>
      <c r="H100" t="s">
        <v>2231</v>
      </c>
      <c r="I100" t="s">
        <v>2234</v>
      </c>
      <c r="J100">
        <v>15677.28</v>
      </c>
      <c r="K100">
        <v>13.2</v>
      </c>
      <c r="L100">
        <v>32</v>
      </c>
      <c r="M100">
        <v>6</v>
      </c>
      <c r="N100">
        <v>1</v>
      </c>
      <c r="O100">
        <v>30552</v>
      </c>
      <c r="P100">
        <v>123288</v>
      </c>
      <c r="Q100">
        <v>1</v>
      </c>
      <c r="R100">
        <v>0</v>
      </c>
      <c r="S100">
        <v>730</v>
      </c>
      <c r="T100" t="s">
        <v>2249</v>
      </c>
      <c r="U100">
        <f>(Table1[[#This Row],[Monthly Debt]]/Table1[[#This Row],[Annual Income]])*12</f>
        <v>0.22599835661462614</v>
      </c>
      <c r="V100">
        <f>(Table1[[#This Row],[Current Loan Amount]]/Table1[[#This Row],[Annual Income]])</f>
        <v>0.17424449922395691</v>
      </c>
      <c r="W100">
        <f>(Table1[[#This Row],[Current Credit Balance]]/Table1[[#This Row],[Maximum Open Credit]])</f>
        <v>0.24781000583998442</v>
      </c>
      <c r="X100">
        <f>(Table1[[#This Row],[Credit Utilization Ratio]]*100)</f>
        <v>24.781000583998441</v>
      </c>
      <c r="Y100">
        <f>(Table1[[#This Row],[Annual Income]]/12)-Table1[[#This Row],[Monthly Debt]]</f>
        <v>53691.72</v>
      </c>
    </row>
    <row r="101" spans="1:25" x14ac:dyDescent="0.2">
      <c r="A101" t="s">
        <v>118</v>
      </c>
      <c r="B101" t="s">
        <v>1217</v>
      </c>
      <c r="C101">
        <v>272976</v>
      </c>
      <c r="D101" t="s">
        <v>2218</v>
      </c>
      <c r="E101">
        <v>725</v>
      </c>
      <c r="F101">
        <v>1168272</v>
      </c>
      <c r="G101" t="s">
        <v>2222</v>
      </c>
      <c r="H101" t="s">
        <v>2230</v>
      </c>
      <c r="I101" t="s">
        <v>2242</v>
      </c>
      <c r="J101">
        <v>9332.23</v>
      </c>
      <c r="K101">
        <v>12.8</v>
      </c>
      <c r="L101">
        <v>32</v>
      </c>
      <c r="M101">
        <v>18</v>
      </c>
      <c r="N101">
        <v>0</v>
      </c>
      <c r="O101">
        <v>209171</v>
      </c>
      <c r="P101">
        <v>552970</v>
      </c>
      <c r="Q101">
        <v>0</v>
      </c>
      <c r="R101">
        <v>0</v>
      </c>
      <c r="S101">
        <v>725</v>
      </c>
      <c r="T101" t="s">
        <v>2248</v>
      </c>
      <c r="U101">
        <f>(Table1[[#This Row],[Monthly Debt]]/Table1[[#This Row],[Annual Income]])*12</f>
        <v>9.5856752537080397E-2</v>
      </c>
      <c r="V101">
        <f>(Table1[[#This Row],[Current Loan Amount]]/Table1[[#This Row],[Annual Income]])</f>
        <v>0.23365791528000329</v>
      </c>
      <c r="W101">
        <f>(Table1[[#This Row],[Current Credit Balance]]/Table1[[#This Row],[Maximum Open Credit]])</f>
        <v>0.37826826048429391</v>
      </c>
      <c r="X101">
        <f>(Table1[[#This Row],[Credit Utilization Ratio]]*100)</f>
        <v>37.826826048429389</v>
      </c>
      <c r="Y101">
        <f>(Table1[[#This Row],[Annual Income]]/12)-Table1[[#This Row],[Monthly Debt]]</f>
        <v>88023.77</v>
      </c>
    </row>
    <row r="102" spans="1:25" x14ac:dyDescent="0.2">
      <c r="A102" t="s">
        <v>119</v>
      </c>
      <c r="B102" t="s">
        <v>1218</v>
      </c>
      <c r="C102">
        <v>61358</v>
      </c>
      <c r="D102" t="s">
        <v>2217</v>
      </c>
      <c r="E102">
        <v>746</v>
      </c>
      <c r="F102">
        <v>454214</v>
      </c>
      <c r="G102" t="s">
        <v>2220</v>
      </c>
      <c r="H102" t="s">
        <v>2231</v>
      </c>
      <c r="I102" t="s">
        <v>2237</v>
      </c>
      <c r="J102">
        <v>1059.82</v>
      </c>
      <c r="K102">
        <v>13.3</v>
      </c>
      <c r="L102">
        <v>32</v>
      </c>
      <c r="M102">
        <v>3</v>
      </c>
      <c r="N102">
        <v>0</v>
      </c>
      <c r="O102">
        <v>3553</v>
      </c>
      <c r="P102">
        <v>32428</v>
      </c>
      <c r="Q102">
        <v>0</v>
      </c>
      <c r="R102">
        <v>0</v>
      </c>
      <c r="S102">
        <v>746</v>
      </c>
      <c r="T102" t="s">
        <v>2248</v>
      </c>
      <c r="U102">
        <f>(Table1[[#This Row],[Monthly Debt]]/Table1[[#This Row],[Annual Income]])*12</f>
        <v>2.7999665355977577E-2</v>
      </c>
      <c r="V102">
        <f>(Table1[[#This Row],[Current Loan Amount]]/Table1[[#This Row],[Annual Income]])</f>
        <v>0.13508610478761113</v>
      </c>
      <c r="W102">
        <f>(Table1[[#This Row],[Current Credit Balance]]/Table1[[#This Row],[Maximum Open Credit]])</f>
        <v>0.10956580732700136</v>
      </c>
      <c r="X102">
        <f>(Table1[[#This Row],[Credit Utilization Ratio]]*100)</f>
        <v>10.956580732700136</v>
      </c>
      <c r="Y102">
        <f>(Table1[[#This Row],[Annual Income]]/12)-Table1[[#This Row],[Monthly Debt]]</f>
        <v>36791.346666666665</v>
      </c>
    </row>
    <row r="103" spans="1:25" x14ac:dyDescent="0.2">
      <c r="A103" t="s">
        <v>120</v>
      </c>
      <c r="B103" t="s">
        <v>1219</v>
      </c>
      <c r="C103">
        <v>152196</v>
      </c>
      <c r="D103" t="s">
        <v>2217</v>
      </c>
      <c r="E103">
        <v>725</v>
      </c>
      <c r="F103">
        <v>1168272</v>
      </c>
      <c r="G103" t="s">
        <v>2225</v>
      </c>
      <c r="H103" t="s">
        <v>2231</v>
      </c>
      <c r="I103" t="s">
        <v>2235</v>
      </c>
      <c r="J103">
        <v>7908.56</v>
      </c>
      <c r="K103">
        <v>18</v>
      </c>
      <c r="L103">
        <v>39</v>
      </c>
      <c r="M103">
        <v>10</v>
      </c>
      <c r="N103">
        <v>0</v>
      </c>
      <c r="O103">
        <v>117439</v>
      </c>
      <c r="P103">
        <v>358776</v>
      </c>
      <c r="Q103">
        <v>0</v>
      </c>
      <c r="R103">
        <v>0</v>
      </c>
      <c r="S103">
        <v>725</v>
      </c>
      <c r="T103" t="s">
        <v>2248</v>
      </c>
      <c r="U103">
        <f>(Table1[[#This Row],[Monthly Debt]]/Table1[[#This Row],[Annual Income]])*12</f>
        <v>8.1233411397345828E-2</v>
      </c>
      <c r="V103">
        <f>(Table1[[#This Row],[Current Loan Amount]]/Table1[[#This Row],[Annual Income]])</f>
        <v>0.13027445663338674</v>
      </c>
      <c r="W103">
        <f>(Table1[[#This Row],[Current Credit Balance]]/Table1[[#This Row],[Maximum Open Credit]])</f>
        <v>0.327332374517805</v>
      </c>
      <c r="X103">
        <f>(Table1[[#This Row],[Credit Utilization Ratio]]*100)</f>
        <v>32.733237451780504</v>
      </c>
      <c r="Y103">
        <f>(Table1[[#This Row],[Annual Income]]/12)-Table1[[#This Row],[Monthly Debt]]</f>
        <v>89447.44</v>
      </c>
    </row>
    <row r="104" spans="1:25" x14ac:dyDescent="0.2">
      <c r="A104" t="s">
        <v>121</v>
      </c>
      <c r="B104" t="s">
        <v>1220</v>
      </c>
      <c r="C104">
        <v>313676</v>
      </c>
      <c r="D104" t="s">
        <v>2218</v>
      </c>
      <c r="E104">
        <v>725</v>
      </c>
      <c r="F104">
        <v>1168272</v>
      </c>
      <c r="G104" t="s">
        <v>2219</v>
      </c>
      <c r="H104" t="s">
        <v>2230</v>
      </c>
      <c r="I104" t="s">
        <v>2234</v>
      </c>
      <c r="J104">
        <v>7376.37</v>
      </c>
      <c r="K104">
        <v>17.3</v>
      </c>
      <c r="L104">
        <v>32</v>
      </c>
      <c r="M104">
        <v>14</v>
      </c>
      <c r="N104">
        <v>1</v>
      </c>
      <c r="O104">
        <v>186257</v>
      </c>
      <c r="P104">
        <v>346720</v>
      </c>
      <c r="Q104">
        <v>1</v>
      </c>
      <c r="R104">
        <v>0</v>
      </c>
      <c r="S104">
        <v>725</v>
      </c>
      <c r="T104" t="s">
        <v>2249</v>
      </c>
      <c r="U104">
        <f>(Table1[[#This Row],[Monthly Debt]]/Table1[[#This Row],[Annual Income]])*12</f>
        <v>7.5766978922716638E-2</v>
      </c>
      <c r="V104">
        <f>(Table1[[#This Row],[Current Loan Amount]]/Table1[[#This Row],[Annual Income]])</f>
        <v>0.26849569278387225</v>
      </c>
      <c r="W104">
        <f>(Table1[[#This Row],[Current Credit Balance]]/Table1[[#This Row],[Maximum Open Credit]])</f>
        <v>0.53719716197508072</v>
      </c>
      <c r="X104">
        <f>(Table1[[#This Row],[Credit Utilization Ratio]]*100)</f>
        <v>53.71971619750807</v>
      </c>
      <c r="Y104">
        <f>(Table1[[#This Row],[Annual Income]]/12)-Table1[[#This Row],[Monthly Debt]]</f>
        <v>89979.63</v>
      </c>
    </row>
    <row r="105" spans="1:25" x14ac:dyDescent="0.2">
      <c r="A105" t="s">
        <v>122</v>
      </c>
      <c r="B105" t="s">
        <v>1221</v>
      </c>
      <c r="C105">
        <v>293436</v>
      </c>
      <c r="D105" t="s">
        <v>2217</v>
      </c>
      <c r="E105">
        <v>730</v>
      </c>
      <c r="F105">
        <v>1357531</v>
      </c>
      <c r="G105" t="s">
        <v>2219</v>
      </c>
      <c r="H105" t="s">
        <v>2231</v>
      </c>
      <c r="I105" t="s">
        <v>2234</v>
      </c>
      <c r="J105">
        <v>21946.9</v>
      </c>
      <c r="K105">
        <v>26.2</v>
      </c>
      <c r="L105">
        <v>32</v>
      </c>
      <c r="M105">
        <v>7</v>
      </c>
      <c r="N105">
        <v>0</v>
      </c>
      <c r="O105">
        <v>763857</v>
      </c>
      <c r="P105">
        <v>1188792</v>
      </c>
      <c r="Q105">
        <v>0</v>
      </c>
      <c r="R105">
        <v>0</v>
      </c>
      <c r="S105">
        <v>730</v>
      </c>
      <c r="T105" t="s">
        <v>2248</v>
      </c>
      <c r="U105">
        <f>(Table1[[#This Row],[Monthly Debt]]/Table1[[#This Row],[Annual Income]])*12</f>
        <v>0.19400131562373163</v>
      </c>
      <c r="V105">
        <f>(Table1[[#This Row],[Current Loan Amount]]/Table1[[#This Row],[Annual Income]])</f>
        <v>0.2161541799045473</v>
      </c>
      <c r="W105">
        <f>(Table1[[#This Row],[Current Credit Balance]]/Table1[[#This Row],[Maximum Open Credit]])</f>
        <v>0.64254890678941312</v>
      </c>
      <c r="X105">
        <f>(Table1[[#This Row],[Credit Utilization Ratio]]*100)</f>
        <v>64.254890678941308</v>
      </c>
      <c r="Y105">
        <f>(Table1[[#This Row],[Annual Income]]/12)-Table1[[#This Row],[Monthly Debt]]</f>
        <v>91180.68333333332</v>
      </c>
    </row>
    <row r="106" spans="1:25" x14ac:dyDescent="0.2">
      <c r="A106" t="s">
        <v>123</v>
      </c>
      <c r="B106" t="s">
        <v>1222</v>
      </c>
      <c r="C106">
        <v>773696</v>
      </c>
      <c r="D106" t="s">
        <v>2218</v>
      </c>
      <c r="E106">
        <v>697</v>
      </c>
      <c r="F106">
        <v>2959136</v>
      </c>
      <c r="G106" t="s">
        <v>2227</v>
      </c>
      <c r="H106" t="s">
        <v>2230</v>
      </c>
      <c r="I106" t="s">
        <v>2234</v>
      </c>
      <c r="J106">
        <v>47099.48</v>
      </c>
      <c r="K106">
        <v>17</v>
      </c>
      <c r="L106">
        <v>32</v>
      </c>
      <c r="M106">
        <v>9</v>
      </c>
      <c r="N106">
        <v>0</v>
      </c>
      <c r="O106">
        <v>786942</v>
      </c>
      <c r="P106">
        <v>1143274</v>
      </c>
      <c r="Q106">
        <v>0</v>
      </c>
      <c r="R106">
        <v>0</v>
      </c>
      <c r="S106">
        <v>697</v>
      </c>
      <c r="T106" t="s">
        <v>2249</v>
      </c>
      <c r="U106">
        <f>(Table1[[#This Row],[Monthly Debt]]/Table1[[#This Row],[Annual Income]])*12</f>
        <v>0.19099958906924186</v>
      </c>
      <c r="V106">
        <f>(Table1[[#This Row],[Current Loan Amount]]/Table1[[#This Row],[Annual Income]])</f>
        <v>0.26146010186757218</v>
      </c>
      <c r="W106">
        <f>(Table1[[#This Row],[Current Credit Balance]]/Table1[[#This Row],[Maximum Open Credit]])</f>
        <v>0.68832318411859272</v>
      </c>
      <c r="X106">
        <f>(Table1[[#This Row],[Credit Utilization Ratio]]*100)</f>
        <v>68.832318411859276</v>
      </c>
      <c r="Y106">
        <f>(Table1[[#This Row],[Annual Income]]/12)-Table1[[#This Row],[Monthly Debt]]</f>
        <v>199495.18666666665</v>
      </c>
    </row>
    <row r="107" spans="1:25" x14ac:dyDescent="0.2">
      <c r="A107" t="s">
        <v>124</v>
      </c>
      <c r="B107" t="s">
        <v>1223</v>
      </c>
      <c r="C107">
        <v>129844</v>
      </c>
      <c r="D107" t="s">
        <v>2217</v>
      </c>
      <c r="E107">
        <v>727</v>
      </c>
      <c r="F107">
        <v>1214746</v>
      </c>
      <c r="G107" t="s">
        <v>2227</v>
      </c>
      <c r="H107" t="s">
        <v>2230</v>
      </c>
      <c r="I107" t="s">
        <v>2234</v>
      </c>
      <c r="J107">
        <v>19840.939999999999</v>
      </c>
      <c r="K107">
        <v>21.2</v>
      </c>
      <c r="L107">
        <v>11</v>
      </c>
      <c r="M107">
        <v>11</v>
      </c>
      <c r="N107">
        <v>0</v>
      </c>
      <c r="O107">
        <v>175427</v>
      </c>
      <c r="P107">
        <v>448404</v>
      </c>
      <c r="Q107">
        <v>0</v>
      </c>
      <c r="R107">
        <v>0</v>
      </c>
      <c r="S107">
        <v>727</v>
      </c>
      <c r="T107" t="s">
        <v>2248</v>
      </c>
      <c r="U107">
        <f>(Table1[[#This Row],[Monthly Debt]]/Table1[[#This Row],[Annual Income]])*12</f>
        <v>0.19600087590327522</v>
      </c>
      <c r="V107">
        <f>(Table1[[#This Row],[Current Loan Amount]]/Table1[[#This Row],[Annual Income]])</f>
        <v>0.10688983540592024</v>
      </c>
      <c r="W107">
        <f>(Table1[[#This Row],[Current Credit Balance]]/Table1[[#This Row],[Maximum Open Credit]])</f>
        <v>0.39122532359211781</v>
      </c>
      <c r="X107">
        <f>(Table1[[#This Row],[Credit Utilization Ratio]]*100)</f>
        <v>39.122532359211782</v>
      </c>
      <c r="Y107">
        <f>(Table1[[#This Row],[Annual Income]]/12)-Table1[[#This Row],[Monthly Debt]]</f>
        <v>81387.893333333326</v>
      </c>
    </row>
    <row r="108" spans="1:25" x14ac:dyDescent="0.2">
      <c r="A108" t="s">
        <v>125</v>
      </c>
      <c r="B108" t="s">
        <v>1224</v>
      </c>
      <c r="C108">
        <v>211156</v>
      </c>
      <c r="D108" t="s">
        <v>2218</v>
      </c>
      <c r="E108">
        <v>717</v>
      </c>
      <c r="F108">
        <v>1177848</v>
      </c>
      <c r="G108" t="s">
        <v>2223</v>
      </c>
      <c r="H108" t="s">
        <v>2230</v>
      </c>
      <c r="I108" t="s">
        <v>2236</v>
      </c>
      <c r="J108">
        <v>14173.24</v>
      </c>
      <c r="K108">
        <v>18.7</v>
      </c>
      <c r="L108">
        <v>78</v>
      </c>
      <c r="M108">
        <v>7</v>
      </c>
      <c r="N108">
        <v>0</v>
      </c>
      <c r="O108">
        <v>276754</v>
      </c>
      <c r="P108">
        <v>494538</v>
      </c>
      <c r="Q108">
        <v>0</v>
      </c>
      <c r="R108">
        <v>0</v>
      </c>
      <c r="S108">
        <v>717</v>
      </c>
      <c r="T108" t="s">
        <v>2248</v>
      </c>
      <c r="U108">
        <f>(Table1[[#This Row],[Monthly Debt]]/Table1[[#This Row],[Annual Income]])*12</f>
        <v>0.14439798683701122</v>
      </c>
      <c r="V108">
        <f>(Table1[[#This Row],[Current Loan Amount]]/Table1[[#This Row],[Annual Income]])</f>
        <v>0.17927270751404256</v>
      </c>
      <c r="W108">
        <f>(Table1[[#This Row],[Current Credit Balance]]/Table1[[#This Row],[Maximum Open Credit]])</f>
        <v>0.55962130311523073</v>
      </c>
      <c r="X108">
        <f>(Table1[[#This Row],[Credit Utilization Ratio]]*100)</f>
        <v>55.962130311523076</v>
      </c>
      <c r="Y108">
        <f>(Table1[[#This Row],[Annual Income]]/12)-Table1[[#This Row],[Monthly Debt]]</f>
        <v>83980.76</v>
      </c>
    </row>
    <row r="109" spans="1:25" x14ac:dyDescent="0.2">
      <c r="A109" t="s">
        <v>126</v>
      </c>
      <c r="B109" t="s">
        <v>1225</v>
      </c>
      <c r="C109">
        <v>224202</v>
      </c>
      <c r="D109" t="s">
        <v>2217</v>
      </c>
      <c r="E109">
        <v>699</v>
      </c>
      <c r="F109">
        <v>619609</v>
      </c>
      <c r="G109" t="s">
        <v>2220</v>
      </c>
      <c r="H109" t="s">
        <v>2231</v>
      </c>
      <c r="I109" t="s">
        <v>2234</v>
      </c>
      <c r="J109">
        <v>17504.13</v>
      </c>
      <c r="K109">
        <v>7.6</v>
      </c>
      <c r="L109">
        <v>36</v>
      </c>
      <c r="M109">
        <v>14</v>
      </c>
      <c r="N109">
        <v>0</v>
      </c>
      <c r="O109">
        <v>107730</v>
      </c>
      <c r="P109">
        <v>188452</v>
      </c>
      <c r="Q109">
        <v>0</v>
      </c>
      <c r="R109">
        <v>0</v>
      </c>
      <c r="S109">
        <v>699</v>
      </c>
      <c r="T109" t="s">
        <v>2249</v>
      </c>
      <c r="U109">
        <f>(Table1[[#This Row],[Monthly Debt]]/Table1[[#This Row],[Annual Income]])*12</f>
        <v>0.33900340375946769</v>
      </c>
      <c r="V109">
        <f>(Table1[[#This Row],[Current Loan Amount]]/Table1[[#This Row],[Annual Income]])</f>
        <v>0.36184432440458419</v>
      </c>
      <c r="W109">
        <f>(Table1[[#This Row],[Current Credit Balance]]/Table1[[#This Row],[Maximum Open Credit]])</f>
        <v>0.57165750429817674</v>
      </c>
      <c r="X109">
        <f>(Table1[[#This Row],[Credit Utilization Ratio]]*100)</f>
        <v>57.165750429817678</v>
      </c>
      <c r="Y109">
        <f>(Table1[[#This Row],[Annual Income]]/12)-Table1[[#This Row],[Monthly Debt]]</f>
        <v>34129.953333333338</v>
      </c>
    </row>
    <row r="110" spans="1:25" x14ac:dyDescent="0.2">
      <c r="A110" t="s">
        <v>127</v>
      </c>
      <c r="B110" t="s">
        <v>1226</v>
      </c>
      <c r="C110">
        <v>150942</v>
      </c>
      <c r="D110" t="s">
        <v>2217</v>
      </c>
      <c r="E110">
        <v>725</v>
      </c>
      <c r="F110">
        <v>1168272</v>
      </c>
      <c r="G110" t="s">
        <v>2228</v>
      </c>
      <c r="H110" t="s">
        <v>2230</v>
      </c>
      <c r="I110" t="s">
        <v>2234</v>
      </c>
      <c r="J110">
        <v>5122.0200000000004</v>
      </c>
      <c r="K110">
        <v>6.6</v>
      </c>
      <c r="L110">
        <v>32</v>
      </c>
      <c r="M110">
        <v>8</v>
      </c>
      <c r="N110">
        <v>0</v>
      </c>
      <c r="O110">
        <v>93176</v>
      </c>
      <c r="P110">
        <v>567842</v>
      </c>
      <c r="Q110">
        <v>0</v>
      </c>
      <c r="R110">
        <v>0</v>
      </c>
      <c r="S110">
        <v>725</v>
      </c>
      <c r="T110" t="s">
        <v>2248</v>
      </c>
      <c r="U110">
        <f>(Table1[[#This Row],[Monthly Debt]]/Table1[[#This Row],[Annual Income]])*12</f>
        <v>5.2611241217798602E-2</v>
      </c>
      <c r="V110">
        <f>(Table1[[#This Row],[Current Loan Amount]]/Table1[[#This Row],[Annual Income]])</f>
        <v>0.12920107646164591</v>
      </c>
      <c r="W110">
        <f>(Table1[[#This Row],[Current Credit Balance]]/Table1[[#This Row],[Maximum Open Credit]])</f>
        <v>0.16408789768985035</v>
      </c>
      <c r="X110">
        <f>(Table1[[#This Row],[Credit Utilization Ratio]]*100)</f>
        <v>16.408789768985034</v>
      </c>
      <c r="Y110">
        <f>(Table1[[#This Row],[Annual Income]]/12)-Table1[[#This Row],[Monthly Debt]]</f>
        <v>92233.98</v>
      </c>
    </row>
    <row r="111" spans="1:25" x14ac:dyDescent="0.2">
      <c r="A111" t="s">
        <v>128</v>
      </c>
      <c r="B111" t="s">
        <v>1227</v>
      </c>
      <c r="C111">
        <v>442706</v>
      </c>
      <c r="D111" t="s">
        <v>2218</v>
      </c>
      <c r="E111">
        <v>648</v>
      </c>
      <c r="F111">
        <v>1593036</v>
      </c>
      <c r="G111" t="s">
        <v>2219</v>
      </c>
      <c r="H111" t="s">
        <v>2230</v>
      </c>
      <c r="I111" t="s">
        <v>2234</v>
      </c>
      <c r="J111">
        <v>29736.71</v>
      </c>
      <c r="K111">
        <v>30.4</v>
      </c>
      <c r="L111">
        <v>32</v>
      </c>
      <c r="M111">
        <v>19</v>
      </c>
      <c r="N111">
        <v>0</v>
      </c>
      <c r="O111">
        <v>473214</v>
      </c>
      <c r="P111">
        <v>740432</v>
      </c>
      <c r="Q111">
        <v>0</v>
      </c>
      <c r="R111">
        <v>0</v>
      </c>
      <c r="S111">
        <v>648</v>
      </c>
      <c r="T111" t="s">
        <v>2249</v>
      </c>
      <c r="U111">
        <f>(Table1[[#This Row],[Monthly Debt]]/Table1[[#This Row],[Annual Income]])*12</f>
        <v>0.22400028624588522</v>
      </c>
      <c r="V111">
        <f>(Table1[[#This Row],[Current Loan Amount]]/Table1[[#This Row],[Annual Income]])</f>
        <v>0.27790081328984406</v>
      </c>
      <c r="W111">
        <f>(Table1[[#This Row],[Current Credit Balance]]/Table1[[#This Row],[Maximum Open Credit]])</f>
        <v>0.63910527908032067</v>
      </c>
      <c r="X111">
        <f>(Table1[[#This Row],[Credit Utilization Ratio]]*100)</f>
        <v>63.910527908032066</v>
      </c>
      <c r="Y111">
        <f>(Table1[[#This Row],[Annual Income]]/12)-Table1[[#This Row],[Monthly Debt]]</f>
        <v>103016.29000000001</v>
      </c>
    </row>
    <row r="112" spans="1:25" x14ac:dyDescent="0.2">
      <c r="A112" t="s">
        <v>129</v>
      </c>
      <c r="B112" t="s">
        <v>1228</v>
      </c>
      <c r="C112">
        <v>403700</v>
      </c>
      <c r="D112" t="s">
        <v>2218</v>
      </c>
      <c r="E112">
        <v>673</v>
      </c>
      <c r="F112">
        <v>1458136</v>
      </c>
      <c r="G112" t="s">
        <v>2223</v>
      </c>
      <c r="H112" t="s">
        <v>2231</v>
      </c>
      <c r="I112" t="s">
        <v>2234</v>
      </c>
      <c r="J112">
        <v>6938.23</v>
      </c>
      <c r="K112">
        <v>21</v>
      </c>
      <c r="L112">
        <v>32</v>
      </c>
      <c r="M112">
        <v>8</v>
      </c>
      <c r="N112">
        <v>1</v>
      </c>
      <c r="O112">
        <v>363375</v>
      </c>
      <c r="P112">
        <v>627990</v>
      </c>
      <c r="Q112">
        <v>1</v>
      </c>
      <c r="R112">
        <v>0</v>
      </c>
      <c r="S112">
        <v>673</v>
      </c>
      <c r="T112" t="s">
        <v>2249</v>
      </c>
      <c r="U112">
        <f>(Table1[[#This Row],[Monthly Debt]]/Table1[[#This Row],[Annual Income]])*12</f>
        <v>5.7099447513812143E-2</v>
      </c>
      <c r="V112">
        <f>(Table1[[#This Row],[Current Loan Amount]]/Table1[[#This Row],[Annual Income]])</f>
        <v>0.2768603202993411</v>
      </c>
      <c r="W112">
        <f>(Table1[[#This Row],[Current Credit Balance]]/Table1[[#This Row],[Maximum Open Credit]])</f>
        <v>0.57863182534753743</v>
      </c>
      <c r="X112">
        <f>(Table1[[#This Row],[Credit Utilization Ratio]]*100)</f>
        <v>57.86318253475374</v>
      </c>
      <c r="Y112">
        <f>(Table1[[#This Row],[Annual Income]]/12)-Table1[[#This Row],[Monthly Debt]]</f>
        <v>114573.10333333333</v>
      </c>
    </row>
    <row r="113" spans="1:25" x14ac:dyDescent="0.2">
      <c r="A113" t="s">
        <v>130</v>
      </c>
      <c r="B113" t="s">
        <v>1229</v>
      </c>
      <c r="C113">
        <v>217756</v>
      </c>
      <c r="D113" t="s">
        <v>2218</v>
      </c>
      <c r="E113">
        <v>738</v>
      </c>
      <c r="F113">
        <v>752248</v>
      </c>
      <c r="G113" t="s">
        <v>2223</v>
      </c>
      <c r="H113" t="s">
        <v>2231</v>
      </c>
      <c r="I113" t="s">
        <v>2234</v>
      </c>
      <c r="J113">
        <v>10324.6</v>
      </c>
      <c r="K113">
        <v>13.8</v>
      </c>
      <c r="L113">
        <v>32</v>
      </c>
      <c r="M113">
        <v>10</v>
      </c>
      <c r="N113">
        <v>0</v>
      </c>
      <c r="O113">
        <v>95456</v>
      </c>
      <c r="P113">
        <v>311366</v>
      </c>
      <c r="Q113">
        <v>0</v>
      </c>
      <c r="R113">
        <v>0</v>
      </c>
      <c r="S113">
        <v>738</v>
      </c>
      <c r="T113" t="s">
        <v>2248</v>
      </c>
      <c r="U113">
        <f>(Table1[[#This Row],[Monthly Debt]]/Table1[[#This Row],[Annual Income]])*12</f>
        <v>0.16469993938169328</v>
      </c>
      <c r="V113">
        <f>(Table1[[#This Row],[Current Loan Amount]]/Table1[[#This Row],[Annual Income]])</f>
        <v>0.28947368421052633</v>
      </c>
      <c r="W113">
        <f>(Table1[[#This Row],[Current Credit Balance]]/Table1[[#This Row],[Maximum Open Credit]])</f>
        <v>0.3065716873390158</v>
      </c>
      <c r="X113">
        <f>(Table1[[#This Row],[Credit Utilization Ratio]]*100)</f>
        <v>30.657168733901578</v>
      </c>
      <c r="Y113">
        <f>(Table1[[#This Row],[Annual Income]]/12)-Table1[[#This Row],[Monthly Debt]]</f>
        <v>52362.733333333337</v>
      </c>
    </row>
    <row r="114" spans="1:25" x14ac:dyDescent="0.2">
      <c r="A114" t="s">
        <v>131</v>
      </c>
      <c r="B114" t="s">
        <v>1230</v>
      </c>
      <c r="C114">
        <v>99999999</v>
      </c>
      <c r="D114" t="s">
        <v>2217</v>
      </c>
      <c r="E114">
        <v>749</v>
      </c>
      <c r="F114">
        <v>1483881</v>
      </c>
      <c r="G114" t="s">
        <v>2228</v>
      </c>
      <c r="H114" t="s">
        <v>2231</v>
      </c>
      <c r="I114" t="s">
        <v>2234</v>
      </c>
      <c r="J114">
        <v>15086.19</v>
      </c>
      <c r="K114">
        <v>22.4</v>
      </c>
      <c r="L114">
        <v>32</v>
      </c>
      <c r="M114">
        <v>15</v>
      </c>
      <c r="N114">
        <v>0</v>
      </c>
      <c r="O114">
        <v>65968</v>
      </c>
      <c r="P114">
        <v>606210</v>
      </c>
      <c r="Q114">
        <v>0</v>
      </c>
      <c r="R114">
        <v>0</v>
      </c>
      <c r="S114">
        <v>749</v>
      </c>
      <c r="T114" t="s">
        <v>2248</v>
      </c>
      <c r="U114">
        <f>(Table1[[#This Row],[Monthly Debt]]/Table1[[#This Row],[Annual Income]])*12</f>
        <v>0.12200053777897285</v>
      </c>
      <c r="V114">
        <f>(Table1[[#This Row],[Current Loan Amount]]/Table1[[#This Row],[Annual Income]])</f>
        <v>67.390848053179468</v>
      </c>
      <c r="W114">
        <f>(Table1[[#This Row],[Current Credit Balance]]/Table1[[#This Row],[Maximum Open Credit]])</f>
        <v>0.10882037577737087</v>
      </c>
      <c r="X114">
        <f>(Table1[[#This Row],[Credit Utilization Ratio]]*100)</f>
        <v>10.882037577737087</v>
      </c>
      <c r="Y114">
        <f>(Table1[[#This Row],[Annual Income]]/12)-Table1[[#This Row],[Monthly Debt]]</f>
        <v>108570.56</v>
      </c>
    </row>
    <row r="115" spans="1:25" x14ac:dyDescent="0.2">
      <c r="A115" t="s">
        <v>132</v>
      </c>
      <c r="B115" t="s">
        <v>1231</v>
      </c>
      <c r="C115">
        <v>404734</v>
      </c>
      <c r="D115" t="s">
        <v>2218</v>
      </c>
      <c r="E115">
        <v>657</v>
      </c>
      <c r="F115">
        <v>1209977</v>
      </c>
      <c r="G115" t="s">
        <v>2221</v>
      </c>
      <c r="H115" t="s">
        <v>2230</v>
      </c>
      <c r="I115" t="s">
        <v>2234</v>
      </c>
      <c r="J115">
        <v>30451.11</v>
      </c>
      <c r="K115">
        <v>20.8</v>
      </c>
      <c r="L115">
        <v>32</v>
      </c>
      <c r="M115">
        <v>24</v>
      </c>
      <c r="N115">
        <v>0</v>
      </c>
      <c r="O115">
        <v>600096</v>
      </c>
      <c r="P115">
        <v>1030942</v>
      </c>
      <c r="Q115">
        <v>0</v>
      </c>
      <c r="R115">
        <v>0</v>
      </c>
      <c r="S115">
        <v>657</v>
      </c>
      <c r="T115" t="s">
        <v>2249</v>
      </c>
      <c r="U115">
        <f>(Table1[[#This Row],[Monthly Debt]]/Table1[[#This Row],[Annual Income]])*12</f>
        <v>0.30200021983888953</v>
      </c>
      <c r="V115">
        <f>(Table1[[#This Row],[Current Loan Amount]]/Table1[[#This Row],[Annual Income]])</f>
        <v>0.3344972673034281</v>
      </c>
      <c r="W115">
        <f>(Table1[[#This Row],[Current Credit Balance]]/Table1[[#This Row],[Maximum Open Credit]])</f>
        <v>0.58208512215042163</v>
      </c>
      <c r="X115">
        <f>(Table1[[#This Row],[Credit Utilization Ratio]]*100)</f>
        <v>58.208512215042163</v>
      </c>
      <c r="Y115">
        <f>(Table1[[#This Row],[Annual Income]]/12)-Table1[[#This Row],[Monthly Debt]]</f>
        <v>70380.306666666671</v>
      </c>
    </row>
    <row r="116" spans="1:25" x14ac:dyDescent="0.2">
      <c r="A116" t="s">
        <v>133</v>
      </c>
      <c r="B116" t="s">
        <v>1232</v>
      </c>
      <c r="C116">
        <v>260744</v>
      </c>
      <c r="D116" t="s">
        <v>2218</v>
      </c>
      <c r="E116">
        <v>704</v>
      </c>
      <c r="F116">
        <v>2683579</v>
      </c>
      <c r="G116" t="s">
        <v>2225</v>
      </c>
      <c r="H116" t="s">
        <v>2230</v>
      </c>
      <c r="I116" t="s">
        <v>2234</v>
      </c>
      <c r="J116">
        <v>31308.39</v>
      </c>
      <c r="K116">
        <v>37.299999999999997</v>
      </c>
      <c r="L116">
        <v>40</v>
      </c>
      <c r="M116">
        <v>14</v>
      </c>
      <c r="N116">
        <v>1</v>
      </c>
      <c r="O116">
        <v>109003</v>
      </c>
      <c r="P116">
        <v>167376</v>
      </c>
      <c r="Q116">
        <v>1</v>
      </c>
      <c r="R116">
        <v>0</v>
      </c>
      <c r="S116">
        <v>704</v>
      </c>
      <c r="T116" t="s">
        <v>2249</v>
      </c>
      <c r="U116">
        <f>(Table1[[#This Row],[Monthly Debt]]/Table1[[#This Row],[Annual Income]])*12</f>
        <v>0.1399998583980572</v>
      </c>
      <c r="V116">
        <f>(Table1[[#This Row],[Current Loan Amount]]/Table1[[#This Row],[Annual Income]])</f>
        <v>9.7162781494414735E-2</v>
      </c>
      <c r="W116">
        <f>(Table1[[#This Row],[Current Credit Balance]]/Table1[[#This Row],[Maximum Open Credit]])</f>
        <v>0.65124629576522319</v>
      </c>
      <c r="X116">
        <f>(Table1[[#This Row],[Credit Utilization Ratio]]*100)</f>
        <v>65.124629576522324</v>
      </c>
      <c r="Y116">
        <f>(Table1[[#This Row],[Annual Income]]/12)-Table1[[#This Row],[Monthly Debt]]</f>
        <v>192323.19333333336</v>
      </c>
    </row>
    <row r="117" spans="1:25" x14ac:dyDescent="0.2">
      <c r="A117" t="s">
        <v>134</v>
      </c>
      <c r="B117" t="s">
        <v>1233</v>
      </c>
      <c r="C117">
        <v>490226</v>
      </c>
      <c r="D117" t="s">
        <v>2218</v>
      </c>
      <c r="E117">
        <v>6640</v>
      </c>
      <c r="F117">
        <v>1896390</v>
      </c>
      <c r="G117" t="s">
        <v>2219</v>
      </c>
      <c r="H117" t="s">
        <v>2230</v>
      </c>
      <c r="I117" t="s">
        <v>2234</v>
      </c>
      <c r="J117">
        <v>19912.189999999999</v>
      </c>
      <c r="K117">
        <v>14</v>
      </c>
      <c r="L117">
        <v>32</v>
      </c>
      <c r="M117">
        <v>7</v>
      </c>
      <c r="N117">
        <v>0</v>
      </c>
      <c r="O117">
        <v>75487</v>
      </c>
      <c r="P117">
        <v>195558</v>
      </c>
      <c r="Q117">
        <v>0</v>
      </c>
      <c r="R117">
        <v>0</v>
      </c>
      <c r="S117">
        <v>664</v>
      </c>
      <c r="T117" t="s">
        <v>2248</v>
      </c>
      <c r="U117">
        <f>(Table1[[#This Row],[Monthly Debt]]/Table1[[#This Row],[Annual Income]])*12</f>
        <v>0.1260006011421701</v>
      </c>
      <c r="V117">
        <f>(Table1[[#This Row],[Current Loan Amount]]/Table1[[#This Row],[Annual Income]])</f>
        <v>0.25850484341301105</v>
      </c>
      <c r="W117">
        <f>(Table1[[#This Row],[Current Credit Balance]]/Table1[[#This Row],[Maximum Open Credit]])</f>
        <v>0.38600824307877968</v>
      </c>
      <c r="X117">
        <f>(Table1[[#This Row],[Credit Utilization Ratio]]*100)</f>
        <v>38.600824307877971</v>
      </c>
      <c r="Y117">
        <f>(Table1[[#This Row],[Annual Income]]/12)-Table1[[#This Row],[Monthly Debt]]</f>
        <v>138120.31</v>
      </c>
    </row>
    <row r="118" spans="1:25" x14ac:dyDescent="0.2">
      <c r="A118" t="s">
        <v>135</v>
      </c>
      <c r="B118" t="s">
        <v>1234</v>
      </c>
      <c r="C118">
        <v>328614</v>
      </c>
      <c r="D118" t="s">
        <v>2217</v>
      </c>
      <c r="E118">
        <v>707</v>
      </c>
      <c r="F118">
        <v>794656</v>
      </c>
      <c r="G118" t="s">
        <v>2224</v>
      </c>
      <c r="H118" t="s">
        <v>2230</v>
      </c>
      <c r="I118" t="s">
        <v>2235</v>
      </c>
      <c r="J118">
        <v>12714.42</v>
      </c>
      <c r="K118">
        <v>20</v>
      </c>
      <c r="L118">
        <v>32</v>
      </c>
      <c r="M118">
        <v>13</v>
      </c>
      <c r="N118">
        <v>0</v>
      </c>
      <c r="O118">
        <v>419710</v>
      </c>
      <c r="P118">
        <v>880396</v>
      </c>
      <c r="Q118">
        <v>0</v>
      </c>
      <c r="R118">
        <v>0</v>
      </c>
      <c r="S118">
        <v>707</v>
      </c>
      <c r="T118" t="s">
        <v>2248</v>
      </c>
      <c r="U118">
        <f>(Table1[[#This Row],[Monthly Debt]]/Table1[[#This Row],[Annual Income]])*12</f>
        <v>0.19199885233358838</v>
      </c>
      <c r="V118">
        <f>(Table1[[#This Row],[Current Loan Amount]]/Table1[[#This Row],[Annual Income]])</f>
        <v>0.41352987959569926</v>
      </c>
      <c r="W118">
        <f>(Table1[[#This Row],[Current Credit Balance]]/Table1[[#This Row],[Maximum Open Credit]])</f>
        <v>0.47672865392391606</v>
      </c>
      <c r="X118">
        <f>(Table1[[#This Row],[Credit Utilization Ratio]]*100)</f>
        <v>47.672865392391607</v>
      </c>
      <c r="Y118">
        <f>(Table1[[#This Row],[Annual Income]]/12)-Table1[[#This Row],[Monthly Debt]]</f>
        <v>53506.91333333333</v>
      </c>
    </row>
    <row r="119" spans="1:25" x14ac:dyDescent="0.2">
      <c r="A119" t="s">
        <v>136</v>
      </c>
      <c r="B119" t="s">
        <v>1235</v>
      </c>
      <c r="C119">
        <v>99999999</v>
      </c>
      <c r="D119" t="s">
        <v>2217</v>
      </c>
      <c r="E119">
        <v>712</v>
      </c>
      <c r="F119">
        <v>1874920</v>
      </c>
      <c r="G119" t="s">
        <v>2224</v>
      </c>
      <c r="H119" t="s">
        <v>2231</v>
      </c>
      <c r="I119" t="s">
        <v>2234</v>
      </c>
      <c r="J119">
        <v>10452.66</v>
      </c>
      <c r="K119">
        <v>22.4</v>
      </c>
      <c r="L119">
        <v>19</v>
      </c>
      <c r="M119">
        <v>5</v>
      </c>
      <c r="N119">
        <v>3</v>
      </c>
      <c r="O119">
        <v>159239</v>
      </c>
      <c r="P119">
        <v>312510</v>
      </c>
      <c r="Q119">
        <v>0</v>
      </c>
      <c r="R119">
        <v>3</v>
      </c>
      <c r="S119">
        <v>712</v>
      </c>
      <c r="T119" t="s">
        <v>2249</v>
      </c>
      <c r="U119">
        <f>(Table1[[#This Row],[Monthly Debt]]/Table1[[#This Row],[Annual Income]])*12</f>
        <v>6.6899878394811513E-2</v>
      </c>
      <c r="V119">
        <f>(Table1[[#This Row],[Current Loan Amount]]/Table1[[#This Row],[Annual Income]])</f>
        <v>53.335608452627312</v>
      </c>
      <c r="W119">
        <f>(Table1[[#This Row],[Current Credit Balance]]/Table1[[#This Row],[Maximum Open Credit]])</f>
        <v>0.50954849444817762</v>
      </c>
      <c r="X119">
        <f>(Table1[[#This Row],[Credit Utilization Ratio]]*100)</f>
        <v>50.954849444817761</v>
      </c>
      <c r="Y119">
        <f>(Table1[[#This Row],[Annual Income]]/12)-Table1[[#This Row],[Monthly Debt]]</f>
        <v>145790.67333333334</v>
      </c>
    </row>
    <row r="120" spans="1:25" x14ac:dyDescent="0.2">
      <c r="A120" t="s">
        <v>137</v>
      </c>
      <c r="B120" t="s">
        <v>1236</v>
      </c>
      <c r="C120">
        <v>54736</v>
      </c>
      <c r="D120" t="s">
        <v>2217</v>
      </c>
      <c r="E120">
        <v>707</v>
      </c>
      <c r="F120">
        <v>1550362</v>
      </c>
      <c r="G120" t="s">
        <v>2219</v>
      </c>
      <c r="H120" t="s">
        <v>2230</v>
      </c>
      <c r="I120" t="s">
        <v>2235</v>
      </c>
      <c r="J120">
        <v>29844.63</v>
      </c>
      <c r="K120">
        <v>18</v>
      </c>
      <c r="L120">
        <v>82</v>
      </c>
      <c r="M120">
        <v>12</v>
      </c>
      <c r="N120">
        <v>0</v>
      </c>
      <c r="O120">
        <v>772806</v>
      </c>
      <c r="P120">
        <v>963204</v>
      </c>
      <c r="Q120">
        <v>0</v>
      </c>
      <c r="R120">
        <v>0</v>
      </c>
      <c r="S120">
        <v>707</v>
      </c>
      <c r="T120" t="s">
        <v>2248</v>
      </c>
      <c r="U120">
        <f>(Table1[[#This Row],[Monthly Debt]]/Table1[[#This Row],[Annual Income]])*12</f>
        <v>0.23100125003063798</v>
      </c>
      <c r="V120">
        <f>(Table1[[#This Row],[Current Loan Amount]]/Table1[[#This Row],[Annual Income]])</f>
        <v>3.530530289055072E-2</v>
      </c>
      <c r="W120">
        <f>(Table1[[#This Row],[Current Credit Balance]]/Table1[[#This Row],[Maximum Open Credit]])</f>
        <v>0.80232847870233093</v>
      </c>
      <c r="X120">
        <f>(Table1[[#This Row],[Credit Utilization Ratio]]*100)</f>
        <v>80.232847870233087</v>
      </c>
      <c r="Y120">
        <f>(Table1[[#This Row],[Annual Income]]/12)-Table1[[#This Row],[Monthly Debt]]</f>
        <v>99352.203333333324</v>
      </c>
    </row>
    <row r="121" spans="1:25" x14ac:dyDescent="0.2">
      <c r="A121" t="s">
        <v>138</v>
      </c>
      <c r="B121" t="s">
        <v>1237</v>
      </c>
      <c r="C121">
        <v>71962</v>
      </c>
      <c r="D121" t="s">
        <v>2217</v>
      </c>
      <c r="E121">
        <v>743</v>
      </c>
      <c r="F121">
        <v>310783</v>
      </c>
      <c r="G121" t="s">
        <v>2222</v>
      </c>
      <c r="H121" t="s">
        <v>2231</v>
      </c>
      <c r="I121" t="s">
        <v>2234</v>
      </c>
      <c r="J121">
        <v>388.55</v>
      </c>
      <c r="K121">
        <v>30.4</v>
      </c>
      <c r="L121">
        <v>32</v>
      </c>
      <c r="M121">
        <v>7</v>
      </c>
      <c r="N121">
        <v>1</v>
      </c>
      <c r="O121">
        <v>30438</v>
      </c>
      <c r="P121">
        <v>244750</v>
      </c>
      <c r="Q121">
        <v>1</v>
      </c>
      <c r="R121">
        <v>0</v>
      </c>
      <c r="S121">
        <v>743</v>
      </c>
      <c r="T121" t="s">
        <v>2249</v>
      </c>
      <c r="U121">
        <f>(Table1[[#This Row],[Monthly Debt]]/Table1[[#This Row],[Annual Income]])*12</f>
        <v>1.5002751115730267E-2</v>
      </c>
      <c r="V121">
        <f>(Table1[[#This Row],[Current Loan Amount]]/Table1[[#This Row],[Annual Income]])</f>
        <v>0.23155063179131419</v>
      </c>
      <c r="W121">
        <f>(Table1[[#This Row],[Current Credit Balance]]/Table1[[#This Row],[Maximum Open Credit]])</f>
        <v>0.12436363636363636</v>
      </c>
      <c r="X121">
        <f>(Table1[[#This Row],[Credit Utilization Ratio]]*100)</f>
        <v>12.436363636363636</v>
      </c>
      <c r="Y121">
        <f>(Table1[[#This Row],[Annual Income]]/12)-Table1[[#This Row],[Monthly Debt]]</f>
        <v>25510.033333333333</v>
      </c>
    </row>
    <row r="122" spans="1:25" x14ac:dyDescent="0.2">
      <c r="A122" t="s">
        <v>139</v>
      </c>
      <c r="B122" t="s">
        <v>1238</v>
      </c>
      <c r="C122">
        <v>180026</v>
      </c>
      <c r="D122" t="s">
        <v>2217</v>
      </c>
      <c r="E122">
        <v>725</v>
      </c>
      <c r="F122">
        <v>1168272</v>
      </c>
      <c r="G122" t="s">
        <v>2220</v>
      </c>
      <c r="H122" t="s">
        <v>2231</v>
      </c>
      <c r="I122" t="s">
        <v>2234</v>
      </c>
      <c r="J122">
        <v>13863.73</v>
      </c>
      <c r="K122">
        <v>8.6999999999999993</v>
      </c>
      <c r="L122">
        <v>32</v>
      </c>
      <c r="M122">
        <v>11</v>
      </c>
      <c r="N122">
        <v>0</v>
      </c>
      <c r="O122">
        <v>210615</v>
      </c>
      <c r="P122">
        <v>258874</v>
      </c>
      <c r="Q122">
        <v>0</v>
      </c>
      <c r="R122">
        <v>0</v>
      </c>
      <c r="S122">
        <v>725</v>
      </c>
      <c r="T122" t="s">
        <v>2248</v>
      </c>
      <c r="U122">
        <f>(Table1[[#This Row],[Monthly Debt]]/Table1[[#This Row],[Annual Income]])*12</f>
        <v>0.14240241998438719</v>
      </c>
      <c r="V122">
        <f>(Table1[[#This Row],[Current Loan Amount]]/Table1[[#This Row],[Annual Income]])</f>
        <v>0.15409596395359984</v>
      </c>
      <c r="W122">
        <f>(Table1[[#This Row],[Current Credit Balance]]/Table1[[#This Row],[Maximum Open Credit]])</f>
        <v>0.81358112440801311</v>
      </c>
      <c r="X122">
        <f>(Table1[[#This Row],[Credit Utilization Ratio]]*100)</f>
        <v>81.358112440801307</v>
      </c>
      <c r="Y122">
        <f>(Table1[[#This Row],[Annual Income]]/12)-Table1[[#This Row],[Monthly Debt]]</f>
        <v>83492.27</v>
      </c>
    </row>
    <row r="123" spans="1:25" x14ac:dyDescent="0.2">
      <c r="A123" t="s">
        <v>140</v>
      </c>
      <c r="B123" t="s">
        <v>1239</v>
      </c>
      <c r="C123">
        <v>324632</v>
      </c>
      <c r="D123" t="s">
        <v>2217</v>
      </c>
      <c r="E123">
        <v>725</v>
      </c>
      <c r="F123">
        <v>1168272</v>
      </c>
      <c r="G123" t="s">
        <v>2223</v>
      </c>
      <c r="H123" t="s">
        <v>2231</v>
      </c>
      <c r="I123" t="s">
        <v>2234</v>
      </c>
      <c r="J123">
        <v>16335.25</v>
      </c>
      <c r="K123">
        <v>19.5</v>
      </c>
      <c r="L123">
        <v>16</v>
      </c>
      <c r="M123">
        <v>10</v>
      </c>
      <c r="N123">
        <v>0</v>
      </c>
      <c r="O123">
        <v>257925</v>
      </c>
      <c r="P123">
        <v>449768</v>
      </c>
      <c r="Q123">
        <v>0</v>
      </c>
      <c r="R123">
        <v>0</v>
      </c>
      <c r="S123">
        <v>725</v>
      </c>
      <c r="T123" t="s">
        <v>2248</v>
      </c>
      <c r="U123">
        <f>(Table1[[#This Row],[Monthly Debt]]/Table1[[#This Row],[Annual Income]])*12</f>
        <v>0.1677888368462139</v>
      </c>
      <c r="V123">
        <f>(Table1[[#This Row],[Current Loan Amount]]/Table1[[#This Row],[Annual Income]])</f>
        <v>0.27787364586329211</v>
      </c>
      <c r="W123">
        <f>(Table1[[#This Row],[Current Credit Balance]]/Table1[[#This Row],[Maximum Open Credit]])</f>
        <v>0.5734623183507942</v>
      </c>
      <c r="X123">
        <f>(Table1[[#This Row],[Credit Utilization Ratio]]*100)</f>
        <v>57.346231835079422</v>
      </c>
      <c r="Y123">
        <f>(Table1[[#This Row],[Annual Income]]/12)-Table1[[#This Row],[Monthly Debt]]</f>
        <v>81020.75</v>
      </c>
    </row>
    <row r="124" spans="1:25" x14ac:dyDescent="0.2">
      <c r="A124" t="s">
        <v>141</v>
      </c>
      <c r="B124" t="s">
        <v>1240</v>
      </c>
      <c r="C124">
        <v>120736</v>
      </c>
      <c r="D124" t="s">
        <v>2217</v>
      </c>
      <c r="E124">
        <v>725</v>
      </c>
      <c r="F124">
        <v>1137606</v>
      </c>
      <c r="G124" t="s">
        <v>2222</v>
      </c>
      <c r="H124" t="s">
        <v>2231</v>
      </c>
      <c r="I124" t="s">
        <v>2243</v>
      </c>
      <c r="J124">
        <v>6598.13</v>
      </c>
      <c r="K124">
        <v>16.3</v>
      </c>
      <c r="L124">
        <v>5</v>
      </c>
      <c r="M124">
        <v>14</v>
      </c>
      <c r="N124">
        <v>0</v>
      </c>
      <c r="O124">
        <v>144704</v>
      </c>
      <c r="P124">
        <v>504680</v>
      </c>
      <c r="Q124">
        <v>0</v>
      </c>
      <c r="R124">
        <v>0</v>
      </c>
      <c r="S124">
        <v>725</v>
      </c>
      <c r="T124" t="s">
        <v>2248</v>
      </c>
      <c r="U124">
        <f>(Table1[[#This Row],[Monthly Debt]]/Table1[[#This Row],[Annual Income]])*12</f>
        <v>6.9600160336707087E-2</v>
      </c>
      <c r="V124">
        <f>(Table1[[#This Row],[Current Loan Amount]]/Table1[[#This Row],[Annual Income]])</f>
        <v>0.10613164839144659</v>
      </c>
      <c r="W124">
        <f>(Table1[[#This Row],[Current Credit Balance]]/Table1[[#This Row],[Maximum Open Credit]])</f>
        <v>0.28672426091780928</v>
      </c>
      <c r="X124">
        <f>(Table1[[#This Row],[Credit Utilization Ratio]]*100)</f>
        <v>28.672426091780927</v>
      </c>
      <c r="Y124">
        <f>(Table1[[#This Row],[Annual Income]]/12)-Table1[[#This Row],[Monthly Debt]]</f>
        <v>88202.37</v>
      </c>
    </row>
    <row r="125" spans="1:25" x14ac:dyDescent="0.2">
      <c r="A125" t="s">
        <v>142</v>
      </c>
      <c r="B125" t="s">
        <v>1241</v>
      </c>
      <c r="C125">
        <v>99999999</v>
      </c>
      <c r="D125" t="s">
        <v>2217</v>
      </c>
      <c r="E125">
        <v>675</v>
      </c>
      <c r="F125">
        <v>782686</v>
      </c>
      <c r="G125" t="s">
        <v>2223</v>
      </c>
      <c r="H125" t="s">
        <v>2231</v>
      </c>
      <c r="I125" t="s">
        <v>2241</v>
      </c>
      <c r="J125">
        <v>13892.61</v>
      </c>
      <c r="K125">
        <v>6.4</v>
      </c>
      <c r="L125">
        <v>32</v>
      </c>
      <c r="M125">
        <v>12</v>
      </c>
      <c r="N125">
        <v>0</v>
      </c>
      <c r="O125">
        <v>66006</v>
      </c>
      <c r="P125">
        <v>250580</v>
      </c>
      <c r="Q125">
        <v>0</v>
      </c>
      <c r="R125">
        <v>0</v>
      </c>
      <c r="S125">
        <v>675</v>
      </c>
      <c r="T125" t="s">
        <v>2249</v>
      </c>
      <c r="U125">
        <f>(Table1[[#This Row],[Monthly Debt]]/Table1[[#This Row],[Annual Income]])*12</f>
        <v>0.21299898043404381</v>
      </c>
      <c r="V125">
        <f>(Table1[[#This Row],[Current Loan Amount]]/Table1[[#This Row],[Annual Income]])</f>
        <v>127.76515614179888</v>
      </c>
      <c r="W125">
        <f>(Table1[[#This Row],[Current Credit Balance]]/Table1[[#This Row],[Maximum Open Credit]])</f>
        <v>0.26341288211349667</v>
      </c>
      <c r="X125">
        <f>(Table1[[#This Row],[Credit Utilization Ratio]]*100)</f>
        <v>26.341288211349667</v>
      </c>
      <c r="Y125">
        <f>(Table1[[#This Row],[Annual Income]]/12)-Table1[[#This Row],[Monthly Debt]]</f>
        <v>51331.223333333335</v>
      </c>
    </row>
    <row r="126" spans="1:25" x14ac:dyDescent="0.2">
      <c r="A126" t="s">
        <v>143</v>
      </c>
      <c r="B126" t="s">
        <v>1242</v>
      </c>
      <c r="C126">
        <v>259908</v>
      </c>
      <c r="D126" t="s">
        <v>2217</v>
      </c>
      <c r="E126">
        <v>725</v>
      </c>
      <c r="F126">
        <v>1168272</v>
      </c>
      <c r="G126" t="s">
        <v>2221</v>
      </c>
      <c r="H126" t="s">
        <v>2230</v>
      </c>
      <c r="I126" t="s">
        <v>2234</v>
      </c>
      <c r="J126">
        <v>16203.58</v>
      </c>
      <c r="K126">
        <v>16.100000000000001</v>
      </c>
      <c r="L126">
        <v>32</v>
      </c>
      <c r="M126">
        <v>7</v>
      </c>
      <c r="N126">
        <v>0</v>
      </c>
      <c r="O126">
        <v>110580</v>
      </c>
      <c r="P126">
        <v>158092</v>
      </c>
      <c r="Q126">
        <v>0</v>
      </c>
      <c r="R126">
        <v>0</v>
      </c>
      <c r="S126">
        <v>725</v>
      </c>
      <c r="T126" t="s">
        <v>2248</v>
      </c>
      <c r="U126">
        <f>(Table1[[#This Row],[Monthly Debt]]/Table1[[#This Row],[Annual Income]])*12</f>
        <v>0.16643637782982046</v>
      </c>
      <c r="V126">
        <f>(Table1[[#This Row],[Current Loan Amount]]/Table1[[#This Row],[Annual Income]])</f>
        <v>0.22247216401659886</v>
      </c>
      <c r="W126">
        <f>(Table1[[#This Row],[Current Credit Balance]]/Table1[[#This Row],[Maximum Open Credit]])</f>
        <v>0.69946613364370114</v>
      </c>
      <c r="X126">
        <f>(Table1[[#This Row],[Credit Utilization Ratio]]*100)</f>
        <v>69.946613364370108</v>
      </c>
      <c r="Y126">
        <f>(Table1[[#This Row],[Annual Income]]/12)-Table1[[#This Row],[Monthly Debt]]</f>
        <v>81152.42</v>
      </c>
    </row>
    <row r="127" spans="1:25" x14ac:dyDescent="0.2">
      <c r="A127" t="s">
        <v>144</v>
      </c>
      <c r="B127" t="s">
        <v>1243</v>
      </c>
      <c r="C127">
        <v>99999999</v>
      </c>
      <c r="D127" t="s">
        <v>2217</v>
      </c>
      <c r="E127">
        <v>721</v>
      </c>
      <c r="F127">
        <v>661808</v>
      </c>
      <c r="G127" t="s">
        <v>2223</v>
      </c>
      <c r="H127" t="s">
        <v>2230</v>
      </c>
      <c r="I127" t="s">
        <v>2234</v>
      </c>
      <c r="J127">
        <v>14725.19</v>
      </c>
      <c r="K127">
        <v>13.7</v>
      </c>
      <c r="L127">
        <v>77</v>
      </c>
      <c r="M127">
        <v>18</v>
      </c>
      <c r="N127">
        <v>0</v>
      </c>
      <c r="O127">
        <v>323380</v>
      </c>
      <c r="P127">
        <v>455510</v>
      </c>
      <c r="Q127">
        <v>0</v>
      </c>
      <c r="R127">
        <v>0</v>
      </c>
      <c r="S127">
        <v>721</v>
      </c>
      <c r="T127" t="s">
        <v>2248</v>
      </c>
      <c r="U127">
        <f>(Table1[[#This Row],[Monthly Debt]]/Table1[[#This Row],[Annual Income]])*12</f>
        <v>0.26699931097841068</v>
      </c>
      <c r="V127">
        <f>(Table1[[#This Row],[Current Loan Amount]]/Table1[[#This Row],[Annual Income]])</f>
        <v>151.1012242221309</v>
      </c>
      <c r="W127">
        <f>(Table1[[#This Row],[Current Credit Balance]]/Table1[[#This Row],[Maximum Open Credit]])</f>
        <v>0.70992952953831967</v>
      </c>
      <c r="X127">
        <f>(Table1[[#This Row],[Credit Utilization Ratio]]*100)</f>
        <v>70.992952953831974</v>
      </c>
      <c r="Y127">
        <f>(Table1[[#This Row],[Annual Income]]/12)-Table1[[#This Row],[Monthly Debt]]</f>
        <v>40425.476666666662</v>
      </c>
    </row>
    <row r="128" spans="1:25" x14ac:dyDescent="0.2">
      <c r="A128" t="s">
        <v>145</v>
      </c>
      <c r="B128" t="s">
        <v>1244</v>
      </c>
      <c r="C128">
        <v>539836</v>
      </c>
      <c r="D128" t="s">
        <v>2218</v>
      </c>
      <c r="E128">
        <v>720</v>
      </c>
      <c r="F128">
        <v>1995399</v>
      </c>
      <c r="G128" t="s">
        <v>2219</v>
      </c>
      <c r="H128" t="s">
        <v>2231</v>
      </c>
      <c r="I128" t="s">
        <v>2234</v>
      </c>
      <c r="J128">
        <v>31261.08</v>
      </c>
      <c r="K128">
        <v>24.5</v>
      </c>
      <c r="L128">
        <v>33</v>
      </c>
      <c r="M128">
        <v>9</v>
      </c>
      <c r="N128">
        <v>0</v>
      </c>
      <c r="O128">
        <v>300694</v>
      </c>
      <c r="P128">
        <v>399278</v>
      </c>
      <c r="Q128">
        <v>0</v>
      </c>
      <c r="R128">
        <v>0</v>
      </c>
      <c r="S128">
        <v>720</v>
      </c>
      <c r="T128" t="s">
        <v>2248</v>
      </c>
      <c r="U128">
        <f>(Table1[[#This Row],[Monthly Debt]]/Table1[[#This Row],[Annual Income]])*12</f>
        <v>0.18799897163424462</v>
      </c>
      <c r="V128">
        <f>(Table1[[#This Row],[Current Loan Amount]]/Table1[[#This Row],[Annual Income]])</f>
        <v>0.27054037813991089</v>
      </c>
      <c r="W128">
        <f>(Table1[[#This Row],[Current Credit Balance]]/Table1[[#This Row],[Maximum Open Credit]])</f>
        <v>0.75309433527517167</v>
      </c>
      <c r="X128">
        <f>(Table1[[#This Row],[Credit Utilization Ratio]]*100)</f>
        <v>75.309433527517172</v>
      </c>
      <c r="Y128">
        <f>(Table1[[#This Row],[Annual Income]]/12)-Table1[[#This Row],[Monthly Debt]]</f>
        <v>135022.16999999998</v>
      </c>
    </row>
    <row r="129" spans="1:25" x14ac:dyDescent="0.2">
      <c r="A129" t="s">
        <v>146</v>
      </c>
      <c r="B129" t="s">
        <v>1245</v>
      </c>
      <c r="C129">
        <v>518804</v>
      </c>
      <c r="D129" t="s">
        <v>2217</v>
      </c>
      <c r="E129">
        <v>725</v>
      </c>
      <c r="F129">
        <v>1168272</v>
      </c>
      <c r="G129" t="s">
        <v>2225</v>
      </c>
      <c r="H129" t="s">
        <v>2230</v>
      </c>
      <c r="I129" t="s">
        <v>2234</v>
      </c>
      <c r="J129">
        <v>26183.9</v>
      </c>
      <c r="K129">
        <v>22.1</v>
      </c>
      <c r="L129">
        <v>32</v>
      </c>
      <c r="M129">
        <v>15</v>
      </c>
      <c r="N129">
        <v>0</v>
      </c>
      <c r="O129">
        <v>386612</v>
      </c>
      <c r="P129">
        <v>1695628</v>
      </c>
      <c r="Q129">
        <v>0</v>
      </c>
      <c r="R129">
        <v>0</v>
      </c>
      <c r="S129">
        <v>725</v>
      </c>
      <c r="T129" t="s">
        <v>2248</v>
      </c>
      <c r="U129">
        <f>(Table1[[#This Row],[Monthly Debt]]/Table1[[#This Row],[Annual Income]])*12</f>
        <v>0.26895003903200626</v>
      </c>
      <c r="V129">
        <f>(Table1[[#This Row],[Current Loan Amount]]/Table1[[#This Row],[Annual Income]])</f>
        <v>0.44407809140337184</v>
      </c>
      <c r="W129">
        <f>(Table1[[#This Row],[Current Credit Balance]]/Table1[[#This Row],[Maximum Open Credit]])</f>
        <v>0.22800519925360987</v>
      </c>
      <c r="X129">
        <f>(Table1[[#This Row],[Credit Utilization Ratio]]*100)</f>
        <v>22.800519925360987</v>
      </c>
      <c r="Y129">
        <f>(Table1[[#This Row],[Annual Income]]/12)-Table1[[#This Row],[Monthly Debt]]</f>
        <v>71172.100000000006</v>
      </c>
    </row>
    <row r="130" spans="1:25" x14ac:dyDescent="0.2">
      <c r="A130" t="s">
        <v>147</v>
      </c>
      <c r="B130" t="s">
        <v>1246</v>
      </c>
      <c r="C130">
        <v>99999999</v>
      </c>
      <c r="D130" t="s">
        <v>2217</v>
      </c>
      <c r="E130">
        <v>728</v>
      </c>
      <c r="F130">
        <v>775276</v>
      </c>
      <c r="G130" t="s">
        <v>2225</v>
      </c>
      <c r="H130" t="s">
        <v>2231</v>
      </c>
      <c r="I130" t="s">
        <v>2234</v>
      </c>
      <c r="J130">
        <v>14536.52</v>
      </c>
      <c r="K130">
        <v>9.8000000000000007</v>
      </c>
      <c r="L130">
        <v>32</v>
      </c>
      <c r="M130">
        <v>15</v>
      </c>
      <c r="N130">
        <v>0</v>
      </c>
      <c r="O130">
        <v>334628</v>
      </c>
      <c r="P130">
        <v>646844</v>
      </c>
      <c r="Q130">
        <v>0</v>
      </c>
      <c r="R130">
        <v>0</v>
      </c>
      <c r="S130">
        <v>728</v>
      </c>
      <c r="T130" t="s">
        <v>2248</v>
      </c>
      <c r="U130">
        <f>(Table1[[#This Row],[Monthly Debt]]/Table1[[#This Row],[Annual Income]])*12</f>
        <v>0.22500147044407412</v>
      </c>
      <c r="V130">
        <f>(Table1[[#This Row],[Current Loan Amount]]/Table1[[#This Row],[Annual Income]])</f>
        <v>128.98632100052112</v>
      </c>
      <c r="W130">
        <f>(Table1[[#This Row],[Current Credit Balance]]/Table1[[#This Row],[Maximum Open Credit]])</f>
        <v>0.51732411524262423</v>
      </c>
      <c r="X130">
        <f>(Table1[[#This Row],[Credit Utilization Ratio]]*100)</f>
        <v>51.732411524262425</v>
      </c>
      <c r="Y130">
        <f>(Table1[[#This Row],[Annual Income]]/12)-Table1[[#This Row],[Monthly Debt]]</f>
        <v>50069.813333333339</v>
      </c>
    </row>
    <row r="131" spans="1:25" x14ac:dyDescent="0.2">
      <c r="A131" t="s">
        <v>148</v>
      </c>
      <c r="B131" t="s">
        <v>1247</v>
      </c>
      <c r="C131">
        <v>99999999</v>
      </c>
      <c r="D131" t="s">
        <v>2217</v>
      </c>
      <c r="E131">
        <v>742</v>
      </c>
      <c r="F131">
        <v>2406825</v>
      </c>
      <c r="G131" t="s">
        <v>2228</v>
      </c>
      <c r="H131" t="s">
        <v>2230</v>
      </c>
      <c r="I131" t="s">
        <v>2234</v>
      </c>
      <c r="J131">
        <v>22463.7</v>
      </c>
      <c r="K131">
        <v>13.6</v>
      </c>
      <c r="L131">
        <v>32</v>
      </c>
      <c r="M131">
        <v>10</v>
      </c>
      <c r="N131">
        <v>1</v>
      </c>
      <c r="O131">
        <v>580963</v>
      </c>
      <c r="P131">
        <v>1067792</v>
      </c>
      <c r="Q131">
        <v>1</v>
      </c>
      <c r="R131">
        <v>0</v>
      </c>
      <c r="S131">
        <v>742</v>
      </c>
      <c r="T131" t="s">
        <v>2249</v>
      </c>
      <c r="U131">
        <f>(Table1[[#This Row],[Monthly Debt]]/Table1[[#This Row],[Annual Income]])*12</f>
        <v>0.11200000000000002</v>
      </c>
      <c r="V131">
        <f>(Table1[[#This Row],[Current Loan Amount]]/Table1[[#This Row],[Annual Income]])</f>
        <v>41.548512667102926</v>
      </c>
      <c r="W131">
        <f>(Table1[[#This Row],[Current Credit Balance]]/Table1[[#This Row],[Maximum Open Credit]])</f>
        <v>0.54407880935612929</v>
      </c>
      <c r="X131">
        <f>(Table1[[#This Row],[Credit Utilization Ratio]]*100)</f>
        <v>54.40788093561293</v>
      </c>
      <c r="Y131">
        <f>(Table1[[#This Row],[Annual Income]]/12)-Table1[[#This Row],[Monthly Debt]]</f>
        <v>178105.05</v>
      </c>
    </row>
    <row r="132" spans="1:25" x14ac:dyDescent="0.2">
      <c r="A132" t="s">
        <v>149</v>
      </c>
      <c r="B132" t="s">
        <v>1248</v>
      </c>
      <c r="C132">
        <v>468754</v>
      </c>
      <c r="D132" t="s">
        <v>2217</v>
      </c>
      <c r="E132">
        <v>746</v>
      </c>
      <c r="F132">
        <v>1773517</v>
      </c>
      <c r="G132" t="s">
        <v>2219</v>
      </c>
      <c r="H132" t="s">
        <v>2230</v>
      </c>
      <c r="I132" t="s">
        <v>2234</v>
      </c>
      <c r="J132">
        <v>36061.620000000003</v>
      </c>
      <c r="K132">
        <v>31.4</v>
      </c>
      <c r="L132">
        <v>32</v>
      </c>
      <c r="M132">
        <v>8</v>
      </c>
      <c r="N132">
        <v>2</v>
      </c>
      <c r="O132">
        <v>692949</v>
      </c>
      <c r="P132">
        <v>1582548</v>
      </c>
      <c r="Q132">
        <v>0</v>
      </c>
      <c r="R132">
        <v>2</v>
      </c>
      <c r="S132">
        <v>746</v>
      </c>
      <c r="T132" t="s">
        <v>2249</v>
      </c>
      <c r="U132">
        <f>(Table1[[#This Row],[Monthly Debt]]/Table1[[#This Row],[Annual Income]])*12</f>
        <v>0.24400072849597723</v>
      </c>
      <c r="V132">
        <f>(Table1[[#This Row],[Current Loan Amount]]/Table1[[#This Row],[Annual Income]])</f>
        <v>0.26430758769157553</v>
      </c>
      <c r="W132">
        <f>(Table1[[#This Row],[Current Credit Balance]]/Table1[[#This Row],[Maximum Open Credit]])</f>
        <v>0.43786918311482498</v>
      </c>
      <c r="X132">
        <f>(Table1[[#This Row],[Credit Utilization Ratio]]*100)</f>
        <v>43.786918311482495</v>
      </c>
      <c r="Y132">
        <f>(Table1[[#This Row],[Annual Income]]/12)-Table1[[#This Row],[Monthly Debt]]</f>
        <v>111731.46333333335</v>
      </c>
    </row>
    <row r="133" spans="1:25" x14ac:dyDescent="0.2">
      <c r="A133" t="s">
        <v>150</v>
      </c>
      <c r="B133" t="s">
        <v>1249</v>
      </c>
      <c r="C133">
        <v>430628</v>
      </c>
      <c r="D133" t="s">
        <v>2217</v>
      </c>
      <c r="E133">
        <v>725</v>
      </c>
      <c r="F133">
        <v>1168272</v>
      </c>
      <c r="G133" t="s">
        <v>2225</v>
      </c>
      <c r="H133" t="s">
        <v>2230</v>
      </c>
      <c r="I133" t="s">
        <v>2234</v>
      </c>
      <c r="J133">
        <v>11365.8</v>
      </c>
      <c r="K133">
        <v>15.4</v>
      </c>
      <c r="L133">
        <v>32</v>
      </c>
      <c r="M133">
        <v>7</v>
      </c>
      <c r="N133">
        <v>0</v>
      </c>
      <c r="O133">
        <v>338428</v>
      </c>
      <c r="P133">
        <v>876678</v>
      </c>
      <c r="Q133">
        <v>0</v>
      </c>
      <c r="R133">
        <v>0</v>
      </c>
      <c r="S133">
        <v>725</v>
      </c>
      <c r="T133" t="s">
        <v>2248</v>
      </c>
      <c r="U133">
        <f>(Table1[[#This Row],[Monthly Debt]]/Table1[[#This Row],[Annual Income]])*12</f>
        <v>0.11674473067915692</v>
      </c>
      <c r="V133">
        <f>(Table1[[#This Row],[Current Loan Amount]]/Table1[[#This Row],[Annual Income]])</f>
        <v>0.36860251722201681</v>
      </c>
      <c r="W133">
        <f>(Table1[[#This Row],[Current Credit Balance]]/Table1[[#This Row],[Maximum Open Credit]])</f>
        <v>0.38603455316547236</v>
      </c>
      <c r="X133">
        <f>(Table1[[#This Row],[Credit Utilization Ratio]]*100)</f>
        <v>38.603455316547233</v>
      </c>
      <c r="Y133">
        <f>(Table1[[#This Row],[Annual Income]]/12)-Table1[[#This Row],[Monthly Debt]]</f>
        <v>85990.2</v>
      </c>
    </row>
    <row r="134" spans="1:25" x14ac:dyDescent="0.2">
      <c r="A134" t="s">
        <v>151</v>
      </c>
      <c r="B134" t="s">
        <v>1250</v>
      </c>
      <c r="C134">
        <v>213004</v>
      </c>
      <c r="D134" t="s">
        <v>2218</v>
      </c>
      <c r="E134">
        <v>731</v>
      </c>
      <c r="F134">
        <v>1316814</v>
      </c>
      <c r="G134" t="s">
        <v>2219</v>
      </c>
      <c r="H134" t="s">
        <v>2230</v>
      </c>
      <c r="I134" t="s">
        <v>2241</v>
      </c>
      <c r="J134">
        <v>13870.38</v>
      </c>
      <c r="K134">
        <v>22.1</v>
      </c>
      <c r="L134">
        <v>51</v>
      </c>
      <c r="M134">
        <v>14</v>
      </c>
      <c r="N134">
        <v>0</v>
      </c>
      <c r="O134">
        <v>160341</v>
      </c>
      <c r="P134">
        <v>1355156</v>
      </c>
      <c r="Q134">
        <v>0</v>
      </c>
      <c r="R134">
        <v>0</v>
      </c>
      <c r="S134">
        <v>731</v>
      </c>
      <c r="T134" t="s">
        <v>2248</v>
      </c>
      <c r="U134">
        <f>(Table1[[#This Row],[Monthly Debt]]/Table1[[#This Row],[Annual Income]])*12</f>
        <v>0.12639944593541683</v>
      </c>
      <c r="V134">
        <f>(Table1[[#This Row],[Current Loan Amount]]/Table1[[#This Row],[Annual Income]])</f>
        <v>0.16175708945986297</v>
      </c>
      <c r="W134">
        <f>(Table1[[#This Row],[Current Credit Balance]]/Table1[[#This Row],[Maximum Open Credit]])</f>
        <v>0.11831921933710952</v>
      </c>
      <c r="X134">
        <f>(Table1[[#This Row],[Credit Utilization Ratio]]*100)</f>
        <v>11.831921933710952</v>
      </c>
      <c r="Y134">
        <f>(Table1[[#This Row],[Annual Income]]/12)-Table1[[#This Row],[Monthly Debt]]</f>
        <v>95864.12</v>
      </c>
    </row>
    <row r="135" spans="1:25" x14ac:dyDescent="0.2">
      <c r="A135" t="s">
        <v>152</v>
      </c>
      <c r="B135" t="s">
        <v>1251</v>
      </c>
      <c r="C135">
        <v>235026</v>
      </c>
      <c r="D135" t="s">
        <v>2218</v>
      </c>
      <c r="E135">
        <v>724</v>
      </c>
      <c r="F135">
        <v>966530</v>
      </c>
      <c r="G135" t="s">
        <v>2229</v>
      </c>
      <c r="H135" t="s">
        <v>2230</v>
      </c>
      <c r="I135" t="s">
        <v>2234</v>
      </c>
      <c r="J135">
        <v>15142.24</v>
      </c>
      <c r="K135">
        <v>10.3</v>
      </c>
      <c r="L135">
        <v>32</v>
      </c>
      <c r="M135">
        <v>10</v>
      </c>
      <c r="N135">
        <v>0</v>
      </c>
      <c r="O135">
        <v>52934</v>
      </c>
      <c r="P135">
        <v>255332</v>
      </c>
      <c r="Q135">
        <v>0</v>
      </c>
      <c r="R135">
        <v>0</v>
      </c>
      <c r="S135">
        <v>724</v>
      </c>
      <c r="T135" t="s">
        <v>2248</v>
      </c>
      <c r="U135">
        <f>(Table1[[#This Row],[Monthly Debt]]/Table1[[#This Row],[Annual Income]])*12</f>
        <v>0.18799921368193434</v>
      </c>
      <c r="V135">
        <f>(Table1[[#This Row],[Current Loan Amount]]/Table1[[#This Row],[Annual Income]])</f>
        <v>0.24316472328846492</v>
      </c>
      <c r="W135">
        <f>(Table1[[#This Row],[Current Credit Balance]]/Table1[[#This Row],[Maximum Open Credit]])</f>
        <v>0.20731439850860839</v>
      </c>
      <c r="X135">
        <f>(Table1[[#This Row],[Credit Utilization Ratio]]*100)</f>
        <v>20.731439850860838</v>
      </c>
      <c r="Y135">
        <f>(Table1[[#This Row],[Annual Income]]/12)-Table1[[#This Row],[Monthly Debt]]</f>
        <v>65401.926666666674</v>
      </c>
    </row>
    <row r="136" spans="1:25" x14ac:dyDescent="0.2">
      <c r="A136" t="s">
        <v>153</v>
      </c>
      <c r="B136" t="s">
        <v>1252</v>
      </c>
      <c r="C136">
        <v>517484</v>
      </c>
      <c r="D136" t="s">
        <v>2217</v>
      </c>
      <c r="E136">
        <v>748</v>
      </c>
      <c r="F136">
        <v>1955309</v>
      </c>
      <c r="G136" t="s">
        <v>2219</v>
      </c>
      <c r="H136" t="s">
        <v>2230</v>
      </c>
      <c r="I136" t="s">
        <v>2234</v>
      </c>
      <c r="J136">
        <v>22160.080000000002</v>
      </c>
      <c r="K136">
        <v>19.2</v>
      </c>
      <c r="L136">
        <v>32</v>
      </c>
      <c r="M136">
        <v>20</v>
      </c>
      <c r="N136">
        <v>0</v>
      </c>
      <c r="O136">
        <v>291099</v>
      </c>
      <c r="P136">
        <v>1353660</v>
      </c>
      <c r="Q136">
        <v>0</v>
      </c>
      <c r="R136">
        <v>0</v>
      </c>
      <c r="S136">
        <v>748</v>
      </c>
      <c r="T136" t="s">
        <v>2248</v>
      </c>
      <c r="U136">
        <f>(Table1[[#This Row],[Monthly Debt]]/Table1[[#This Row],[Annual Income]])*12</f>
        <v>0.13599945584048354</v>
      </c>
      <c r="V136">
        <f>(Table1[[#This Row],[Current Loan Amount]]/Table1[[#This Row],[Annual Income]])</f>
        <v>0.2646558676915004</v>
      </c>
      <c r="W136">
        <f>(Table1[[#This Row],[Current Credit Balance]]/Table1[[#This Row],[Maximum Open Credit]])</f>
        <v>0.21504587562608041</v>
      </c>
      <c r="X136">
        <f>(Table1[[#This Row],[Credit Utilization Ratio]]*100)</f>
        <v>21.504587562608041</v>
      </c>
      <c r="Y136">
        <f>(Table1[[#This Row],[Annual Income]]/12)-Table1[[#This Row],[Monthly Debt]]</f>
        <v>140782.33666666667</v>
      </c>
    </row>
    <row r="137" spans="1:25" x14ac:dyDescent="0.2">
      <c r="A137" t="s">
        <v>154</v>
      </c>
      <c r="B137" t="s">
        <v>1253</v>
      </c>
      <c r="C137">
        <v>99999999</v>
      </c>
      <c r="D137" t="s">
        <v>2217</v>
      </c>
      <c r="E137">
        <v>709</v>
      </c>
      <c r="F137">
        <v>755060</v>
      </c>
      <c r="G137" t="s">
        <v>2224</v>
      </c>
      <c r="H137" t="s">
        <v>2231</v>
      </c>
      <c r="I137" t="s">
        <v>2237</v>
      </c>
      <c r="J137">
        <v>15227.17</v>
      </c>
      <c r="K137">
        <v>14.3</v>
      </c>
      <c r="L137">
        <v>32</v>
      </c>
      <c r="M137">
        <v>13</v>
      </c>
      <c r="N137">
        <v>0</v>
      </c>
      <c r="O137">
        <v>220286</v>
      </c>
      <c r="P137">
        <v>362824</v>
      </c>
      <c r="Q137">
        <v>0</v>
      </c>
      <c r="R137">
        <v>0</v>
      </c>
      <c r="S137">
        <v>709</v>
      </c>
      <c r="T137" t="s">
        <v>2248</v>
      </c>
      <c r="U137">
        <f>(Table1[[#This Row],[Monthly Debt]]/Table1[[#This Row],[Annual Income]])*12</f>
        <v>0.24200201308505287</v>
      </c>
      <c r="V137">
        <f>(Table1[[#This Row],[Current Loan Amount]]/Table1[[#This Row],[Annual Income]])</f>
        <v>132.4398047837258</v>
      </c>
      <c r="W137">
        <f>(Table1[[#This Row],[Current Credit Balance]]/Table1[[#This Row],[Maximum Open Credit]])</f>
        <v>0.6071428571428571</v>
      </c>
      <c r="X137">
        <f>(Table1[[#This Row],[Credit Utilization Ratio]]*100)</f>
        <v>60.714285714285708</v>
      </c>
      <c r="Y137">
        <f>(Table1[[#This Row],[Annual Income]]/12)-Table1[[#This Row],[Monthly Debt]]</f>
        <v>47694.496666666666</v>
      </c>
    </row>
    <row r="138" spans="1:25" x14ac:dyDescent="0.2">
      <c r="A138" t="s">
        <v>155</v>
      </c>
      <c r="B138" t="s">
        <v>1254</v>
      </c>
      <c r="C138">
        <v>240548</v>
      </c>
      <c r="D138" t="s">
        <v>2218</v>
      </c>
      <c r="E138">
        <v>695</v>
      </c>
      <c r="F138">
        <v>1556974</v>
      </c>
      <c r="G138" t="s">
        <v>2226</v>
      </c>
      <c r="H138" t="s">
        <v>2230</v>
      </c>
      <c r="I138" t="s">
        <v>2234</v>
      </c>
      <c r="J138">
        <v>33345</v>
      </c>
      <c r="K138">
        <v>26</v>
      </c>
      <c r="L138">
        <v>36</v>
      </c>
      <c r="M138">
        <v>32</v>
      </c>
      <c r="N138">
        <v>1</v>
      </c>
      <c r="O138">
        <v>294614</v>
      </c>
      <c r="P138">
        <v>1176274</v>
      </c>
      <c r="Q138">
        <v>0</v>
      </c>
      <c r="R138">
        <v>0</v>
      </c>
      <c r="S138">
        <v>695</v>
      </c>
      <c r="T138" t="s">
        <v>2249</v>
      </c>
      <c r="U138">
        <f>(Table1[[#This Row],[Monthly Debt]]/Table1[[#This Row],[Annual Income]])*12</f>
        <v>0.25699851121470241</v>
      </c>
      <c r="V138">
        <f>(Table1[[#This Row],[Current Loan Amount]]/Table1[[#This Row],[Annual Income]])</f>
        <v>0.15449712069694163</v>
      </c>
      <c r="W138">
        <f>(Table1[[#This Row],[Current Credit Balance]]/Table1[[#This Row],[Maximum Open Credit]])</f>
        <v>0.25046375249304159</v>
      </c>
      <c r="X138">
        <f>(Table1[[#This Row],[Credit Utilization Ratio]]*100)</f>
        <v>25.046375249304159</v>
      </c>
      <c r="Y138">
        <f>(Table1[[#This Row],[Annual Income]]/12)-Table1[[#This Row],[Monthly Debt]]</f>
        <v>96402.833333333328</v>
      </c>
    </row>
    <row r="139" spans="1:25" x14ac:dyDescent="0.2">
      <c r="A139" t="s">
        <v>156</v>
      </c>
      <c r="B139" t="s">
        <v>1255</v>
      </c>
      <c r="C139">
        <v>781946</v>
      </c>
      <c r="D139" t="s">
        <v>2218</v>
      </c>
      <c r="E139">
        <v>643</v>
      </c>
      <c r="F139">
        <v>1736505</v>
      </c>
      <c r="G139" t="s">
        <v>2219</v>
      </c>
      <c r="H139" t="s">
        <v>2230</v>
      </c>
      <c r="I139" t="s">
        <v>2234</v>
      </c>
      <c r="J139">
        <v>29810.05</v>
      </c>
      <c r="K139">
        <v>30.1</v>
      </c>
      <c r="L139">
        <v>2</v>
      </c>
      <c r="M139">
        <v>8</v>
      </c>
      <c r="N139">
        <v>0</v>
      </c>
      <c r="O139">
        <v>64619</v>
      </c>
      <c r="P139">
        <v>82676</v>
      </c>
      <c r="Q139">
        <v>0</v>
      </c>
      <c r="R139">
        <v>0</v>
      </c>
      <c r="S139">
        <v>643</v>
      </c>
      <c r="T139" t="s">
        <v>2249</v>
      </c>
      <c r="U139">
        <f>(Table1[[#This Row],[Monthly Debt]]/Table1[[#This Row],[Annual Income]])*12</f>
        <v>0.20600032824552764</v>
      </c>
      <c r="V139">
        <f>(Table1[[#This Row],[Current Loan Amount]]/Table1[[#This Row],[Annual Income]])</f>
        <v>0.45029873222363309</v>
      </c>
      <c r="W139">
        <f>(Table1[[#This Row],[Current Credit Balance]]/Table1[[#This Row],[Maximum Open Credit]])</f>
        <v>0.78159320721853986</v>
      </c>
      <c r="X139">
        <f>(Table1[[#This Row],[Credit Utilization Ratio]]*100)</f>
        <v>78.159320721853987</v>
      </c>
      <c r="Y139">
        <f>(Table1[[#This Row],[Annual Income]]/12)-Table1[[#This Row],[Monthly Debt]]</f>
        <v>114898.7</v>
      </c>
    </row>
    <row r="140" spans="1:25" x14ac:dyDescent="0.2">
      <c r="A140" t="s">
        <v>157</v>
      </c>
      <c r="B140" t="s">
        <v>1256</v>
      </c>
      <c r="C140">
        <v>99999999</v>
      </c>
      <c r="D140" t="s">
        <v>2217</v>
      </c>
      <c r="E140">
        <v>745</v>
      </c>
      <c r="F140">
        <v>728992</v>
      </c>
      <c r="G140" t="s">
        <v>2228</v>
      </c>
      <c r="H140" t="s">
        <v>2231</v>
      </c>
      <c r="I140" t="s">
        <v>2234</v>
      </c>
      <c r="J140">
        <v>15430.47</v>
      </c>
      <c r="K140">
        <v>21.5</v>
      </c>
      <c r="L140">
        <v>36</v>
      </c>
      <c r="M140">
        <v>11</v>
      </c>
      <c r="N140">
        <v>1</v>
      </c>
      <c r="O140">
        <v>69407</v>
      </c>
      <c r="P140">
        <v>275220</v>
      </c>
      <c r="Q140">
        <v>1</v>
      </c>
      <c r="R140">
        <v>0</v>
      </c>
      <c r="S140">
        <v>745</v>
      </c>
      <c r="T140" t="s">
        <v>2249</v>
      </c>
      <c r="U140">
        <f>(Table1[[#This Row],[Monthly Debt]]/Table1[[#This Row],[Annual Income]])*12</f>
        <v>0.25400229357798165</v>
      </c>
      <c r="V140">
        <f>(Table1[[#This Row],[Current Loan Amount]]/Table1[[#This Row],[Annual Income]])</f>
        <v>137.17571523418638</v>
      </c>
      <c r="W140">
        <f>(Table1[[#This Row],[Current Credit Balance]]/Table1[[#This Row],[Maximum Open Credit]])</f>
        <v>0.25218734103626189</v>
      </c>
      <c r="X140">
        <f>(Table1[[#This Row],[Credit Utilization Ratio]]*100)</f>
        <v>25.21873410362619</v>
      </c>
      <c r="Y140">
        <f>(Table1[[#This Row],[Annual Income]]/12)-Table1[[#This Row],[Monthly Debt]]</f>
        <v>45318.863333333335</v>
      </c>
    </row>
    <row r="141" spans="1:25" x14ac:dyDescent="0.2">
      <c r="A141" t="s">
        <v>158</v>
      </c>
      <c r="B141" t="s">
        <v>1257</v>
      </c>
      <c r="C141">
        <v>761684</v>
      </c>
      <c r="D141" t="s">
        <v>2217</v>
      </c>
      <c r="E141">
        <v>747</v>
      </c>
      <c r="F141">
        <v>1597558</v>
      </c>
      <c r="G141" t="s">
        <v>2219</v>
      </c>
      <c r="H141" t="s">
        <v>2230</v>
      </c>
      <c r="I141" t="s">
        <v>2234</v>
      </c>
      <c r="J141">
        <v>23696.99</v>
      </c>
      <c r="K141">
        <v>25</v>
      </c>
      <c r="L141">
        <v>32</v>
      </c>
      <c r="M141">
        <v>16</v>
      </c>
      <c r="N141">
        <v>0</v>
      </c>
      <c r="O141">
        <v>607107</v>
      </c>
      <c r="P141">
        <v>2440878</v>
      </c>
      <c r="Q141">
        <v>0</v>
      </c>
      <c r="R141">
        <v>0</v>
      </c>
      <c r="S141">
        <v>747</v>
      </c>
      <c r="T141" t="s">
        <v>2248</v>
      </c>
      <c r="U141">
        <f>(Table1[[#This Row],[Monthly Debt]]/Table1[[#This Row],[Annual Income]])*12</f>
        <v>0.17799909612045386</v>
      </c>
      <c r="V141">
        <f>(Table1[[#This Row],[Current Loan Amount]]/Table1[[#This Row],[Annual Income]])</f>
        <v>0.47678018575851394</v>
      </c>
      <c r="W141">
        <f>(Table1[[#This Row],[Current Credit Balance]]/Table1[[#This Row],[Maximum Open Credit]])</f>
        <v>0.2487248440929862</v>
      </c>
      <c r="X141">
        <f>(Table1[[#This Row],[Credit Utilization Ratio]]*100)</f>
        <v>24.872484409298622</v>
      </c>
      <c r="Y141">
        <f>(Table1[[#This Row],[Annual Income]]/12)-Table1[[#This Row],[Monthly Debt]]</f>
        <v>109432.84333333334</v>
      </c>
    </row>
    <row r="142" spans="1:25" x14ac:dyDescent="0.2">
      <c r="A142" t="s">
        <v>159</v>
      </c>
      <c r="B142" t="s">
        <v>1258</v>
      </c>
      <c r="C142">
        <v>126346</v>
      </c>
      <c r="D142" t="s">
        <v>2217</v>
      </c>
      <c r="E142">
        <v>714</v>
      </c>
      <c r="F142">
        <v>858458</v>
      </c>
      <c r="G142" t="s">
        <v>2227</v>
      </c>
      <c r="H142" t="s">
        <v>2231</v>
      </c>
      <c r="I142" t="s">
        <v>2234</v>
      </c>
      <c r="J142">
        <v>9586.07</v>
      </c>
      <c r="K142">
        <v>14.8</v>
      </c>
      <c r="L142">
        <v>56</v>
      </c>
      <c r="M142">
        <v>5</v>
      </c>
      <c r="N142">
        <v>0</v>
      </c>
      <c r="O142">
        <v>78546</v>
      </c>
      <c r="P142">
        <v>117656</v>
      </c>
      <c r="Q142">
        <v>0</v>
      </c>
      <c r="R142">
        <v>0</v>
      </c>
      <c r="S142">
        <v>714</v>
      </c>
      <c r="T142" t="s">
        <v>2248</v>
      </c>
      <c r="U142">
        <f>(Table1[[#This Row],[Monthly Debt]]/Table1[[#This Row],[Annual Income]])*12</f>
        <v>0.13399938028418396</v>
      </c>
      <c r="V142">
        <f>(Table1[[#This Row],[Current Loan Amount]]/Table1[[#This Row],[Annual Income]])</f>
        <v>0.14717784679040791</v>
      </c>
      <c r="W142">
        <f>(Table1[[#This Row],[Current Credit Balance]]/Table1[[#This Row],[Maximum Open Credit]])</f>
        <v>0.66759026314000136</v>
      </c>
      <c r="X142">
        <f>(Table1[[#This Row],[Credit Utilization Ratio]]*100)</f>
        <v>66.759026314000138</v>
      </c>
      <c r="Y142">
        <f>(Table1[[#This Row],[Annual Income]]/12)-Table1[[#This Row],[Monthly Debt]]</f>
        <v>61952.096666666672</v>
      </c>
    </row>
    <row r="143" spans="1:25" x14ac:dyDescent="0.2">
      <c r="A143" t="s">
        <v>160</v>
      </c>
      <c r="B143" t="s">
        <v>1259</v>
      </c>
      <c r="C143">
        <v>248094</v>
      </c>
      <c r="D143" t="s">
        <v>2217</v>
      </c>
      <c r="E143">
        <v>725</v>
      </c>
      <c r="F143">
        <v>557745</v>
      </c>
      <c r="G143" t="s">
        <v>2222</v>
      </c>
      <c r="H143" t="s">
        <v>2231</v>
      </c>
      <c r="I143" t="s">
        <v>2234</v>
      </c>
      <c r="J143">
        <v>8319.7199999999993</v>
      </c>
      <c r="K143">
        <v>16.100000000000001</v>
      </c>
      <c r="L143">
        <v>32</v>
      </c>
      <c r="M143">
        <v>7</v>
      </c>
      <c r="N143">
        <v>0</v>
      </c>
      <c r="O143">
        <v>211679</v>
      </c>
      <c r="P143">
        <v>441628</v>
      </c>
      <c r="Q143">
        <v>0</v>
      </c>
      <c r="R143">
        <v>0</v>
      </c>
      <c r="S143">
        <v>725</v>
      </c>
      <c r="T143" t="s">
        <v>2248</v>
      </c>
      <c r="U143">
        <f>(Table1[[#This Row],[Monthly Debt]]/Table1[[#This Row],[Annual Income]])*12</f>
        <v>0.17900051098620334</v>
      </c>
      <c r="V143">
        <f>(Table1[[#This Row],[Current Loan Amount]]/Table1[[#This Row],[Annual Income]])</f>
        <v>0.44481617943683943</v>
      </c>
      <c r="W143">
        <f>(Table1[[#This Row],[Current Credit Balance]]/Table1[[#This Row],[Maximum Open Credit]])</f>
        <v>0.4793151702337714</v>
      </c>
      <c r="X143">
        <f>(Table1[[#This Row],[Credit Utilization Ratio]]*100)</f>
        <v>47.93151702337714</v>
      </c>
      <c r="Y143">
        <f>(Table1[[#This Row],[Annual Income]]/12)-Table1[[#This Row],[Monthly Debt]]</f>
        <v>38159.03</v>
      </c>
    </row>
    <row r="144" spans="1:25" x14ac:dyDescent="0.2">
      <c r="A144" t="s">
        <v>161</v>
      </c>
      <c r="B144" t="s">
        <v>1260</v>
      </c>
      <c r="C144">
        <v>220858</v>
      </c>
      <c r="D144" t="s">
        <v>2217</v>
      </c>
      <c r="E144">
        <v>725</v>
      </c>
      <c r="F144">
        <v>1168272</v>
      </c>
      <c r="G144" t="s">
        <v>2224</v>
      </c>
      <c r="H144" t="s">
        <v>2230</v>
      </c>
      <c r="I144" t="s">
        <v>2234</v>
      </c>
      <c r="J144">
        <v>12974.34</v>
      </c>
      <c r="K144">
        <v>21.8</v>
      </c>
      <c r="L144">
        <v>14</v>
      </c>
      <c r="M144">
        <v>11</v>
      </c>
      <c r="N144">
        <v>0</v>
      </c>
      <c r="O144">
        <v>25365</v>
      </c>
      <c r="P144">
        <v>114730</v>
      </c>
      <c r="Q144">
        <v>0</v>
      </c>
      <c r="R144">
        <v>0</v>
      </c>
      <c r="S144">
        <v>725</v>
      </c>
      <c r="T144" t="s">
        <v>2248</v>
      </c>
      <c r="U144">
        <f>(Table1[[#This Row],[Monthly Debt]]/Table1[[#This Row],[Annual Income]])*12</f>
        <v>0.13326697892271663</v>
      </c>
      <c r="V144">
        <f>(Table1[[#This Row],[Current Loan Amount]]/Table1[[#This Row],[Annual Income]])</f>
        <v>0.18904672884396784</v>
      </c>
      <c r="W144">
        <f>(Table1[[#This Row],[Current Credit Balance]]/Table1[[#This Row],[Maximum Open Credit]])</f>
        <v>0.22108428484267412</v>
      </c>
      <c r="X144">
        <f>(Table1[[#This Row],[Credit Utilization Ratio]]*100)</f>
        <v>22.10842848426741</v>
      </c>
      <c r="Y144">
        <f>(Table1[[#This Row],[Annual Income]]/12)-Table1[[#This Row],[Monthly Debt]]</f>
        <v>84381.66</v>
      </c>
    </row>
    <row r="145" spans="1:25" x14ac:dyDescent="0.2">
      <c r="A145" t="s">
        <v>162</v>
      </c>
      <c r="B145" t="s">
        <v>1261</v>
      </c>
      <c r="C145">
        <v>335082</v>
      </c>
      <c r="D145" t="s">
        <v>2217</v>
      </c>
      <c r="E145">
        <v>725</v>
      </c>
      <c r="F145">
        <v>1168272</v>
      </c>
      <c r="G145" t="s">
        <v>2224</v>
      </c>
      <c r="H145" t="s">
        <v>2231</v>
      </c>
      <c r="I145" t="s">
        <v>2234</v>
      </c>
      <c r="J145">
        <v>12290.91</v>
      </c>
      <c r="K145">
        <v>10.9</v>
      </c>
      <c r="L145">
        <v>23</v>
      </c>
      <c r="M145">
        <v>9</v>
      </c>
      <c r="N145">
        <v>0</v>
      </c>
      <c r="O145">
        <v>137750</v>
      </c>
      <c r="P145">
        <v>301510</v>
      </c>
      <c r="Q145">
        <v>0</v>
      </c>
      <c r="R145">
        <v>0</v>
      </c>
      <c r="S145">
        <v>725</v>
      </c>
      <c r="T145" t="s">
        <v>2248</v>
      </c>
      <c r="U145">
        <f>(Table1[[#This Row],[Monthly Debt]]/Table1[[#This Row],[Annual Income]])*12</f>
        <v>0.12624707259953161</v>
      </c>
      <c r="V145">
        <f>(Table1[[#This Row],[Current Loan Amount]]/Table1[[#This Row],[Annual Income]])</f>
        <v>0.28681848062779902</v>
      </c>
      <c r="W145">
        <f>(Table1[[#This Row],[Current Credit Balance]]/Table1[[#This Row],[Maximum Open Credit]])</f>
        <v>0.45686710225199828</v>
      </c>
      <c r="X145">
        <f>(Table1[[#This Row],[Credit Utilization Ratio]]*100)</f>
        <v>45.686710225199825</v>
      </c>
      <c r="Y145">
        <f>(Table1[[#This Row],[Annual Income]]/12)-Table1[[#This Row],[Monthly Debt]]</f>
        <v>85065.09</v>
      </c>
    </row>
    <row r="146" spans="1:25" x14ac:dyDescent="0.2">
      <c r="A146" t="s">
        <v>163</v>
      </c>
      <c r="B146" t="s">
        <v>1262</v>
      </c>
      <c r="C146">
        <v>210892</v>
      </c>
      <c r="D146" t="s">
        <v>2217</v>
      </c>
      <c r="E146">
        <v>746</v>
      </c>
      <c r="F146">
        <v>739898</v>
      </c>
      <c r="G146" t="s">
        <v>2222</v>
      </c>
      <c r="H146" t="s">
        <v>2231</v>
      </c>
      <c r="I146" t="s">
        <v>2237</v>
      </c>
      <c r="J146">
        <v>7645.6</v>
      </c>
      <c r="K146">
        <v>10.5</v>
      </c>
      <c r="L146">
        <v>28</v>
      </c>
      <c r="M146">
        <v>10</v>
      </c>
      <c r="N146">
        <v>0</v>
      </c>
      <c r="O146">
        <v>74765</v>
      </c>
      <c r="P146">
        <v>250206</v>
      </c>
      <c r="Q146">
        <v>0</v>
      </c>
      <c r="R146">
        <v>0</v>
      </c>
      <c r="S146">
        <v>746</v>
      </c>
      <c r="T146" t="s">
        <v>2248</v>
      </c>
      <c r="U146">
        <f>(Table1[[#This Row],[Monthly Debt]]/Table1[[#This Row],[Annual Income]])*12</f>
        <v>0.12399979456627808</v>
      </c>
      <c r="V146">
        <f>(Table1[[#This Row],[Current Loan Amount]]/Table1[[#This Row],[Annual Income]])</f>
        <v>0.28502847689816707</v>
      </c>
      <c r="W146">
        <f>(Table1[[#This Row],[Current Credit Balance]]/Table1[[#This Row],[Maximum Open Credit]])</f>
        <v>0.29881377744738336</v>
      </c>
      <c r="X146">
        <f>(Table1[[#This Row],[Credit Utilization Ratio]]*100)</f>
        <v>29.881377744738337</v>
      </c>
      <c r="Y146">
        <f>(Table1[[#This Row],[Annual Income]]/12)-Table1[[#This Row],[Monthly Debt]]</f>
        <v>54012.566666666666</v>
      </c>
    </row>
    <row r="147" spans="1:25" x14ac:dyDescent="0.2">
      <c r="A147" t="s">
        <v>164</v>
      </c>
      <c r="B147" t="s">
        <v>1263</v>
      </c>
      <c r="C147">
        <v>443916</v>
      </c>
      <c r="D147" t="s">
        <v>2217</v>
      </c>
      <c r="E147">
        <v>738</v>
      </c>
      <c r="F147">
        <v>2396147</v>
      </c>
      <c r="G147" t="s">
        <v>2220</v>
      </c>
      <c r="H147" t="s">
        <v>2231</v>
      </c>
      <c r="I147" t="s">
        <v>2234</v>
      </c>
      <c r="J147">
        <v>36541.18</v>
      </c>
      <c r="K147">
        <v>15.7</v>
      </c>
      <c r="L147">
        <v>78</v>
      </c>
      <c r="M147">
        <v>16</v>
      </c>
      <c r="N147">
        <v>0</v>
      </c>
      <c r="O147">
        <v>539961</v>
      </c>
      <c r="P147">
        <v>897006</v>
      </c>
      <c r="Q147">
        <v>0</v>
      </c>
      <c r="R147">
        <v>0</v>
      </c>
      <c r="S147">
        <v>738</v>
      </c>
      <c r="T147" t="s">
        <v>2248</v>
      </c>
      <c r="U147">
        <f>(Table1[[#This Row],[Monthly Debt]]/Table1[[#This Row],[Annual Income]])*12</f>
        <v>0.18299969075353056</v>
      </c>
      <c r="V147">
        <f>(Table1[[#This Row],[Current Loan Amount]]/Table1[[#This Row],[Annual Income]])</f>
        <v>0.18526242338220486</v>
      </c>
      <c r="W147">
        <f>(Table1[[#This Row],[Current Credit Balance]]/Table1[[#This Row],[Maximum Open Credit]])</f>
        <v>0.60195918421950356</v>
      </c>
      <c r="X147">
        <f>(Table1[[#This Row],[Credit Utilization Ratio]]*100)</f>
        <v>60.195918421950353</v>
      </c>
      <c r="Y147">
        <f>(Table1[[#This Row],[Annual Income]]/12)-Table1[[#This Row],[Monthly Debt]]</f>
        <v>163137.73666666666</v>
      </c>
    </row>
    <row r="148" spans="1:25" x14ac:dyDescent="0.2">
      <c r="A148" t="s">
        <v>165</v>
      </c>
      <c r="B148" t="s">
        <v>1264</v>
      </c>
      <c r="C148">
        <v>390170</v>
      </c>
      <c r="D148" t="s">
        <v>2217</v>
      </c>
      <c r="E148">
        <v>725</v>
      </c>
      <c r="F148">
        <v>1168272</v>
      </c>
      <c r="G148" t="s">
        <v>2219</v>
      </c>
      <c r="H148" t="s">
        <v>2230</v>
      </c>
      <c r="I148" t="s">
        <v>2234</v>
      </c>
      <c r="J148">
        <v>3279.4</v>
      </c>
      <c r="K148">
        <v>27.7</v>
      </c>
      <c r="L148">
        <v>12</v>
      </c>
      <c r="M148">
        <v>9</v>
      </c>
      <c r="N148">
        <v>0</v>
      </c>
      <c r="O148">
        <v>105412</v>
      </c>
      <c r="P148">
        <v>266508</v>
      </c>
      <c r="Q148">
        <v>0</v>
      </c>
      <c r="R148">
        <v>0</v>
      </c>
      <c r="S148">
        <v>725</v>
      </c>
      <c r="T148" t="s">
        <v>2248</v>
      </c>
      <c r="U148">
        <f>(Table1[[#This Row],[Monthly Debt]]/Table1[[#This Row],[Annual Income]])*12</f>
        <v>3.3684621389539426E-2</v>
      </c>
      <c r="V148">
        <f>(Table1[[#This Row],[Current Loan Amount]]/Table1[[#This Row],[Annual Income]])</f>
        <v>0.33397188326006272</v>
      </c>
      <c r="W148">
        <f>(Table1[[#This Row],[Current Credit Balance]]/Table1[[#This Row],[Maximum Open Credit]])</f>
        <v>0.39553034055262881</v>
      </c>
      <c r="X148">
        <f>(Table1[[#This Row],[Credit Utilization Ratio]]*100)</f>
        <v>39.553034055262884</v>
      </c>
      <c r="Y148">
        <f>(Table1[[#This Row],[Annual Income]]/12)-Table1[[#This Row],[Monthly Debt]]</f>
        <v>94076.6</v>
      </c>
    </row>
    <row r="149" spans="1:25" x14ac:dyDescent="0.2">
      <c r="A149" t="s">
        <v>166</v>
      </c>
      <c r="B149" t="s">
        <v>1265</v>
      </c>
      <c r="C149">
        <v>436700</v>
      </c>
      <c r="D149" t="s">
        <v>2217</v>
      </c>
      <c r="E149">
        <v>725</v>
      </c>
      <c r="F149">
        <v>1168272</v>
      </c>
      <c r="G149" t="s">
        <v>2219</v>
      </c>
      <c r="H149" t="s">
        <v>2231</v>
      </c>
      <c r="I149" t="s">
        <v>2234</v>
      </c>
      <c r="J149">
        <v>12584.27</v>
      </c>
      <c r="K149">
        <v>18</v>
      </c>
      <c r="L149">
        <v>32</v>
      </c>
      <c r="M149">
        <v>4</v>
      </c>
      <c r="N149">
        <v>0</v>
      </c>
      <c r="O149">
        <v>489744</v>
      </c>
      <c r="P149">
        <v>851466</v>
      </c>
      <c r="Q149">
        <v>0</v>
      </c>
      <c r="R149">
        <v>0</v>
      </c>
      <c r="S149">
        <v>725</v>
      </c>
      <c r="T149" t="s">
        <v>2248</v>
      </c>
      <c r="U149">
        <f>(Table1[[#This Row],[Monthly Debt]]/Table1[[#This Row],[Annual Income]])*12</f>
        <v>0.12926034348165497</v>
      </c>
      <c r="V149">
        <f>(Table1[[#This Row],[Current Loan Amount]]/Table1[[#This Row],[Annual Income]])</f>
        <v>0.37379993700097236</v>
      </c>
      <c r="W149">
        <f>(Table1[[#This Row],[Current Credit Balance]]/Table1[[#This Row],[Maximum Open Credit]])</f>
        <v>0.57517739991966799</v>
      </c>
      <c r="X149">
        <f>(Table1[[#This Row],[Credit Utilization Ratio]]*100)</f>
        <v>57.517739991966799</v>
      </c>
      <c r="Y149">
        <f>(Table1[[#This Row],[Annual Income]]/12)-Table1[[#This Row],[Monthly Debt]]</f>
        <v>84771.73</v>
      </c>
    </row>
    <row r="150" spans="1:25" x14ac:dyDescent="0.2">
      <c r="A150" t="s">
        <v>167</v>
      </c>
      <c r="B150" t="s">
        <v>1266</v>
      </c>
      <c r="C150">
        <v>756448</v>
      </c>
      <c r="D150" t="s">
        <v>2217</v>
      </c>
      <c r="E150">
        <v>741</v>
      </c>
      <c r="F150">
        <v>1530583</v>
      </c>
      <c r="G150" t="s">
        <v>2228</v>
      </c>
      <c r="H150" t="s">
        <v>2230</v>
      </c>
      <c r="I150" t="s">
        <v>2234</v>
      </c>
      <c r="J150">
        <v>21683.18</v>
      </c>
      <c r="K150">
        <v>22.1</v>
      </c>
      <c r="L150">
        <v>32</v>
      </c>
      <c r="M150">
        <v>7</v>
      </c>
      <c r="N150">
        <v>0</v>
      </c>
      <c r="O150">
        <v>861156</v>
      </c>
      <c r="P150">
        <v>1140876</v>
      </c>
      <c r="Q150">
        <v>0</v>
      </c>
      <c r="R150">
        <v>0</v>
      </c>
      <c r="S150">
        <v>741</v>
      </c>
      <c r="T150" t="s">
        <v>2248</v>
      </c>
      <c r="U150">
        <f>(Table1[[#This Row],[Monthly Debt]]/Table1[[#This Row],[Annual Income]])*12</f>
        <v>0.16999937932147424</v>
      </c>
      <c r="V150">
        <f>(Table1[[#This Row],[Current Loan Amount]]/Table1[[#This Row],[Annual Income]])</f>
        <v>0.49422213627095035</v>
      </c>
      <c r="W150">
        <f>(Table1[[#This Row],[Current Credit Balance]]/Table1[[#This Row],[Maximum Open Credit]])</f>
        <v>0.754819980436086</v>
      </c>
      <c r="X150">
        <f>(Table1[[#This Row],[Credit Utilization Ratio]]*100)</f>
        <v>75.481998043608598</v>
      </c>
      <c r="Y150">
        <f>(Table1[[#This Row],[Annual Income]]/12)-Table1[[#This Row],[Monthly Debt]]</f>
        <v>105865.40333333332</v>
      </c>
    </row>
    <row r="151" spans="1:25" x14ac:dyDescent="0.2">
      <c r="A151" t="s">
        <v>168</v>
      </c>
      <c r="B151" t="s">
        <v>1267</v>
      </c>
      <c r="C151">
        <v>178310</v>
      </c>
      <c r="D151" t="s">
        <v>2217</v>
      </c>
      <c r="E151">
        <v>716</v>
      </c>
      <c r="F151">
        <v>1308929</v>
      </c>
      <c r="G151" t="s">
        <v>2223</v>
      </c>
      <c r="H151" t="s">
        <v>2231</v>
      </c>
      <c r="I151" t="s">
        <v>2234</v>
      </c>
      <c r="J151">
        <v>20288.39</v>
      </c>
      <c r="K151">
        <v>14.8</v>
      </c>
      <c r="L151">
        <v>61</v>
      </c>
      <c r="M151">
        <v>11</v>
      </c>
      <c r="N151">
        <v>0</v>
      </c>
      <c r="O151">
        <v>231344</v>
      </c>
      <c r="P151">
        <v>401038</v>
      </c>
      <c r="Q151">
        <v>0</v>
      </c>
      <c r="R151">
        <v>0</v>
      </c>
      <c r="S151">
        <v>716</v>
      </c>
      <c r="T151" t="s">
        <v>2248</v>
      </c>
      <c r="U151">
        <f>(Table1[[#This Row],[Monthly Debt]]/Table1[[#This Row],[Annual Income]])*12</f>
        <v>0.18599991290589482</v>
      </c>
      <c r="V151">
        <f>(Table1[[#This Row],[Current Loan Amount]]/Table1[[#This Row],[Annual Income]])</f>
        <v>0.13622587626983587</v>
      </c>
      <c r="W151">
        <f>(Table1[[#This Row],[Current Credit Balance]]/Table1[[#This Row],[Maximum Open Credit]])</f>
        <v>0.5768630404101357</v>
      </c>
      <c r="X151">
        <f>(Table1[[#This Row],[Credit Utilization Ratio]]*100)</f>
        <v>57.686304041013571</v>
      </c>
      <c r="Y151">
        <f>(Table1[[#This Row],[Annual Income]]/12)-Table1[[#This Row],[Monthly Debt]]</f>
        <v>88789.026666666672</v>
      </c>
    </row>
    <row r="152" spans="1:25" x14ac:dyDescent="0.2">
      <c r="A152" t="s">
        <v>169</v>
      </c>
      <c r="B152" t="s">
        <v>1268</v>
      </c>
      <c r="C152">
        <v>99999999</v>
      </c>
      <c r="D152" t="s">
        <v>2217</v>
      </c>
      <c r="E152">
        <v>708</v>
      </c>
      <c r="F152">
        <v>805391</v>
      </c>
      <c r="G152" t="s">
        <v>2223</v>
      </c>
      <c r="H152" t="s">
        <v>2231</v>
      </c>
      <c r="I152" t="s">
        <v>2234</v>
      </c>
      <c r="J152">
        <v>18792.52</v>
      </c>
      <c r="K152">
        <v>17.899999999999999</v>
      </c>
      <c r="L152">
        <v>44</v>
      </c>
      <c r="M152">
        <v>10</v>
      </c>
      <c r="N152">
        <v>0</v>
      </c>
      <c r="O152">
        <v>99180</v>
      </c>
      <c r="P152">
        <v>219164</v>
      </c>
      <c r="Q152">
        <v>0</v>
      </c>
      <c r="R152">
        <v>0</v>
      </c>
      <c r="S152">
        <v>708</v>
      </c>
      <c r="T152" t="s">
        <v>2248</v>
      </c>
      <c r="U152">
        <f>(Table1[[#This Row],[Monthly Debt]]/Table1[[#This Row],[Annual Income]])*12</f>
        <v>0.28000094364103895</v>
      </c>
      <c r="V152">
        <f>(Table1[[#This Row],[Current Loan Amount]]/Table1[[#This Row],[Annual Income]])</f>
        <v>124.16329335689124</v>
      </c>
      <c r="W152">
        <f>(Table1[[#This Row],[Current Credit Balance]]/Table1[[#This Row],[Maximum Open Credit]])</f>
        <v>0.45253782555529193</v>
      </c>
      <c r="X152">
        <f>(Table1[[#This Row],[Credit Utilization Ratio]]*100)</f>
        <v>45.253782555529192</v>
      </c>
      <c r="Y152">
        <f>(Table1[[#This Row],[Annual Income]]/12)-Table1[[#This Row],[Monthly Debt]]</f>
        <v>48323.396666666667</v>
      </c>
    </row>
    <row r="153" spans="1:25" x14ac:dyDescent="0.2">
      <c r="A153" t="s">
        <v>170</v>
      </c>
      <c r="B153" t="s">
        <v>1269</v>
      </c>
      <c r="C153">
        <v>268884</v>
      </c>
      <c r="D153" t="s">
        <v>2218</v>
      </c>
      <c r="E153">
        <v>725</v>
      </c>
      <c r="F153">
        <v>1168272</v>
      </c>
      <c r="G153" t="s">
        <v>2223</v>
      </c>
      <c r="H153" t="s">
        <v>2230</v>
      </c>
      <c r="I153" t="s">
        <v>2234</v>
      </c>
      <c r="J153">
        <v>35680.86</v>
      </c>
      <c r="K153">
        <v>21.7</v>
      </c>
      <c r="L153">
        <v>32</v>
      </c>
      <c r="M153">
        <v>14</v>
      </c>
      <c r="N153">
        <v>1</v>
      </c>
      <c r="O153">
        <v>1136485</v>
      </c>
      <c r="P153">
        <v>1638780</v>
      </c>
      <c r="Q153">
        <v>1</v>
      </c>
      <c r="R153">
        <v>0</v>
      </c>
      <c r="S153">
        <v>725</v>
      </c>
      <c r="T153" t="s">
        <v>2249</v>
      </c>
      <c r="U153">
        <f>(Table1[[#This Row],[Monthly Debt]]/Table1[[#This Row],[Annual Income]])*12</f>
        <v>0.36649882903981268</v>
      </c>
      <c r="V153">
        <f>(Table1[[#This Row],[Current Loan Amount]]/Table1[[#This Row],[Annual Income]])</f>
        <v>0.23015530629853323</v>
      </c>
      <c r="W153">
        <f>(Table1[[#This Row],[Current Credit Balance]]/Table1[[#This Row],[Maximum Open Credit]])</f>
        <v>0.69349455082439371</v>
      </c>
      <c r="X153">
        <f>(Table1[[#This Row],[Credit Utilization Ratio]]*100)</f>
        <v>69.349455082439377</v>
      </c>
      <c r="Y153">
        <f>(Table1[[#This Row],[Annual Income]]/12)-Table1[[#This Row],[Monthly Debt]]</f>
        <v>61675.14</v>
      </c>
    </row>
    <row r="154" spans="1:25" x14ac:dyDescent="0.2">
      <c r="A154" t="s">
        <v>171</v>
      </c>
      <c r="B154" t="s">
        <v>1270</v>
      </c>
      <c r="C154">
        <v>310244</v>
      </c>
      <c r="D154" t="s">
        <v>2217</v>
      </c>
      <c r="E154">
        <v>745</v>
      </c>
      <c r="F154">
        <v>1456217</v>
      </c>
      <c r="G154" t="s">
        <v>2225</v>
      </c>
      <c r="H154" t="s">
        <v>2231</v>
      </c>
      <c r="I154" t="s">
        <v>2234</v>
      </c>
      <c r="J154">
        <v>20022.77</v>
      </c>
      <c r="K154">
        <v>14.7</v>
      </c>
      <c r="L154">
        <v>32</v>
      </c>
      <c r="M154">
        <v>7</v>
      </c>
      <c r="N154">
        <v>0</v>
      </c>
      <c r="O154">
        <v>154261</v>
      </c>
      <c r="P154">
        <v>472538</v>
      </c>
      <c r="Q154">
        <v>0</v>
      </c>
      <c r="R154">
        <v>0</v>
      </c>
      <c r="S154">
        <v>745</v>
      </c>
      <c r="T154" t="s">
        <v>2248</v>
      </c>
      <c r="U154">
        <f>(Table1[[#This Row],[Monthly Debt]]/Table1[[#This Row],[Annual Income]])*12</f>
        <v>0.16499823858669416</v>
      </c>
      <c r="V154">
        <f>(Table1[[#This Row],[Current Loan Amount]]/Table1[[#This Row],[Annual Income]])</f>
        <v>0.21304791799573827</v>
      </c>
      <c r="W154">
        <f>(Table1[[#This Row],[Current Credit Balance]]/Table1[[#This Row],[Maximum Open Credit]])</f>
        <v>0.32645205253334125</v>
      </c>
      <c r="X154">
        <f>(Table1[[#This Row],[Credit Utilization Ratio]]*100)</f>
        <v>32.645205253334126</v>
      </c>
      <c r="Y154">
        <f>(Table1[[#This Row],[Annual Income]]/12)-Table1[[#This Row],[Monthly Debt]]</f>
        <v>101328.64666666667</v>
      </c>
    </row>
    <row r="155" spans="1:25" x14ac:dyDescent="0.2">
      <c r="A155" t="s">
        <v>172</v>
      </c>
      <c r="B155" t="s">
        <v>1271</v>
      </c>
      <c r="C155">
        <v>99999999</v>
      </c>
      <c r="D155" t="s">
        <v>2218</v>
      </c>
      <c r="E155">
        <v>737</v>
      </c>
      <c r="F155">
        <v>1553744</v>
      </c>
      <c r="G155" t="s">
        <v>2228</v>
      </c>
      <c r="H155" t="s">
        <v>2230</v>
      </c>
      <c r="I155" t="s">
        <v>2234</v>
      </c>
      <c r="J155">
        <v>27967.43</v>
      </c>
      <c r="K155">
        <v>28.5</v>
      </c>
      <c r="L155">
        <v>28</v>
      </c>
      <c r="M155">
        <v>16</v>
      </c>
      <c r="N155">
        <v>0</v>
      </c>
      <c r="O155">
        <v>346617</v>
      </c>
      <c r="P155">
        <v>707850</v>
      </c>
      <c r="Q155">
        <v>0</v>
      </c>
      <c r="R155">
        <v>0</v>
      </c>
      <c r="S155">
        <v>737</v>
      </c>
      <c r="T155" t="s">
        <v>2248</v>
      </c>
      <c r="U155">
        <f>(Table1[[#This Row],[Monthly Debt]]/Table1[[#This Row],[Annual Income]])*12</f>
        <v>0.216000293484641</v>
      </c>
      <c r="V155">
        <f>(Table1[[#This Row],[Current Loan Amount]]/Table1[[#This Row],[Annual Income]])</f>
        <v>64.360666235879265</v>
      </c>
      <c r="W155">
        <f>(Table1[[#This Row],[Current Credit Balance]]/Table1[[#This Row],[Maximum Open Credit]])</f>
        <v>0.48967577876668783</v>
      </c>
      <c r="X155">
        <f>(Table1[[#This Row],[Credit Utilization Ratio]]*100)</f>
        <v>48.967577876668784</v>
      </c>
      <c r="Y155">
        <f>(Table1[[#This Row],[Annual Income]]/12)-Table1[[#This Row],[Monthly Debt]]</f>
        <v>101511.23666666666</v>
      </c>
    </row>
    <row r="156" spans="1:25" x14ac:dyDescent="0.2">
      <c r="A156" t="s">
        <v>173</v>
      </c>
      <c r="B156" t="s">
        <v>1272</v>
      </c>
      <c r="C156">
        <v>661892</v>
      </c>
      <c r="D156" t="s">
        <v>2217</v>
      </c>
      <c r="E156">
        <v>742</v>
      </c>
      <c r="F156">
        <v>1849023</v>
      </c>
      <c r="G156" t="s">
        <v>2220</v>
      </c>
      <c r="H156" t="s">
        <v>2230</v>
      </c>
      <c r="I156" t="s">
        <v>2234</v>
      </c>
      <c r="J156">
        <v>27735.25</v>
      </c>
      <c r="K156">
        <v>11.8</v>
      </c>
      <c r="L156">
        <v>32</v>
      </c>
      <c r="M156">
        <v>15</v>
      </c>
      <c r="N156">
        <v>0</v>
      </c>
      <c r="O156">
        <v>201134</v>
      </c>
      <c r="P156">
        <v>684992</v>
      </c>
      <c r="Q156">
        <v>0</v>
      </c>
      <c r="R156">
        <v>0</v>
      </c>
      <c r="S156">
        <v>742</v>
      </c>
      <c r="T156" t="s">
        <v>2248</v>
      </c>
      <c r="U156">
        <f>(Table1[[#This Row],[Monthly Debt]]/Table1[[#This Row],[Annual Income]])*12</f>
        <v>0.17999938345818306</v>
      </c>
      <c r="V156">
        <f>(Table1[[#This Row],[Current Loan Amount]]/Table1[[#This Row],[Annual Income]])</f>
        <v>0.35796850552967702</v>
      </c>
      <c r="W156">
        <f>(Table1[[#This Row],[Current Credit Balance]]/Table1[[#This Row],[Maximum Open Credit]])</f>
        <v>0.29362970662431093</v>
      </c>
      <c r="X156">
        <f>(Table1[[#This Row],[Credit Utilization Ratio]]*100)</f>
        <v>29.362970662431092</v>
      </c>
      <c r="Y156">
        <f>(Table1[[#This Row],[Annual Income]]/12)-Table1[[#This Row],[Monthly Debt]]</f>
        <v>126350</v>
      </c>
    </row>
    <row r="157" spans="1:25" x14ac:dyDescent="0.2">
      <c r="A157" t="s">
        <v>174</v>
      </c>
      <c r="B157" t="s">
        <v>1273</v>
      </c>
      <c r="C157">
        <v>225522</v>
      </c>
      <c r="D157" t="s">
        <v>2217</v>
      </c>
      <c r="E157">
        <v>743</v>
      </c>
      <c r="F157">
        <v>1685547</v>
      </c>
      <c r="G157" t="s">
        <v>2219</v>
      </c>
      <c r="H157" t="s">
        <v>2230</v>
      </c>
      <c r="I157" t="s">
        <v>2234</v>
      </c>
      <c r="J157">
        <v>18681.560000000001</v>
      </c>
      <c r="K157">
        <v>13.6</v>
      </c>
      <c r="L157">
        <v>32</v>
      </c>
      <c r="M157">
        <v>7</v>
      </c>
      <c r="N157">
        <v>0</v>
      </c>
      <c r="O157">
        <v>101973</v>
      </c>
      <c r="P157">
        <v>219076</v>
      </c>
      <c r="Q157">
        <v>0</v>
      </c>
      <c r="R157">
        <v>0</v>
      </c>
      <c r="S157">
        <v>743</v>
      </c>
      <c r="T157" t="s">
        <v>2248</v>
      </c>
      <c r="U157">
        <f>(Table1[[#This Row],[Monthly Debt]]/Table1[[#This Row],[Annual Income]])*12</f>
        <v>0.13300057488755879</v>
      </c>
      <c r="V157">
        <f>(Table1[[#This Row],[Current Loan Amount]]/Table1[[#This Row],[Annual Income]])</f>
        <v>0.13379751499068254</v>
      </c>
      <c r="W157">
        <f>(Table1[[#This Row],[Current Credit Balance]]/Table1[[#This Row],[Maximum Open Credit]])</f>
        <v>0.46546860450254707</v>
      </c>
      <c r="X157">
        <f>(Table1[[#This Row],[Credit Utilization Ratio]]*100)</f>
        <v>46.546860450254705</v>
      </c>
      <c r="Y157">
        <f>(Table1[[#This Row],[Annual Income]]/12)-Table1[[#This Row],[Monthly Debt]]</f>
        <v>121780.69</v>
      </c>
    </row>
    <row r="158" spans="1:25" x14ac:dyDescent="0.2">
      <c r="A158" t="s">
        <v>175</v>
      </c>
      <c r="B158" t="s">
        <v>1274</v>
      </c>
      <c r="C158">
        <v>229944</v>
      </c>
      <c r="D158" t="s">
        <v>2217</v>
      </c>
      <c r="E158">
        <v>708</v>
      </c>
      <c r="F158">
        <v>584934</v>
      </c>
      <c r="G158" t="s">
        <v>2221</v>
      </c>
      <c r="H158" t="s">
        <v>2232</v>
      </c>
      <c r="I158" t="s">
        <v>2236</v>
      </c>
      <c r="J158">
        <v>872.48</v>
      </c>
      <c r="K158">
        <v>16.2</v>
      </c>
      <c r="L158">
        <v>32</v>
      </c>
      <c r="M158">
        <v>10</v>
      </c>
      <c r="N158">
        <v>0</v>
      </c>
      <c r="O158">
        <v>76304</v>
      </c>
      <c r="P158">
        <v>552222</v>
      </c>
      <c r="Q158">
        <v>0</v>
      </c>
      <c r="R158">
        <v>0</v>
      </c>
      <c r="S158">
        <v>708</v>
      </c>
      <c r="T158" t="s">
        <v>2248</v>
      </c>
      <c r="U158">
        <f>(Table1[[#This Row],[Monthly Debt]]/Table1[[#This Row],[Annual Income]])*12</f>
        <v>1.7899045020463848E-2</v>
      </c>
      <c r="V158">
        <f>(Table1[[#This Row],[Current Loan Amount]]/Table1[[#This Row],[Annual Income]])</f>
        <v>0.39311101765327372</v>
      </c>
      <c r="W158">
        <f>(Table1[[#This Row],[Current Credit Balance]]/Table1[[#This Row],[Maximum Open Credit]])</f>
        <v>0.1381763131494218</v>
      </c>
      <c r="X158">
        <f>(Table1[[#This Row],[Credit Utilization Ratio]]*100)</f>
        <v>13.817631314942179</v>
      </c>
      <c r="Y158">
        <f>(Table1[[#This Row],[Annual Income]]/12)-Table1[[#This Row],[Monthly Debt]]</f>
        <v>47872.02</v>
      </c>
    </row>
    <row r="159" spans="1:25" x14ac:dyDescent="0.2">
      <c r="A159" t="s">
        <v>176</v>
      </c>
      <c r="B159" t="s">
        <v>1275</v>
      </c>
      <c r="C159">
        <v>72424</v>
      </c>
      <c r="D159" t="s">
        <v>2217</v>
      </c>
      <c r="E159">
        <v>737</v>
      </c>
      <c r="F159">
        <v>786695</v>
      </c>
      <c r="G159" t="s">
        <v>2227</v>
      </c>
      <c r="H159" t="s">
        <v>2230</v>
      </c>
      <c r="I159" t="s">
        <v>2234</v>
      </c>
      <c r="J159">
        <v>7604.75</v>
      </c>
      <c r="K159">
        <v>17.5</v>
      </c>
      <c r="L159">
        <v>45</v>
      </c>
      <c r="M159">
        <v>16</v>
      </c>
      <c r="N159">
        <v>0</v>
      </c>
      <c r="O159">
        <v>166136</v>
      </c>
      <c r="P159">
        <v>307296</v>
      </c>
      <c r="Q159">
        <v>0</v>
      </c>
      <c r="R159">
        <v>0</v>
      </c>
      <c r="S159">
        <v>737</v>
      </c>
      <c r="T159" t="s">
        <v>2248</v>
      </c>
      <c r="U159">
        <f>(Table1[[#This Row],[Monthly Debt]]/Table1[[#This Row],[Annual Income]])*12</f>
        <v>0.11600048303345006</v>
      </c>
      <c r="V159">
        <f>(Table1[[#This Row],[Current Loan Amount]]/Table1[[#This Row],[Annual Income]])</f>
        <v>9.2061091020026825E-2</v>
      </c>
      <c r="W159">
        <f>(Table1[[#This Row],[Current Credit Balance]]/Table1[[#This Row],[Maximum Open Credit]])</f>
        <v>0.54063834218473394</v>
      </c>
      <c r="X159">
        <f>(Table1[[#This Row],[Credit Utilization Ratio]]*100)</f>
        <v>54.063834218473396</v>
      </c>
      <c r="Y159">
        <f>(Table1[[#This Row],[Annual Income]]/12)-Table1[[#This Row],[Monthly Debt]]</f>
        <v>57953.166666666672</v>
      </c>
    </row>
    <row r="160" spans="1:25" x14ac:dyDescent="0.2">
      <c r="A160" t="s">
        <v>177</v>
      </c>
      <c r="B160" t="s">
        <v>1276</v>
      </c>
      <c r="C160">
        <v>537922</v>
      </c>
      <c r="D160" t="s">
        <v>2217</v>
      </c>
      <c r="E160">
        <v>742</v>
      </c>
      <c r="F160">
        <v>2032506</v>
      </c>
      <c r="G160" t="s">
        <v>2227</v>
      </c>
      <c r="H160" t="s">
        <v>2230</v>
      </c>
      <c r="I160" t="s">
        <v>2234</v>
      </c>
      <c r="J160">
        <v>27608.14</v>
      </c>
      <c r="K160">
        <v>18.2</v>
      </c>
      <c r="L160">
        <v>26</v>
      </c>
      <c r="M160">
        <v>10</v>
      </c>
      <c r="N160">
        <v>0</v>
      </c>
      <c r="O160">
        <v>1172718</v>
      </c>
      <c r="P160">
        <v>1398430</v>
      </c>
      <c r="Q160">
        <v>0</v>
      </c>
      <c r="R160">
        <v>0</v>
      </c>
      <c r="S160">
        <v>742</v>
      </c>
      <c r="T160" t="s">
        <v>2248</v>
      </c>
      <c r="U160">
        <f>(Table1[[#This Row],[Monthly Debt]]/Table1[[#This Row],[Annual Income]])*12</f>
        <v>0.16299960738123281</v>
      </c>
      <c r="V160">
        <f>(Table1[[#This Row],[Current Loan Amount]]/Table1[[#This Row],[Annual Income]])</f>
        <v>0.26465948932008071</v>
      </c>
      <c r="W160">
        <f>(Table1[[#This Row],[Current Credit Balance]]/Table1[[#This Row],[Maximum Open Credit]])</f>
        <v>0.8385961399569517</v>
      </c>
      <c r="X160">
        <f>(Table1[[#This Row],[Credit Utilization Ratio]]*100)</f>
        <v>83.85961399569517</v>
      </c>
      <c r="Y160">
        <f>(Table1[[#This Row],[Annual Income]]/12)-Table1[[#This Row],[Monthly Debt]]</f>
        <v>141767.35999999999</v>
      </c>
    </row>
    <row r="161" spans="1:25" x14ac:dyDescent="0.2">
      <c r="A161" t="s">
        <v>178</v>
      </c>
      <c r="B161" t="s">
        <v>1277</v>
      </c>
      <c r="C161">
        <v>359700</v>
      </c>
      <c r="D161" t="s">
        <v>2217</v>
      </c>
      <c r="E161">
        <v>713</v>
      </c>
      <c r="F161">
        <v>1941610</v>
      </c>
      <c r="G161" t="s">
        <v>2219</v>
      </c>
      <c r="H161" t="s">
        <v>2230</v>
      </c>
      <c r="I161" t="s">
        <v>2236</v>
      </c>
      <c r="J161">
        <v>26697.09</v>
      </c>
      <c r="K161">
        <v>22.2</v>
      </c>
      <c r="L161">
        <v>72</v>
      </c>
      <c r="M161">
        <v>9</v>
      </c>
      <c r="N161">
        <v>0</v>
      </c>
      <c r="O161">
        <v>539030</v>
      </c>
      <c r="P161">
        <v>762058</v>
      </c>
      <c r="Q161">
        <v>0</v>
      </c>
      <c r="R161">
        <v>0</v>
      </c>
      <c r="S161">
        <v>713</v>
      </c>
      <c r="T161" t="s">
        <v>2248</v>
      </c>
      <c r="U161">
        <f>(Table1[[#This Row],[Monthly Debt]]/Table1[[#This Row],[Annual Income]])*12</f>
        <v>0.16499970642920053</v>
      </c>
      <c r="V161">
        <f>(Table1[[#This Row],[Current Loan Amount]]/Table1[[#This Row],[Annual Income]])</f>
        <v>0.18525862557362188</v>
      </c>
      <c r="W161">
        <f>(Table1[[#This Row],[Current Credit Balance]]/Table1[[#This Row],[Maximum Open Credit]])</f>
        <v>0.70733461232609596</v>
      </c>
      <c r="X161">
        <f>(Table1[[#This Row],[Credit Utilization Ratio]]*100)</f>
        <v>70.733461232609599</v>
      </c>
      <c r="Y161">
        <f>(Table1[[#This Row],[Annual Income]]/12)-Table1[[#This Row],[Monthly Debt]]</f>
        <v>135103.74333333335</v>
      </c>
    </row>
    <row r="162" spans="1:25" x14ac:dyDescent="0.2">
      <c r="A162" t="s">
        <v>179</v>
      </c>
      <c r="B162" t="s">
        <v>1278</v>
      </c>
      <c r="C162">
        <v>320584</v>
      </c>
      <c r="D162" t="s">
        <v>2218</v>
      </c>
      <c r="E162">
        <v>606</v>
      </c>
      <c r="F162">
        <v>894349</v>
      </c>
      <c r="G162" t="s">
        <v>2219</v>
      </c>
      <c r="H162" t="s">
        <v>2230</v>
      </c>
      <c r="I162" t="s">
        <v>2234</v>
      </c>
      <c r="J162">
        <v>21091.52</v>
      </c>
      <c r="K162">
        <v>13.8</v>
      </c>
      <c r="L162">
        <v>32</v>
      </c>
      <c r="M162">
        <v>9</v>
      </c>
      <c r="N162">
        <v>0</v>
      </c>
      <c r="O162">
        <v>34238</v>
      </c>
      <c r="P162">
        <v>72732</v>
      </c>
      <c r="Q162">
        <v>0</v>
      </c>
      <c r="R162">
        <v>0</v>
      </c>
      <c r="S162">
        <v>606</v>
      </c>
      <c r="T162" t="s">
        <v>2249</v>
      </c>
      <c r="U162">
        <f>(Table1[[#This Row],[Monthly Debt]]/Table1[[#This Row],[Annual Income]])*12</f>
        <v>0.28299717448110306</v>
      </c>
      <c r="V162">
        <f>(Table1[[#This Row],[Current Loan Amount]]/Table1[[#This Row],[Annual Income]])</f>
        <v>0.35845514446821097</v>
      </c>
      <c r="W162">
        <f>(Table1[[#This Row],[Current Credit Balance]]/Table1[[#This Row],[Maximum Open Credit]])</f>
        <v>0.47074190177638453</v>
      </c>
      <c r="X162">
        <f>(Table1[[#This Row],[Credit Utilization Ratio]]*100)</f>
        <v>47.074190177638457</v>
      </c>
      <c r="Y162">
        <f>(Table1[[#This Row],[Annual Income]]/12)-Table1[[#This Row],[Monthly Debt]]</f>
        <v>53437.563333333324</v>
      </c>
    </row>
    <row r="163" spans="1:25" x14ac:dyDescent="0.2">
      <c r="A163" t="s">
        <v>180</v>
      </c>
      <c r="B163" t="s">
        <v>1279</v>
      </c>
      <c r="C163">
        <v>99999999</v>
      </c>
      <c r="D163" t="s">
        <v>2217</v>
      </c>
      <c r="E163">
        <v>709</v>
      </c>
      <c r="F163">
        <v>1465394</v>
      </c>
      <c r="G163" t="s">
        <v>2227</v>
      </c>
      <c r="H163" t="s">
        <v>2230</v>
      </c>
      <c r="I163" t="s">
        <v>2236</v>
      </c>
      <c r="J163">
        <v>35413.910000000003</v>
      </c>
      <c r="K163">
        <v>15.2</v>
      </c>
      <c r="L163">
        <v>32</v>
      </c>
      <c r="M163">
        <v>19</v>
      </c>
      <c r="N163">
        <v>0</v>
      </c>
      <c r="O163">
        <v>211489</v>
      </c>
      <c r="P163">
        <v>1475166</v>
      </c>
      <c r="Q163">
        <v>0</v>
      </c>
      <c r="R163">
        <v>0</v>
      </c>
      <c r="S163">
        <v>709</v>
      </c>
      <c r="T163" t="s">
        <v>2248</v>
      </c>
      <c r="U163">
        <f>(Table1[[#This Row],[Monthly Debt]]/Table1[[#This Row],[Annual Income]])*12</f>
        <v>0.29000181521147217</v>
      </c>
      <c r="V163">
        <f>(Table1[[#This Row],[Current Loan Amount]]/Table1[[#This Row],[Annual Income]])</f>
        <v>68.241032104676279</v>
      </c>
      <c r="W163">
        <f>(Table1[[#This Row],[Current Credit Balance]]/Table1[[#This Row],[Maximum Open Credit]])</f>
        <v>0.14336623810472857</v>
      </c>
      <c r="X163">
        <f>(Table1[[#This Row],[Credit Utilization Ratio]]*100)</f>
        <v>14.336623810472856</v>
      </c>
      <c r="Y163">
        <f>(Table1[[#This Row],[Annual Income]]/12)-Table1[[#This Row],[Monthly Debt]]</f>
        <v>86702.256666666668</v>
      </c>
    </row>
    <row r="164" spans="1:25" x14ac:dyDescent="0.2">
      <c r="A164" t="s">
        <v>181</v>
      </c>
      <c r="B164" t="s">
        <v>1280</v>
      </c>
      <c r="C164">
        <v>620796</v>
      </c>
      <c r="D164" t="s">
        <v>2218</v>
      </c>
      <c r="E164">
        <v>713</v>
      </c>
      <c r="F164">
        <v>2393525</v>
      </c>
      <c r="G164" t="s">
        <v>2220</v>
      </c>
      <c r="H164" t="s">
        <v>2231</v>
      </c>
      <c r="I164" t="s">
        <v>2234</v>
      </c>
      <c r="J164">
        <v>21142.82</v>
      </c>
      <c r="K164">
        <v>18.3</v>
      </c>
      <c r="L164">
        <v>49</v>
      </c>
      <c r="M164">
        <v>10</v>
      </c>
      <c r="N164">
        <v>0</v>
      </c>
      <c r="O164">
        <v>132544</v>
      </c>
      <c r="P164">
        <v>534732</v>
      </c>
      <c r="Q164">
        <v>0</v>
      </c>
      <c r="R164">
        <v>0</v>
      </c>
      <c r="S164">
        <v>713</v>
      </c>
      <c r="T164" t="s">
        <v>2248</v>
      </c>
      <c r="U164">
        <f>(Table1[[#This Row],[Monthly Debt]]/Table1[[#This Row],[Annual Income]])*12</f>
        <v>0.10600007938082953</v>
      </c>
      <c r="V164">
        <f>(Table1[[#This Row],[Current Loan Amount]]/Table1[[#This Row],[Annual Income]])</f>
        <v>0.25936474446684282</v>
      </c>
      <c r="W164">
        <f>(Table1[[#This Row],[Current Credit Balance]]/Table1[[#This Row],[Maximum Open Credit]])</f>
        <v>0.24786996102720615</v>
      </c>
      <c r="X164">
        <f>(Table1[[#This Row],[Credit Utilization Ratio]]*100)</f>
        <v>24.786996102720614</v>
      </c>
      <c r="Y164">
        <f>(Table1[[#This Row],[Annual Income]]/12)-Table1[[#This Row],[Monthly Debt]]</f>
        <v>178317.59666666665</v>
      </c>
    </row>
    <row r="165" spans="1:25" x14ac:dyDescent="0.2">
      <c r="A165" t="s">
        <v>182</v>
      </c>
      <c r="B165" t="s">
        <v>1281</v>
      </c>
      <c r="C165">
        <v>257642</v>
      </c>
      <c r="D165" t="s">
        <v>2217</v>
      </c>
      <c r="E165">
        <v>741</v>
      </c>
      <c r="F165">
        <v>3152157</v>
      </c>
      <c r="G165" t="s">
        <v>2220</v>
      </c>
      <c r="H165" t="s">
        <v>2231</v>
      </c>
      <c r="I165" t="s">
        <v>2234</v>
      </c>
      <c r="J165">
        <v>11163.83</v>
      </c>
      <c r="K165">
        <v>20.6</v>
      </c>
      <c r="L165">
        <v>28</v>
      </c>
      <c r="M165">
        <v>15</v>
      </c>
      <c r="N165">
        <v>0</v>
      </c>
      <c r="O165">
        <v>284278</v>
      </c>
      <c r="P165">
        <v>901802</v>
      </c>
      <c r="Q165">
        <v>0</v>
      </c>
      <c r="R165">
        <v>0</v>
      </c>
      <c r="S165">
        <v>741</v>
      </c>
      <c r="T165" t="s">
        <v>2248</v>
      </c>
      <c r="U165">
        <f>(Table1[[#This Row],[Monthly Debt]]/Table1[[#This Row],[Annual Income]])*12</f>
        <v>4.2499773964304439E-2</v>
      </c>
      <c r="V165">
        <f>(Table1[[#This Row],[Current Loan Amount]]/Table1[[#This Row],[Annual Income]])</f>
        <v>8.1735141999589492E-2</v>
      </c>
      <c r="W165">
        <f>(Table1[[#This Row],[Current Credit Balance]]/Table1[[#This Row],[Maximum Open Credit]])</f>
        <v>0.31523327737130769</v>
      </c>
      <c r="X165">
        <f>(Table1[[#This Row],[Credit Utilization Ratio]]*100)</f>
        <v>31.523327737130767</v>
      </c>
      <c r="Y165">
        <f>(Table1[[#This Row],[Annual Income]]/12)-Table1[[#This Row],[Monthly Debt]]</f>
        <v>251515.92</v>
      </c>
    </row>
    <row r="166" spans="1:25" x14ac:dyDescent="0.2">
      <c r="A166" t="s">
        <v>183</v>
      </c>
      <c r="B166" t="s">
        <v>1282</v>
      </c>
      <c r="C166">
        <v>87208</v>
      </c>
      <c r="D166" t="s">
        <v>2217</v>
      </c>
      <c r="E166">
        <v>707</v>
      </c>
      <c r="F166">
        <v>1977254</v>
      </c>
      <c r="G166" t="s">
        <v>2219</v>
      </c>
      <c r="H166" t="s">
        <v>2230</v>
      </c>
      <c r="I166" t="s">
        <v>2235</v>
      </c>
      <c r="J166">
        <v>45311.77</v>
      </c>
      <c r="K166">
        <v>22.6</v>
      </c>
      <c r="L166">
        <v>41</v>
      </c>
      <c r="M166">
        <v>13</v>
      </c>
      <c r="N166">
        <v>0</v>
      </c>
      <c r="O166">
        <v>316160</v>
      </c>
      <c r="P166">
        <v>416460</v>
      </c>
      <c r="Q166">
        <v>0</v>
      </c>
      <c r="R166">
        <v>0</v>
      </c>
      <c r="S166">
        <v>707</v>
      </c>
      <c r="T166" t="s">
        <v>2248</v>
      </c>
      <c r="U166">
        <f>(Table1[[#This Row],[Monthly Debt]]/Table1[[#This Row],[Annual Income]])*12</f>
        <v>0.27499817423558126</v>
      </c>
      <c r="V166">
        <f>(Table1[[#This Row],[Current Loan Amount]]/Table1[[#This Row],[Annual Income]])</f>
        <v>4.4105613138220985E-2</v>
      </c>
      <c r="W166">
        <f>(Table1[[#This Row],[Current Credit Balance]]/Table1[[#This Row],[Maximum Open Credit]])</f>
        <v>0.75916054362964025</v>
      </c>
      <c r="X166">
        <f>(Table1[[#This Row],[Credit Utilization Ratio]]*100)</f>
        <v>75.916054362964019</v>
      </c>
      <c r="Y166">
        <f>(Table1[[#This Row],[Annual Income]]/12)-Table1[[#This Row],[Monthly Debt]]</f>
        <v>119459.39666666667</v>
      </c>
    </row>
    <row r="167" spans="1:25" x14ac:dyDescent="0.2">
      <c r="A167" t="s">
        <v>184</v>
      </c>
      <c r="B167" t="s">
        <v>1283</v>
      </c>
      <c r="C167">
        <v>44330</v>
      </c>
      <c r="D167" t="s">
        <v>2217</v>
      </c>
      <c r="E167">
        <v>675</v>
      </c>
      <c r="F167">
        <v>765700</v>
      </c>
      <c r="G167" t="s">
        <v>2219</v>
      </c>
      <c r="H167" t="s">
        <v>2230</v>
      </c>
      <c r="I167" t="s">
        <v>2235</v>
      </c>
      <c r="J167">
        <v>10336.950000000001</v>
      </c>
      <c r="K167">
        <v>21.7</v>
      </c>
      <c r="L167">
        <v>10</v>
      </c>
      <c r="M167">
        <v>4</v>
      </c>
      <c r="N167">
        <v>0</v>
      </c>
      <c r="O167">
        <v>38722</v>
      </c>
      <c r="P167">
        <v>53196</v>
      </c>
      <c r="Q167">
        <v>0</v>
      </c>
      <c r="R167">
        <v>0</v>
      </c>
      <c r="S167">
        <v>675</v>
      </c>
      <c r="T167" t="s">
        <v>2249</v>
      </c>
      <c r="U167">
        <f>(Table1[[#This Row],[Monthly Debt]]/Table1[[#This Row],[Annual Income]])*12</f>
        <v>0.16200000000000003</v>
      </c>
      <c r="V167">
        <f>(Table1[[#This Row],[Current Loan Amount]]/Table1[[#This Row],[Annual Income]])</f>
        <v>5.7894736842105263E-2</v>
      </c>
      <c r="W167">
        <f>(Table1[[#This Row],[Current Credit Balance]]/Table1[[#This Row],[Maximum Open Credit]])</f>
        <v>0.72791187307316341</v>
      </c>
      <c r="X167">
        <f>(Table1[[#This Row],[Credit Utilization Ratio]]*100)</f>
        <v>72.791187307316335</v>
      </c>
      <c r="Y167">
        <f>(Table1[[#This Row],[Annual Income]]/12)-Table1[[#This Row],[Monthly Debt]]</f>
        <v>53471.383333333331</v>
      </c>
    </row>
    <row r="168" spans="1:25" x14ac:dyDescent="0.2">
      <c r="A168" t="s">
        <v>185</v>
      </c>
      <c r="B168" t="s">
        <v>1284</v>
      </c>
      <c r="C168">
        <v>123156</v>
      </c>
      <c r="D168" t="s">
        <v>2217</v>
      </c>
      <c r="E168">
        <v>731</v>
      </c>
      <c r="F168">
        <v>1063715</v>
      </c>
      <c r="G168" t="s">
        <v>2222</v>
      </c>
      <c r="H168" t="s">
        <v>2232</v>
      </c>
      <c r="I168" t="s">
        <v>2235</v>
      </c>
      <c r="J168">
        <v>7694.05</v>
      </c>
      <c r="K168">
        <v>13.6</v>
      </c>
      <c r="L168">
        <v>33</v>
      </c>
      <c r="M168">
        <v>6</v>
      </c>
      <c r="N168">
        <v>0</v>
      </c>
      <c r="O168">
        <v>114</v>
      </c>
      <c r="P168">
        <v>67188</v>
      </c>
      <c r="Q168">
        <v>0</v>
      </c>
      <c r="R168">
        <v>0</v>
      </c>
      <c r="S168">
        <v>731</v>
      </c>
      <c r="T168" t="s">
        <v>2248</v>
      </c>
      <c r="U168">
        <f>(Table1[[#This Row],[Monthly Debt]]/Table1[[#This Row],[Annual Income]])*12</f>
        <v>8.6798249531124402E-2</v>
      </c>
      <c r="V168">
        <f>(Table1[[#This Row],[Current Loan Amount]]/Table1[[#This Row],[Annual Income]])</f>
        <v>0.11577913256840414</v>
      </c>
      <c r="W168">
        <f>(Table1[[#This Row],[Current Credit Balance]]/Table1[[#This Row],[Maximum Open Credit]])</f>
        <v>1.6967315592070012E-3</v>
      </c>
      <c r="X168">
        <f>(Table1[[#This Row],[Credit Utilization Ratio]]*100)</f>
        <v>0.16967315592070012</v>
      </c>
      <c r="Y168">
        <f>(Table1[[#This Row],[Annual Income]]/12)-Table1[[#This Row],[Monthly Debt]]</f>
        <v>80948.866666666669</v>
      </c>
    </row>
    <row r="169" spans="1:25" x14ac:dyDescent="0.2">
      <c r="A169" t="s">
        <v>186</v>
      </c>
      <c r="B169" t="s">
        <v>1285</v>
      </c>
      <c r="C169">
        <v>782254</v>
      </c>
      <c r="D169" t="s">
        <v>2218</v>
      </c>
      <c r="E169">
        <v>634</v>
      </c>
      <c r="F169">
        <v>3223445</v>
      </c>
      <c r="G169" t="s">
        <v>2219</v>
      </c>
      <c r="H169" t="s">
        <v>2231</v>
      </c>
      <c r="I169" t="s">
        <v>2238</v>
      </c>
      <c r="J169">
        <v>24740.09</v>
      </c>
      <c r="K169">
        <v>15.1</v>
      </c>
      <c r="L169">
        <v>65</v>
      </c>
      <c r="M169">
        <v>10</v>
      </c>
      <c r="N169">
        <v>1</v>
      </c>
      <c r="O169">
        <v>44327</v>
      </c>
      <c r="P169">
        <v>255310</v>
      </c>
      <c r="Q169">
        <v>1</v>
      </c>
      <c r="R169">
        <v>0</v>
      </c>
      <c r="S169">
        <v>634</v>
      </c>
      <c r="T169" t="s">
        <v>2249</v>
      </c>
      <c r="U169">
        <f>(Table1[[#This Row],[Monthly Debt]]/Table1[[#This Row],[Annual Income]])*12</f>
        <v>9.2100557012761194E-2</v>
      </c>
      <c r="V169">
        <f>(Table1[[#This Row],[Current Loan Amount]]/Table1[[#This Row],[Annual Income]])</f>
        <v>0.24267639125221618</v>
      </c>
      <c r="W169">
        <f>(Table1[[#This Row],[Current Credit Balance]]/Table1[[#This Row],[Maximum Open Credit]])</f>
        <v>0.17362030472758608</v>
      </c>
      <c r="X169">
        <f>(Table1[[#This Row],[Credit Utilization Ratio]]*100)</f>
        <v>17.362030472758608</v>
      </c>
      <c r="Y169">
        <f>(Table1[[#This Row],[Annual Income]]/12)-Table1[[#This Row],[Monthly Debt]]</f>
        <v>243880.32666666669</v>
      </c>
    </row>
    <row r="170" spans="1:25" x14ac:dyDescent="0.2">
      <c r="A170" t="s">
        <v>187</v>
      </c>
      <c r="B170" t="s">
        <v>1286</v>
      </c>
      <c r="C170">
        <v>21670</v>
      </c>
      <c r="D170" t="s">
        <v>2217</v>
      </c>
      <c r="E170">
        <v>713</v>
      </c>
      <c r="F170">
        <v>805068</v>
      </c>
      <c r="G170" t="s">
        <v>2219</v>
      </c>
      <c r="H170" t="s">
        <v>2231</v>
      </c>
      <c r="I170" t="s">
        <v>2236</v>
      </c>
      <c r="J170">
        <v>7782.4</v>
      </c>
      <c r="K170">
        <v>17.399999999999999</v>
      </c>
      <c r="L170">
        <v>36</v>
      </c>
      <c r="M170">
        <v>21</v>
      </c>
      <c r="N170">
        <v>0</v>
      </c>
      <c r="O170">
        <v>87799</v>
      </c>
      <c r="P170">
        <v>612370</v>
      </c>
      <c r="Q170">
        <v>0</v>
      </c>
      <c r="R170">
        <v>0</v>
      </c>
      <c r="S170">
        <v>713</v>
      </c>
      <c r="T170" t="s">
        <v>2248</v>
      </c>
      <c r="U170">
        <f>(Table1[[#This Row],[Monthly Debt]]/Table1[[#This Row],[Annual Income]])*12</f>
        <v>0.11600113282356272</v>
      </c>
      <c r="V170">
        <f>(Table1[[#This Row],[Current Loan Amount]]/Table1[[#This Row],[Annual Income]])</f>
        <v>2.6916980925834836E-2</v>
      </c>
      <c r="W170">
        <f>(Table1[[#This Row],[Current Credit Balance]]/Table1[[#This Row],[Maximum Open Credit]])</f>
        <v>0.14337573689109526</v>
      </c>
      <c r="X170">
        <f>(Table1[[#This Row],[Credit Utilization Ratio]]*100)</f>
        <v>14.337573689109526</v>
      </c>
      <c r="Y170">
        <f>(Table1[[#This Row],[Annual Income]]/12)-Table1[[#This Row],[Monthly Debt]]</f>
        <v>59306.6</v>
      </c>
    </row>
    <row r="171" spans="1:25" x14ac:dyDescent="0.2">
      <c r="A171" t="s">
        <v>188</v>
      </c>
      <c r="B171" t="s">
        <v>1287</v>
      </c>
      <c r="C171">
        <v>270028</v>
      </c>
      <c r="D171" t="s">
        <v>2217</v>
      </c>
      <c r="E171">
        <v>725</v>
      </c>
      <c r="F171">
        <v>1168272</v>
      </c>
      <c r="G171" t="s">
        <v>2225</v>
      </c>
      <c r="H171" t="s">
        <v>2230</v>
      </c>
      <c r="I171" t="s">
        <v>2234</v>
      </c>
      <c r="J171">
        <v>17509.259999999998</v>
      </c>
      <c r="K171">
        <v>21.5</v>
      </c>
      <c r="L171">
        <v>49</v>
      </c>
      <c r="M171">
        <v>10</v>
      </c>
      <c r="N171">
        <v>0</v>
      </c>
      <c r="O171">
        <v>227335</v>
      </c>
      <c r="P171">
        <v>427306</v>
      </c>
      <c r="Q171">
        <v>0</v>
      </c>
      <c r="R171">
        <v>0</v>
      </c>
      <c r="S171">
        <v>725</v>
      </c>
      <c r="T171" t="s">
        <v>2248</v>
      </c>
      <c r="U171">
        <f>(Table1[[#This Row],[Monthly Debt]]/Table1[[#This Row],[Annual Income]])*12</f>
        <v>0.17984777517564401</v>
      </c>
      <c r="V171">
        <f>(Table1[[#This Row],[Current Loan Amount]]/Table1[[#This Row],[Annual Income]])</f>
        <v>0.23113453031485817</v>
      </c>
      <c r="W171">
        <f>(Table1[[#This Row],[Current Credit Balance]]/Table1[[#This Row],[Maximum Open Credit]])</f>
        <v>0.5320192087169382</v>
      </c>
      <c r="X171">
        <f>(Table1[[#This Row],[Credit Utilization Ratio]]*100)</f>
        <v>53.201920871693822</v>
      </c>
      <c r="Y171">
        <f>(Table1[[#This Row],[Annual Income]]/12)-Table1[[#This Row],[Monthly Debt]]</f>
        <v>79846.740000000005</v>
      </c>
    </row>
    <row r="172" spans="1:25" x14ac:dyDescent="0.2">
      <c r="A172" t="s">
        <v>189</v>
      </c>
      <c r="B172" t="s">
        <v>1288</v>
      </c>
      <c r="C172">
        <v>393228</v>
      </c>
      <c r="D172" t="s">
        <v>2217</v>
      </c>
      <c r="E172">
        <v>683</v>
      </c>
      <c r="F172">
        <v>1320690</v>
      </c>
      <c r="G172" t="s">
        <v>2228</v>
      </c>
      <c r="H172" t="s">
        <v>2231</v>
      </c>
      <c r="I172" t="s">
        <v>2234</v>
      </c>
      <c r="J172">
        <v>25643.54</v>
      </c>
      <c r="K172">
        <v>15.3</v>
      </c>
      <c r="L172">
        <v>32</v>
      </c>
      <c r="M172">
        <v>14</v>
      </c>
      <c r="N172">
        <v>0</v>
      </c>
      <c r="O172">
        <v>146338</v>
      </c>
      <c r="P172">
        <v>382470</v>
      </c>
      <c r="Q172">
        <v>0</v>
      </c>
      <c r="R172">
        <v>0</v>
      </c>
      <c r="S172">
        <v>683</v>
      </c>
      <c r="T172" t="s">
        <v>2249</v>
      </c>
      <c r="U172">
        <f>(Table1[[#This Row],[Monthly Debt]]/Table1[[#This Row],[Annual Income]])*12</f>
        <v>0.23300129477772985</v>
      </c>
      <c r="V172">
        <f>(Table1[[#This Row],[Current Loan Amount]]/Table1[[#This Row],[Annual Income]])</f>
        <v>0.29774436090225564</v>
      </c>
      <c r="W172">
        <f>(Table1[[#This Row],[Current Credit Balance]]/Table1[[#This Row],[Maximum Open Credit]])</f>
        <v>0.38261301539990067</v>
      </c>
      <c r="X172">
        <f>(Table1[[#This Row],[Credit Utilization Ratio]]*100)</f>
        <v>38.261301539990065</v>
      </c>
      <c r="Y172">
        <f>(Table1[[#This Row],[Annual Income]]/12)-Table1[[#This Row],[Monthly Debt]]</f>
        <v>84413.959999999992</v>
      </c>
    </row>
    <row r="173" spans="1:25" x14ac:dyDescent="0.2">
      <c r="A173" t="s">
        <v>190</v>
      </c>
      <c r="B173" t="s">
        <v>1289</v>
      </c>
      <c r="C173">
        <v>125422</v>
      </c>
      <c r="D173" t="s">
        <v>2217</v>
      </c>
      <c r="E173">
        <v>735</v>
      </c>
      <c r="F173">
        <v>928511</v>
      </c>
      <c r="G173" t="s">
        <v>2224</v>
      </c>
      <c r="H173" t="s">
        <v>2230</v>
      </c>
      <c r="I173" t="s">
        <v>2234</v>
      </c>
      <c r="J173">
        <v>14546.59</v>
      </c>
      <c r="K173">
        <v>15.9</v>
      </c>
      <c r="L173">
        <v>55</v>
      </c>
      <c r="M173">
        <v>17</v>
      </c>
      <c r="N173">
        <v>0</v>
      </c>
      <c r="O173">
        <v>73549</v>
      </c>
      <c r="P173">
        <v>197120</v>
      </c>
      <c r="Q173">
        <v>0</v>
      </c>
      <c r="R173">
        <v>0</v>
      </c>
      <c r="S173">
        <v>735</v>
      </c>
      <c r="T173" t="s">
        <v>2248</v>
      </c>
      <c r="U173">
        <f>(Table1[[#This Row],[Monthly Debt]]/Table1[[#This Row],[Annual Income]])*12</f>
        <v>0.18799893593075365</v>
      </c>
      <c r="V173">
        <f>(Table1[[#This Row],[Current Loan Amount]]/Table1[[#This Row],[Annual Income]])</f>
        <v>0.13507863665589315</v>
      </c>
      <c r="W173">
        <f>(Table1[[#This Row],[Current Credit Balance]]/Table1[[#This Row],[Maximum Open Credit]])</f>
        <v>0.37311789772727272</v>
      </c>
      <c r="X173">
        <f>(Table1[[#This Row],[Credit Utilization Ratio]]*100)</f>
        <v>37.311789772727273</v>
      </c>
      <c r="Y173">
        <f>(Table1[[#This Row],[Annual Income]]/12)-Table1[[#This Row],[Monthly Debt]]</f>
        <v>62829.326666666675</v>
      </c>
    </row>
    <row r="174" spans="1:25" x14ac:dyDescent="0.2">
      <c r="A174" t="s">
        <v>191</v>
      </c>
      <c r="B174" t="s">
        <v>1290</v>
      </c>
      <c r="C174">
        <v>99999999</v>
      </c>
      <c r="D174" t="s">
        <v>2218</v>
      </c>
      <c r="E174">
        <v>707</v>
      </c>
      <c r="F174">
        <v>2012803</v>
      </c>
      <c r="G174" t="s">
        <v>2219</v>
      </c>
      <c r="H174" t="s">
        <v>2230</v>
      </c>
      <c r="I174" t="s">
        <v>2234</v>
      </c>
      <c r="J174">
        <v>53339.46</v>
      </c>
      <c r="K174">
        <v>17</v>
      </c>
      <c r="L174">
        <v>32</v>
      </c>
      <c r="M174">
        <v>13</v>
      </c>
      <c r="N174">
        <v>0</v>
      </c>
      <c r="O174">
        <v>953857</v>
      </c>
      <c r="P174">
        <v>1434378</v>
      </c>
      <c r="Q174">
        <v>0</v>
      </c>
      <c r="R174">
        <v>0</v>
      </c>
      <c r="S174">
        <v>707</v>
      </c>
      <c r="T174" t="s">
        <v>2248</v>
      </c>
      <c r="U174">
        <f>(Table1[[#This Row],[Monthly Debt]]/Table1[[#This Row],[Annual Income]])*12</f>
        <v>0.31800107611127365</v>
      </c>
      <c r="V174">
        <f>(Table1[[#This Row],[Current Loan Amount]]/Table1[[#This Row],[Annual Income]])</f>
        <v>49.681960430305402</v>
      </c>
      <c r="W174">
        <f>(Table1[[#This Row],[Current Credit Balance]]/Table1[[#This Row],[Maximum Open Credit]])</f>
        <v>0.66499695338327836</v>
      </c>
      <c r="X174">
        <f>(Table1[[#This Row],[Credit Utilization Ratio]]*100)</f>
        <v>66.49969533832784</v>
      </c>
      <c r="Y174">
        <f>(Table1[[#This Row],[Annual Income]]/12)-Table1[[#This Row],[Monthly Debt]]</f>
        <v>114394.12333333335</v>
      </c>
    </row>
    <row r="175" spans="1:25" x14ac:dyDescent="0.2">
      <c r="A175" t="s">
        <v>192</v>
      </c>
      <c r="B175" t="s">
        <v>1291</v>
      </c>
      <c r="C175">
        <v>389224</v>
      </c>
      <c r="D175" t="s">
        <v>2217</v>
      </c>
      <c r="E175">
        <v>725</v>
      </c>
      <c r="F175">
        <v>1168272</v>
      </c>
      <c r="G175" t="s">
        <v>2223</v>
      </c>
      <c r="H175" t="s">
        <v>2231</v>
      </c>
      <c r="I175" t="s">
        <v>2234</v>
      </c>
      <c r="J175">
        <v>17268.34</v>
      </c>
      <c r="K175">
        <v>12.1</v>
      </c>
      <c r="L175">
        <v>32</v>
      </c>
      <c r="M175">
        <v>6</v>
      </c>
      <c r="N175">
        <v>0</v>
      </c>
      <c r="O175">
        <v>339226</v>
      </c>
      <c r="P175">
        <v>458348</v>
      </c>
      <c r="Q175">
        <v>0</v>
      </c>
      <c r="R175">
        <v>0</v>
      </c>
      <c r="S175">
        <v>725</v>
      </c>
      <c r="T175" t="s">
        <v>2248</v>
      </c>
      <c r="U175">
        <f>(Table1[[#This Row],[Monthly Debt]]/Table1[[#This Row],[Annual Income]])*12</f>
        <v>0.17737314597970336</v>
      </c>
      <c r="V175">
        <f>(Table1[[#This Row],[Current Loan Amount]]/Table1[[#This Row],[Annual Income]])</f>
        <v>0.33316214032348629</v>
      </c>
      <c r="W175">
        <f>(Table1[[#This Row],[Current Credit Balance]]/Table1[[#This Row],[Maximum Open Credit]])</f>
        <v>0.74010577116077736</v>
      </c>
      <c r="X175">
        <f>(Table1[[#This Row],[Credit Utilization Ratio]]*100)</f>
        <v>74.010577116077741</v>
      </c>
      <c r="Y175">
        <f>(Table1[[#This Row],[Annual Income]]/12)-Table1[[#This Row],[Monthly Debt]]</f>
        <v>80087.66</v>
      </c>
    </row>
    <row r="176" spans="1:25" x14ac:dyDescent="0.2">
      <c r="A176" t="s">
        <v>193</v>
      </c>
      <c r="B176" t="s">
        <v>1292</v>
      </c>
      <c r="C176">
        <v>431640</v>
      </c>
      <c r="D176" t="s">
        <v>2217</v>
      </c>
      <c r="E176">
        <v>722</v>
      </c>
      <c r="F176">
        <v>2329875</v>
      </c>
      <c r="G176" t="s">
        <v>2228</v>
      </c>
      <c r="H176" t="s">
        <v>2230</v>
      </c>
      <c r="I176" t="s">
        <v>2236</v>
      </c>
      <c r="J176">
        <v>21551.32</v>
      </c>
      <c r="K176">
        <v>22.6</v>
      </c>
      <c r="L176">
        <v>55</v>
      </c>
      <c r="M176">
        <v>12</v>
      </c>
      <c r="N176">
        <v>0</v>
      </c>
      <c r="O176">
        <v>238621</v>
      </c>
      <c r="P176">
        <v>325820</v>
      </c>
      <c r="Q176">
        <v>0</v>
      </c>
      <c r="R176">
        <v>0</v>
      </c>
      <c r="S176">
        <v>722</v>
      </c>
      <c r="T176" t="s">
        <v>2248</v>
      </c>
      <c r="U176">
        <f>(Table1[[#This Row],[Monthly Debt]]/Table1[[#This Row],[Annual Income]])*12</f>
        <v>0.11099987767584099</v>
      </c>
      <c r="V176">
        <f>(Table1[[#This Row],[Current Loan Amount]]/Table1[[#This Row],[Annual Income]])</f>
        <v>0.18526315789473685</v>
      </c>
      <c r="W176">
        <f>(Table1[[#This Row],[Current Credit Balance]]/Table1[[#This Row],[Maximum Open Credit]])</f>
        <v>0.73237063409244363</v>
      </c>
      <c r="X176">
        <f>(Table1[[#This Row],[Credit Utilization Ratio]]*100)</f>
        <v>73.237063409244357</v>
      </c>
      <c r="Y176">
        <f>(Table1[[#This Row],[Annual Income]]/12)-Table1[[#This Row],[Monthly Debt]]</f>
        <v>172604.93</v>
      </c>
    </row>
    <row r="177" spans="1:25" x14ac:dyDescent="0.2">
      <c r="A177" t="s">
        <v>194</v>
      </c>
      <c r="B177" t="s">
        <v>1293</v>
      </c>
      <c r="C177">
        <v>75064</v>
      </c>
      <c r="D177" t="s">
        <v>2217</v>
      </c>
      <c r="E177">
        <v>697</v>
      </c>
      <c r="F177">
        <v>375858</v>
      </c>
      <c r="G177" t="s">
        <v>2225</v>
      </c>
      <c r="H177" t="s">
        <v>2231</v>
      </c>
      <c r="I177" t="s">
        <v>2234</v>
      </c>
      <c r="J177">
        <v>9333.94</v>
      </c>
      <c r="K177">
        <v>11.7</v>
      </c>
      <c r="L177">
        <v>37</v>
      </c>
      <c r="M177">
        <v>2</v>
      </c>
      <c r="N177">
        <v>0</v>
      </c>
      <c r="O177">
        <v>19950</v>
      </c>
      <c r="P177">
        <v>54384</v>
      </c>
      <c r="Q177">
        <v>0</v>
      </c>
      <c r="R177">
        <v>0</v>
      </c>
      <c r="S177">
        <v>697</v>
      </c>
      <c r="T177" t="s">
        <v>2249</v>
      </c>
      <c r="U177">
        <f>(Table1[[#This Row],[Monthly Debt]]/Table1[[#This Row],[Annual Income]])*12</f>
        <v>0.29800424628450106</v>
      </c>
      <c r="V177">
        <f>(Table1[[#This Row],[Current Loan Amount]]/Table1[[#This Row],[Annual Income]])</f>
        <v>0.19971372167148232</v>
      </c>
      <c r="W177">
        <f>(Table1[[#This Row],[Current Credit Balance]]/Table1[[#This Row],[Maximum Open Credit]])</f>
        <v>0.36683583406884379</v>
      </c>
      <c r="X177">
        <f>(Table1[[#This Row],[Credit Utilization Ratio]]*100)</f>
        <v>36.683583406884381</v>
      </c>
      <c r="Y177">
        <f>(Table1[[#This Row],[Annual Income]]/12)-Table1[[#This Row],[Monthly Debt]]</f>
        <v>21987.559999999998</v>
      </c>
    </row>
    <row r="178" spans="1:25" x14ac:dyDescent="0.2">
      <c r="A178" t="s">
        <v>195</v>
      </c>
      <c r="B178" t="s">
        <v>1294</v>
      </c>
      <c r="C178">
        <v>80938</v>
      </c>
      <c r="D178" t="s">
        <v>2218</v>
      </c>
      <c r="E178">
        <v>695</v>
      </c>
      <c r="F178">
        <v>431034</v>
      </c>
      <c r="G178" t="s">
        <v>2221</v>
      </c>
      <c r="H178" t="s">
        <v>2231</v>
      </c>
      <c r="I178" t="s">
        <v>2237</v>
      </c>
      <c r="J178">
        <v>7708.3</v>
      </c>
      <c r="K178">
        <v>11.4</v>
      </c>
      <c r="L178">
        <v>32</v>
      </c>
      <c r="M178">
        <v>6</v>
      </c>
      <c r="N178">
        <v>0</v>
      </c>
      <c r="O178">
        <v>89547</v>
      </c>
      <c r="P178">
        <v>148324</v>
      </c>
      <c r="Q178">
        <v>0</v>
      </c>
      <c r="R178">
        <v>0</v>
      </c>
      <c r="S178">
        <v>695</v>
      </c>
      <c r="T178" t="s">
        <v>2249</v>
      </c>
      <c r="U178">
        <f>(Table1[[#This Row],[Monthly Debt]]/Table1[[#This Row],[Annual Income]])*12</f>
        <v>0.21459931235122984</v>
      </c>
      <c r="V178">
        <f>(Table1[[#This Row],[Current Loan Amount]]/Table1[[#This Row],[Annual Income]])</f>
        <v>0.18777637030953476</v>
      </c>
      <c r="W178">
        <f>(Table1[[#This Row],[Current Credit Balance]]/Table1[[#This Row],[Maximum Open Credit]])</f>
        <v>0.60372562767994387</v>
      </c>
      <c r="X178">
        <f>(Table1[[#This Row],[Credit Utilization Ratio]]*100)</f>
        <v>60.372562767994388</v>
      </c>
      <c r="Y178">
        <f>(Table1[[#This Row],[Annual Income]]/12)-Table1[[#This Row],[Monthly Debt]]</f>
        <v>28211.200000000001</v>
      </c>
    </row>
    <row r="179" spans="1:25" x14ac:dyDescent="0.2">
      <c r="A179" t="s">
        <v>196</v>
      </c>
      <c r="B179" t="s">
        <v>1295</v>
      </c>
      <c r="C179">
        <v>298298</v>
      </c>
      <c r="D179" t="s">
        <v>2218</v>
      </c>
      <c r="E179">
        <v>701</v>
      </c>
      <c r="F179">
        <v>1217843</v>
      </c>
      <c r="G179" t="s">
        <v>2219</v>
      </c>
      <c r="H179" t="s">
        <v>2230</v>
      </c>
      <c r="I179" t="s">
        <v>2234</v>
      </c>
      <c r="J179">
        <v>11467.83</v>
      </c>
      <c r="K179">
        <v>13.4</v>
      </c>
      <c r="L179">
        <v>17</v>
      </c>
      <c r="M179">
        <v>7</v>
      </c>
      <c r="N179">
        <v>0</v>
      </c>
      <c r="O179">
        <v>75316</v>
      </c>
      <c r="P179">
        <v>192940</v>
      </c>
      <c r="Q179">
        <v>0</v>
      </c>
      <c r="R179">
        <v>0</v>
      </c>
      <c r="S179">
        <v>701</v>
      </c>
      <c r="T179" t="s">
        <v>2248</v>
      </c>
      <c r="U179">
        <f>(Table1[[#This Row],[Monthly Debt]]/Table1[[#This Row],[Annual Income]])*12</f>
        <v>0.1129981122361421</v>
      </c>
      <c r="V179">
        <f>(Table1[[#This Row],[Current Loan Amount]]/Table1[[#This Row],[Annual Income]])</f>
        <v>0.24493961865363598</v>
      </c>
      <c r="W179">
        <f>(Table1[[#This Row],[Current Credit Balance]]/Table1[[#This Row],[Maximum Open Credit]])</f>
        <v>0.39035969731522752</v>
      </c>
      <c r="X179">
        <f>(Table1[[#This Row],[Credit Utilization Ratio]]*100)</f>
        <v>39.035969731522755</v>
      </c>
      <c r="Y179">
        <f>(Table1[[#This Row],[Annual Income]]/12)-Table1[[#This Row],[Monthly Debt]]</f>
        <v>90019.08666666667</v>
      </c>
    </row>
    <row r="180" spans="1:25" x14ac:dyDescent="0.2">
      <c r="A180" t="s">
        <v>197</v>
      </c>
      <c r="B180" t="s">
        <v>1296</v>
      </c>
      <c r="C180">
        <v>295966</v>
      </c>
      <c r="D180" t="s">
        <v>2218</v>
      </c>
      <c r="E180">
        <v>725</v>
      </c>
      <c r="F180">
        <v>1168272</v>
      </c>
      <c r="G180" t="s">
        <v>2223</v>
      </c>
      <c r="H180" t="s">
        <v>2231</v>
      </c>
      <c r="I180" t="s">
        <v>2234</v>
      </c>
      <c r="J180">
        <v>15682.22</v>
      </c>
      <c r="K180">
        <v>18.600000000000001</v>
      </c>
      <c r="L180">
        <v>36</v>
      </c>
      <c r="M180">
        <v>8</v>
      </c>
      <c r="N180">
        <v>0</v>
      </c>
      <c r="O180">
        <v>62814</v>
      </c>
      <c r="P180">
        <v>246576</v>
      </c>
      <c r="Q180">
        <v>0</v>
      </c>
      <c r="R180">
        <v>0</v>
      </c>
      <c r="S180">
        <v>725</v>
      </c>
      <c r="T180" t="s">
        <v>2248</v>
      </c>
      <c r="U180">
        <f>(Table1[[#This Row],[Monthly Debt]]/Table1[[#This Row],[Annual Income]])*12</f>
        <v>0.16108118657298987</v>
      </c>
      <c r="V180">
        <f>(Table1[[#This Row],[Current Loan Amount]]/Table1[[#This Row],[Annual Income]])</f>
        <v>0.25333655176191844</v>
      </c>
      <c r="W180">
        <f>(Table1[[#This Row],[Current Credit Balance]]/Table1[[#This Row],[Maximum Open Credit]])</f>
        <v>0.25474498734670042</v>
      </c>
      <c r="X180">
        <f>(Table1[[#This Row],[Credit Utilization Ratio]]*100)</f>
        <v>25.474498734670043</v>
      </c>
      <c r="Y180">
        <f>(Table1[[#This Row],[Annual Income]]/12)-Table1[[#This Row],[Monthly Debt]]</f>
        <v>81673.78</v>
      </c>
    </row>
    <row r="181" spans="1:25" x14ac:dyDescent="0.2">
      <c r="A181" t="s">
        <v>198</v>
      </c>
      <c r="B181" t="s">
        <v>1297</v>
      </c>
      <c r="C181">
        <v>108064</v>
      </c>
      <c r="D181" t="s">
        <v>2217</v>
      </c>
      <c r="E181">
        <v>731</v>
      </c>
      <c r="F181">
        <v>597303</v>
      </c>
      <c r="G181" t="s">
        <v>2225</v>
      </c>
      <c r="H181" t="s">
        <v>2231</v>
      </c>
      <c r="I181" t="s">
        <v>2234</v>
      </c>
      <c r="J181">
        <v>5475.23</v>
      </c>
      <c r="K181">
        <v>12.8</v>
      </c>
      <c r="L181">
        <v>20</v>
      </c>
      <c r="M181">
        <v>15</v>
      </c>
      <c r="N181">
        <v>1</v>
      </c>
      <c r="O181">
        <v>32110</v>
      </c>
      <c r="P181">
        <v>97328</v>
      </c>
      <c r="Q181">
        <v>0</v>
      </c>
      <c r="R181">
        <v>1</v>
      </c>
      <c r="S181">
        <v>731</v>
      </c>
      <c r="T181" t="s">
        <v>2249</v>
      </c>
      <c r="U181">
        <f>(Table1[[#This Row],[Monthly Debt]]/Table1[[#This Row],[Annual Income]])*12</f>
        <v>0.10999904571046853</v>
      </c>
      <c r="V181">
        <f>(Table1[[#This Row],[Current Loan Amount]]/Table1[[#This Row],[Annual Income]])</f>
        <v>0.18091990162446867</v>
      </c>
      <c r="W181">
        <f>(Table1[[#This Row],[Current Credit Balance]]/Table1[[#This Row],[Maximum Open Credit]])</f>
        <v>0.32991533782673022</v>
      </c>
      <c r="X181">
        <f>(Table1[[#This Row],[Credit Utilization Ratio]]*100)</f>
        <v>32.991533782673024</v>
      </c>
      <c r="Y181">
        <f>(Table1[[#This Row],[Annual Income]]/12)-Table1[[#This Row],[Monthly Debt]]</f>
        <v>44300.020000000004</v>
      </c>
    </row>
    <row r="182" spans="1:25" x14ac:dyDescent="0.2">
      <c r="A182" t="s">
        <v>199</v>
      </c>
      <c r="B182" t="s">
        <v>1298</v>
      </c>
      <c r="C182">
        <v>256982</v>
      </c>
      <c r="D182" t="s">
        <v>2217</v>
      </c>
      <c r="E182">
        <v>725</v>
      </c>
      <c r="F182">
        <v>1168272</v>
      </c>
      <c r="G182" t="s">
        <v>2227</v>
      </c>
      <c r="H182" t="s">
        <v>2230</v>
      </c>
      <c r="I182" t="s">
        <v>2234</v>
      </c>
      <c r="J182">
        <v>15095.88</v>
      </c>
      <c r="K182">
        <v>19.8</v>
      </c>
      <c r="L182">
        <v>32</v>
      </c>
      <c r="M182">
        <v>11</v>
      </c>
      <c r="N182">
        <v>0</v>
      </c>
      <c r="O182">
        <v>338732</v>
      </c>
      <c r="P182">
        <v>1431430</v>
      </c>
      <c r="Q182">
        <v>0</v>
      </c>
      <c r="R182">
        <v>0</v>
      </c>
      <c r="S182">
        <v>725</v>
      </c>
      <c r="T182" t="s">
        <v>2248</v>
      </c>
      <c r="U182">
        <f>(Table1[[#This Row],[Monthly Debt]]/Table1[[#This Row],[Annual Income]])*12</f>
        <v>0.15505854800936766</v>
      </c>
      <c r="V182">
        <f>(Table1[[#This Row],[Current Loan Amount]]/Table1[[#This Row],[Annual Income]])</f>
        <v>0.21996761028253695</v>
      </c>
      <c r="W182">
        <f>(Table1[[#This Row],[Current Credit Balance]]/Table1[[#This Row],[Maximum Open Credit]])</f>
        <v>0.23663888558993454</v>
      </c>
      <c r="X182">
        <f>(Table1[[#This Row],[Credit Utilization Ratio]]*100)</f>
        <v>23.663888558993452</v>
      </c>
      <c r="Y182">
        <f>(Table1[[#This Row],[Annual Income]]/12)-Table1[[#This Row],[Monthly Debt]]</f>
        <v>82260.12</v>
      </c>
    </row>
    <row r="183" spans="1:25" x14ac:dyDescent="0.2">
      <c r="A183" t="s">
        <v>200</v>
      </c>
      <c r="B183" t="s">
        <v>1299</v>
      </c>
      <c r="C183">
        <v>216722</v>
      </c>
      <c r="D183" t="s">
        <v>2217</v>
      </c>
      <c r="E183">
        <v>710</v>
      </c>
      <c r="F183">
        <v>580222</v>
      </c>
      <c r="G183" t="s">
        <v>2221</v>
      </c>
      <c r="H183" t="s">
        <v>2231</v>
      </c>
      <c r="I183" t="s">
        <v>2234</v>
      </c>
      <c r="J183">
        <v>14070.45</v>
      </c>
      <c r="K183">
        <v>19.100000000000001</v>
      </c>
      <c r="L183">
        <v>15</v>
      </c>
      <c r="M183">
        <v>11</v>
      </c>
      <c r="N183">
        <v>0</v>
      </c>
      <c r="O183">
        <v>56544</v>
      </c>
      <c r="P183">
        <v>382888</v>
      </c>
      <c r="Q183">
        <v>0</v>
      </c>
      <c r="R183">
        <v>0</v>
      </c>
      <c r="S183">
        <v>710</v>
      </c>
      <c r="T183" t="s">
        <v>2248</v>
      </c>
      <c r="U183">
        <f>(Table1[[#This Row],[Monthly Debt]]/Table1[[#This Row],[Annual Income]])*12</f>
        <v>0.29100137533564741</v>
      </c>
      <c r="V183">
        <f>(Table1[[#This Row],[Current Loan Amount]]/Table1[[#This Row],[Annual Income]])</f>
        <v>0.373515654352989</v>
      </c>
      <c r="W183">
        <f>(Table1[[#This Row],[Current Credit Balance]]/Table1[[#This Row],[Maximum Open Credit]])</f>
        <v>0.14767764986105597</v>
      </c>
      <c r="X183">
        <f>(Table1[[#This Row],[Credit Utilization Ratio]]*100)</f>
        <v>14.767764986105597</v>
      </c>
      <c r="Y183">
        <f>(Table1[[#This Row],[Annual Income]]/12)-Table1[[#This Row],[Monthly Debt]]</f>
        <v>34281.383333333331</v>
      </c>
    </row>
    <row r="184" spans="1:25" x14ac:dyDescent="0.2">
      <c r="A184" t="s">
        <v>201</v>
      </c>
      <c r="B184" t="s">
        <v>1300</v>
      </c>
      <c r="C184">
        <v>427790</v>
      </c>
      <c r="D184" t="s">
        <v>2218</v>
      </c>
      <c r="E184">
        <v>725</v>
      </c>
      <c r="F184">
        <v>1168272</v>
      </c>
      <c r="G184" t="s">
        <v>2219</v>
      </c>
      <c r="H184" t="s">
        <v>2232</v>
      </c>
      <c r="I184" t="s">
        <v>2234</v>
      </c>
      <c r="J184">
        <v>17395.259999999998</v>
      </c>
      <c r="K184">
        <v>26.5</v>
      </c>
      <c r="L184">
        <v>6</v>
      </c>
      <c r="M184">
        <v>22</v>
      </c>
      <c r="N184">
        <v>0</v>
      </c>
      <c r="O184">
        <v>2660095</v>
      </c>
      <c r="P184">
        <v>11536008</v>
      </c>
      <c r="Q184">
        <v>0</v>
      </c>
      <c r="R184">
        <v>0</v>
      </c>
      <c r="S184">
        <v>725</v>
      </c>
      <c r="T184" t="s">
        <v>2248</v>
      </c>
      <c r="U184">
        <f>(Table1[[#This Row],[Monthly Debt]]/Table1[[#This Row],[Annual Income]])*12</f>
        <v>0.17867681498829038</v>
      </c>
      <c r="V184">
        <f>(Table1[[#This Row],[Current Loan Amount]]/Table1[[#This Row],[Annual Income]])</f>
        <v>0.36617328841228752</v>
      </c>
      <c r="W184">
        <f>(Table1[[#This Row],[Current Credit Balance]]/Table1[[#This Row],[Maximum Open Credit]])</f>
        <v>0.23059059945173407</v>
      </c>
      <c r="X184">
        <f>(Table1[[#This Row],[Credit Utilization Ratio]]*100)</f>
        <v>23.059059945173406</v>
      </c>
      <c r="Y184">
        <f>(Table1[[#This Row],[Annual Income]]/12)-Table1[[#This Row],[Monthly Debt]]</f>
        <v>79960.740000000005</v>
      </c>
    </row>
    <row r="185" spans="1:25" x14ac:dyDescent="0.2">
      <c r="A185" t="s">
        <v>202</v>
      </c>
      <c r="B185" t="s">
        <v>1301</v>
      </c>
      <c r="C185">
        <v>354860</v>
      </c>
      <c r="D185" t="s">
        <v>2217</v>
      </c>
      <c r="E185">
        <v>7350</v>
      </c>
      <c r="F185">
        <v>1436552</v>
      </c>
      <c r="G185" t="s">
        <v>2219</v>
      </c>
      <c r="H185" t="s">
        <v>2230</v>
      </c>
      <c r="I185" t="s">
        <v>2234</v>
      </c>
      <c r="J185">
        <v>36512.11</v>
      </c>
      <c r="K185">
        <v>16.3</v>
      </c>
      <c r="L185">
        <v>32</v>
      </c>
      <c r="M185">
        <v>19</v>
      </c>
      <c r="N185">
        <v>0</v>
      </c>
      <c r="O185">
        <v>2092280</v>
      </c>
      <c r="P185">
        <v>4017640</v>
      </c>
      <c r="Q185">
        <v>0</v>
      </c>
      <c r="R185">
        <v>0</v>
      </c>
      <c r="S185">
        <v>735</v>
      </c>
      <c r="T185" t="s">
        <v>2248</v>
      </c>
      <c r="U185">
        <f>(Table1[[#This Row],[Monthly Debt]]/Table1[[#This Row],[Annual Income]])*12</f>
        <v>0.30499788382181781</v>
      </c>
      <c r="V185">
        <f>(Table1[[#This Row],[Current Loan Amount]]/Table1[[#This Row],[Annual Income]])</f>
        <v>0.24702203609754467</v>
      </c>
      <c r="W185">
        <f>(Table1[[#This Row],[Current Credit Balance]]/Table1[[#This Row],[Maximum Open Credit]])</f>
        <v>0.52077338935295348</v>
      </c>
      <c r="X185">
        <f>(Table1[[#This Row],[Credit Utilization Ratio]]*100)</f>
        <v>52.077338935295344</v>
      </c>
      <c r="Y185">
        <f>(Table1[[#This Row],[Annual Income]]/12)-Table1[[#This Row],[Monthly Debt]]</f>
        <v>83200.556666666671</v>
      </c>
    </row>
    <row r="186" spans="1:25" x14ac:dyDescent="0.2">
      <c r="A186" t="s">
        <v>203</v>
      </c>
      <c r="B186" t="s">
        <v>1302</v>
      </c>
      <c r="C186">
        <v>354882</v>
      </c>
      <c r="D186" t="s">
        <v>2217</v>
      </c>
      <c r="E186">
        <v>732</v>
      </c>
      <c r="F186">
        <v>948214</v>
      </c>
      <c r="G186" t="s">
        <v>2226</v>
      </c>
      <c r="H186" t="s">
        <v>2230</v>
      </c>
      <c r="I186" t="s">
        <v>2234</v>
      </c>
      <c r="J186">
        <v>18727.349999999999</v>
      </c>
      <c r="K186">
        <v>8.5</v>
      </c>
      <c r="L186">
        <v>51</v>
      </c>
      <c r="M186">
        <v>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732</v>
      </c>
      <c r="T186" t="s">
        <v>2248</v>
      </c>
      <c r="U186">
        <f>(Table1[[#This Row],[Monthly Debt]]/Table1[[#This Row],[Annual Income]])*12</f>
        <v>0.23700156293832403</v>
      </c>
      <c r="V186">
        <f>(Table1[[#This Row],[Current Loan Amount]]/Table1[[#This Row],[Annual Income]])</f>
        <v>0.37426361559732296</v>
      </c>
      <c r="W186" t="e">
        <f>(Table1[[#This Row],[Current Credit Balance]]/Table1[[#This Row],[Maximum Open Credit]])</f>
        <v>#DIV/0!</v>
      </c>
      <c r="X186" t="e">
        <f>(Table1[[#This Row],[Credit Utilization Ratio]]*100)</f>
        <v>#DIV/0!</v>
      </c>
      <c r="Y186">
        <f>(Table1[[#This Row],[Annual Income]]/12)-Table1[[#This Row],[Monthly Debt]]</f>
        <v>60290.48333333333</v>
      </c>
    </row>
    <row r="187" spans="1:25" x14ac:dyDescent="0.2">
      <c r="A187" t="s">
        <v>204</v>
      </c>
      <c r="B187" t="s">
        <v>1303</v>
      </c>
      <c r="C187">
        <v>475244</v>
      </c>
      <c r="D187" t="s">
        <v>2217</v>
      </c>
      <c r="E187">
        <v>736</v>
      </c>
      <c r="F187">
        <v>1772339</v>
      </c>
      <c r="G187" t="s">
        <v>2227</v>
      </c>
      <c r="H187" t="s">
        <v>2230</v>
      </c>
      <c r="I187" t="s">
        <v>2234</v>
      </c>
      <c r="J187">
        <v>34412.61</v>
      </c>
      <c r="K187">
        <v>19.2</v>
      </c>
      <c r="L187">
        <v>32</v>
      </c>
      <c r="M187">
        <v>22</v>
      </c>
      <c r="N187">
        <v>0</v>
      </c>
      <c r="O187">
        <v>537852</v>
      </c>
      <c r="P187">
        <v>777524</v>
      </c>
      <c r="Q187">
        <v>0</v>
      </c>
      <c r="R187">
        <v>0</v>
      </c>
      <c r="S187">
        <v>736</v>
      </c>
      <c r="T187" t="s">
        <v>2248</v>
      </c>
      <c r="U187">
        <f>(Table1[[#This Row],[Monthly Debt]]/Table1[[#This Row],[Annual Income]])*12</f>
        <v>0.23299793098272958</v>
      </c>
      <c r="V187">
        <f>(Table1[[#This Row],[Current Loan Amount]]/Table1[[#This Row],[Annual Income]])</f>
        <v>0.26814508962450184</v>
      </c>
      <c r="W187">
        <f>(Table1[[#This Row],[Current Credit Balance]]/Table1[[#This Row],[Maximum Open Credit]])</f>
        <v>0.69174970804759728</v>
      </c>
      <c r="X187">
        <f>(Table1[[#This Row],[Credit Utilization Ratio]]*100)</f>
        <v>69.174970804759724</v>
      </c>
      <c r="Y187">
        <f>(Table1[[#This Row],[Annual Income]]/12)-Table1[[#This Row],[Monthly Debt]]</f>
        <v>113282.30666666666</v>
      </c>
    </row>
    <row r="188" spans="1:25" x14ac:dyDescent="0.2">
      <c r="A188" t="s">
        <v>205</v>
      </c>
      <c r="B188" t="s">
        <v>1304</v>
      </c>
      <c r="C188">
        <v>140976</v>
      </c>
      <c r="D188" t="s">
        <v>2217</v>
      </c>
      <c r="E188">
        <v>707</v>
      </c>
      <c r="F188">
        <v>1311114</v>
      </c>
      <c r="G188" t="s">
        <v>2228</v>
      </c>
      <c r="H188" t="s">
        <v>2231</v>
      </c>
      <c r="I188" t="s">
        <v>2234</v>
      </c>
      <c r="J188">
        <v>12674.14</v>
      </c>
      <c r="K188">
        <v>8.4</v>
      </c>
      <c r="L188">
        <v>14</v>
      </c>
      <c r="M188">
        <v>12</v>
      </c>
      <c r="N188">
        <v>0</v>
      </c>
      <c r="O188">
        <v>150936</v>
      </c>
      <c r="P188">
        <v>232078</v>
      </c>
      <c r="Q188">
        <v>0</v>
      </c>
      <c r="R188">
        <v>0</v>
      </c>
      <c r="S188">
        <v>707</v>
      </c>
      <c r="T188" t="s">
        <v>2248</v>
      </c>
      <c r="U188">
        <f>(Table1[[#This Row],[Monthly Debt]]/Table1[[#This Row],[Annual Income]])*12</f>
        <v>0.11600034779584384</v>
      </c>
      <c r="V188">
        <f>(Table1[[#This Row],[Current Loan Amount]]/Table1[[#This Row],[Annual Income]])</f>
        <v>0.10752383087969467</v>
      </c>
      <c r="W188">
        <f>(Table1[[#This Row],[Current Credit Balance]]/Table1[[#This Row],[Maximum Open Credit]])</f>
        <v>0.65036754884133785</v>
      </c>
      <c r="X188">
        <f>(Table1[[#This Row],[Credit Utilization Ratio]]*100)</f>
        <v>65.036754884133785</v>
      </c>
      <c r="Y188">
        <f>(Table1[[#This Row],[Annual Income]]/12)-Table1[[#This Row],[Monthly Debt]]</f>
        <v>96585.36</v>
      </c>
    </row>
    <row r="189" spans="1:25" x14ac:dyDescent="0.2">
      <c r="A189" t="s">
        <v>206</v>
      </c>
      <c r="B189" t="s">
        <v>1305</v>
      </c>
      <c r="C189">
        <v>110924</v>
      </c>
      <c r="D189" t="s">
        <v>2217</v>
      </c>
      <c r="E189">
        <v>701</v>
      </c>
      <c r="F189">
        <v>728061</v>
      </c>
      <c r="G189" t="s">
        <v>2219</v>
      </c>
      <c r="H189" t="s">
        <v>2231</v>
      </c>
      <c r="I189" t="s">
        <v>2241</v>
      </c>
      <c r="J189">
        <v>4538.34</v>
      </c>
      <c r="K189">
        <v>28.9</v>
      </c>
      <c r="L189">
        <v>42</v>
      </c>
      <c r="M189">
        <v>9</v>
      </c>
      <c r="N189">
        <v>1</v>
      </c>
      <c r="O189">
        <v>97071</v>
      </c>
      <c r="P189">
        <v>226138</v>
      </c>
      <c r="Q189">
        <v>1</v>
      </c>
      <c r="R189">
        <v>0</v>
      </c>
      <c r="S189">
        <v>701</v>
      </c>
      <c r="T189" t="s">
        <v>2249</v>
      </c>
      <c r="U189">
        <f>(Table1[[#This Row],[Monthly Debt]]/Table1[[#This Row],[Annual Income]])*12</f>
        <v>7.4801534486808111E-2</v>
      </c>
      <c r="V189">
        <f>(Table1[[#This Row],[Current Loan Amount]]/Table1[[#This Row],[Annual Income]])</f>
        <v>0.15235536582786333</v>
      </c>
      <c r="W189">
        <f>(Table1[[#This Row],[Current Credit Balance]]/Table1[[#This Row],[Maximum Open Credit]])</f>
        <v>0.42925558729625274</v>
      </c>
      <c r="X189">
        <f>(Table1[[#This Row],[Credit Utilization Ratio]]*100)</f>
        <v>42.925558729625273</v>
      </c>
      <c r="Y189">
        <f>(Table1[[#This Row],[Annual Income]]/12)-Table1[[#This Row],[Monthly Debt]]</f>
        <v>56133.41</v>
      </c>
    </row>
    <row r="190" spans="1:25" x14ac:dyDescent="0.2">
      <c r="A190" t="s">
        <v>207</v>
      </c>
      <c r="B190" t="s">
        <v>1306</v>
      </c>
      <c r="C190">
        <v>112222</v>
      </c>
      <c r="D190" t="s">
        <v>2217</v>
      </c>
      <c r="E190">
        <v>732</v>
      </c>
      <c r="F190">
        <v>1259947</v>
      </c>
      <c r="G190" t="s">
        <v>2219</v>
      </c>
      <c r="H190" t="s">
        <v>2230</v>
      </c>
      <c r="I190" t="s">
        <v>2234</v>
      </c>
      <c r="J190">
        <v>24988.99</v>
      </c>
      <c r="K190">
        <v>15.4</v>
      </c>
      <c r="L190">
        <v>32</v>
      </c>
      <c r="M190">
        <v>19</v>
      </c>
      <c r="N190">
        <v>0</v>
      </c>
      <c r="O190">
        <v>725135</v>
      </c>
      <c r="P190">
        <v>1367476</v>
      </c>
      <c r="Q190">
        <v>0</v>
      </c>
      <c r="R190">
        <v>0</v>
      </c>
      <c r="S190">
        <v>732</v>
      </c>
      <c r="T190" t="s">
        <v>2248</v>
      </c>
      <c r="U190">
        <f>(Table1[[#This Row],[Monthly Debt]]/Table1[[#This Row],[Annual Income]])*12</f>
        <v>0.23800039207998433</v>
      </c>
      <c r="V190">
        <f>(Table1[[#This Row],[Current Loan Amount]]/Table1[[#This Row],[Annual Income]])</f>
        <v>8.9068825910931168E-2</v>
      </c>
      <c r="W190">
        <f>(Table1[[#This Row],[Current Credit Balance]]/Table1[[#This Row],[Maximum Open Credit]])</f>
        <v>0.53027256054219596</v>
      </c>
      <c r="X190">
        <f>(Table1[[#This Row],[Credit Utilization Ratio]]*100)</f>
        <v>53.027256054219599</v>
      </c>
      <c r="Y190">
        <f>(Table1[[#This Row],[Annual Income]]/12)-Table1[[#This Row],[Monthly Debt]]</f>
        <v>80006.593333333323</v>
      </c>
    </row>
    <row r="191" spans="1:25" x14ac:dyDescent="0.2">
      <c r="A191" t="s">
        <v>208</v>
      </c>
      <c r="B191" t="s">
        <v>1307</v>
      </c>
      <c r="C191">
        <v>179300</v>
      </c>
      <c r="D191" t="s">
        <v>2217</v>
      </c>
      <c r="E191">
        <v>706</v>
      </c>
      <c r="F191">
        <v>1025924</v>
      </c>
      <c r="G191" t="s">
        <v>2219</v>
      </c>
      <c r="H191" t="s">
        <v>2231</v>
      </c>
      <c r="I191" t="s">
        <v>2235</v>
      </c>
      <c r="J191">
        <v>7395.18</v>
      </c>
      <c r="K191">
        <v>17.899999999999999</v>
      </c>
      <c r="L191">
        <v>32</v>
      </c>
      <c r="M191">
        <v>10</v>
      </c>
      <c r="N191">
        <v>0</v>
      </c>
      <c r="O191">
        <v>177004</v>
      </c>
      <c r="P191">
        <v>513656</v>
      </c>
      <c r="Q191">
        <v>0</v>
      </c>
      <c r="R191">
        <v>0</v>
      </c>
      <c r="S191">
        <v>706</v>
      </c>
      <c r="T191" t="s">
        <v>2248</v>
      </c>
      <c r="U191">
        <f>(Table1[[#This Row],[Monthly Debt]]/Table1[[#This Row],[Annual Income]])*12</f>
        <v>8.6499740721534935E-2</v>
      </c>
      <c r="V191">
        <f>(Table1[[#This Row],[Current Loan Amount]]/Table1[[#This Row],[Annual Income]])</f>
        <v>0.17476928115532925</v>
      </c>
      <c r="W191">
        <f>(Table1[[#This Row],[Current Credit Balance]]/Table1[[#This Row],[Maximum Open Credit]])</f>
        <v>0.34459638357188471</v>
      </c>
      <c r="X191">
        <f>(Table1[[#This Row],[Credit Utilization Ratio]]*100)</f>
        <v>34.459638357188474</v>
      </c>
      <c r="Y191">
        <f>(Table1[[#This Row],[Annual Income]]/12)-Table1[[#This Row],[Monthly Debt]]</f>
        <v>78098.486666666664</v>
      </c>
    </row>
    <row r="192" spans="1:25" x14ac:dyDescent="0.2">
      <c r="A192" t="s">
        <v>209</v>
      </c>
      <c r="B192" t="s">
        <v>1308</v>
      </c>
      <c r="C192">
        <v>270160</v>
      </c>
      <c r="D192" t="s">
        <v>2217</v>
      </c>
      <c r="E192">
        <v>709</v>
      </c>
      <c r="F192">
        <v>1555416</v>
      </c>
      <c r="G192" t="s">
        <v>2220</v>
      </c>
      <c r="H192" t="s">
        <v>2231</v>
      </c>
      <c r="I192" t="s">
        <v>2234</v>
      </c>
      <c r="J192">
        <v>12598.9</v>
      </c>
      <c r="K192">
        <v>21.2</v>
      </c>
      <c r="L192">
        <v>12</v>
      </c>
      <c r="M192">
        <v>5</v>
      </c>
      <c r="N192">
        <v>0</v>
      </c>
      <c r="O192">
        <v>239229</v>
      </c>
      <c r="P192">
        <v>352418</v>
      </c>
      <c r="Q192">
        <v>0</v>
      </c>
      <c r="R192">
        <v>0</v>
      </c>
      <c r="S192">
        <v>709</v>
      </c>
      <c r="T192" t="s">
        <v>2248</v>
      </c>
      <c r="U192">
        <f>(Table1[[#This Row],[Monthly Debt]]/Table1[[#This Row],[Annual Income]])*12</f>
        <v>9.720023453532689E-2</v>
      </c>
      <c r="V192">
        <f>(Table1[[#This Row],[Current Loan Amount]]/Table1[[#This Row],[Annual Income]])</f>
        <v>0.173689868176745</v>
      </c>
      <c r="W192">
        <f>(Table1[[#This Row],[Current Credit Balance]]/Table1[[#This Row],[Maximum Open Credit]])</f>
        <v>0.67882174009273077</v>
      </c>
      <c r="X192">
        <f>(Table1[[#This Row],[Credit Utilization Ratio]]*100)</f>
        <v>67.882174009273072</v>
      </c>
      <c r="Y192">
        <f>(Table1[[#This Row],[Annual Income]]/12)-Table1[[#This Row],[Monthly Debt]]</f>
        <v>117019.1</v>
      </c>
    </row>
    <row r="193" spans="1:25" x14ac:dyDescent="0.2">
      <c r="A193" t="s">
        <v>210</v>
      </c>
      <c r="B193" t="s">
        <v>1309</v>
      </c>
      <c r="C193">
        <v>99999999</v>
      </c>
      <c r="D193" t="s">
        <v>2218</v>
      </c>
      <c r="E193">
        <v>701</v>
      </c>
      <c r="F193">
        <v>1381813</v>
      </c>
      <c r="G193" t="s">
        <v>2219</v>
      </c>
      <c r="H193" t="s">
        <v>2231</v>
      </c>
      <c r="I193" t="s">
        <v>2234</v>
      </c>
      <c r="J193">
        <v>38230.28</v>
      </c>
      <c r="K193">
        <v>17.7</v>
      </c>
      <c r="L193">
        <v>32</v>
      </c>
      <c r="M193">
        <v>13</v>
      </c>
      <c r="N193">
        <v>0</v>
      </c>
      <c r="O193">
        <v>347947</v>
      </c>
      <c r="P193">
        <v>489566</v>
      </c>
      <c r="Q193">
        <v>0</v>
      </c>
      <c r="R193">
        <v>0</v>
      </c>
      <c r="S193">
        <v>701</v>
      </c>
      <c r="T193" t="s">
        <v>2248</v>
      </c>
      <c r="U193">
        <f>(Table1[[#This Row],[Monthly Debt]]/Table1[[#This Row],[Annual Income]])*12</f>
        <v>0.33200104500391875</v>
      </c>
      <c r="V193">
        <f>(Table1[[#This Row],[Current Loan Amount]]/Table1[[#This Row],[Annual Income]])</f>
        <v>72.368691711541288</v>
      </c>
      <c r="W193">
        <f>(Table1[[#This Row],[Current Credit Balance]]/Table1[[#This Row],[Maximum Open Credit]])</f>
        <v>0.71072541802331046</v>
      </c>
      <c r="X193">
        <f>(Table1[[#This Row],[Credit Utilization Ratio]]*100)</f>
        <v>71.072541802331045</v>
      </c>
      <c r="Y193">
        <f>(Table1[[#This Row],[Annual Income]]/12)-Table1[[#This Row],[Monthly Debt]]</f>
        <v>76920.80333333333</v>
      </c>
    </row>
    <row r="194" spans="1:25" x14ac:dyDescent="0.2">
      <c r="A194" t="s">
        <v>211</v>
      </c>
      <c r="B194" t="s">
        <v>1310</v>
      </c>
      <c r="C194">
        <v>340186</v>
      </c>
      <c r="D194" t="s">
        <v>2218</v>
      </c>
      <c r="E194">
        <v>652</v>
      </c>
      <c r="F194">
        <v>1700424</v>
      </c>
      <c r="G194" t="s">
        <v>2219</v>
      </c>
      <c r="H194" t="s">
        <v>2230</v>
      </c>
      <c r="I194" t="s">
        <v>2236</v>
      </c>
      <c r="J194">
        <v>20688.53</v>
      </c>
      <c r="K194">
        <v>31.5</v>
      </c>
      <c r="L194">
        <v>33</v>
      </c>
      <c r="M194">
        <v>9</v>
      </c>
      <c r="N194">
        <v>0</v>
      </c>
      <c r="O194">
        <v>193971</v>
      </c>
      <c r="P194">
        <v>271260</v>
      </c>
      <c r="Q194">
        <v>0</v>
      </c>
      <c r="R194">
        <v>0</v>
      </c>
      <c r="S194">
        <v>652</v>
      </c>
      <c r="T194" t="s">
        <v>2249</v>
      </c>
      <c r="U194">
        <f>(Table1[[#This Row],[Monthly Debt]]/Table1[[#This Row],[Annual Income]])*12</f>
        <v>0.14600026816840977</v>
      </c>
      <c r="V194">
        <f>(Table1[[#This Row],[Current Loan Amount]]/Table1[[#This Row],[Annual Income]])</f>
        <v>0.20005951456813123</v>
      </c>
      <c r="W194">
        <f>(Table1[[#This Row],[Current Credit Balance]]/Table1[[#This Row],[Maximum Open Credit]])</f>
        <v>0.71507409865074101</v>
      </c>
      <c r="X194">
        <f>(Table1[[#This Row],[Credit Utilization Ratio]]*100)</f>
        <v>71.507409865074095</v>
      </c>
      <c r="Y194">
        <f>(Table1[[#This Row],[Annual Income]]/12)-Table1[[#This Row],[Monthly Debt]]</f>
        <v>121013.47</v>
      </c>
    </row>
    <row r="195" spans="1:25" x14ac:dyDescent="0.2">
      <c r="A195" t="s">
        <v>212</v>
      </c>
      <c r="B195" t="s">
        <v>1311</v>
      </c>
      <c r="C195">
        <v>99999999</v>
      </c>
      <c r="D195" t="s">
        <v>2217</v>
      </c>
      <c r="E195">
        <v>746</v>
      </c>
      <c r="F195">
        <v>846944</v>
      </c>
      <c r="G195" t="s">
        <v>2219</v>
      </c>
      <c r="H195" t="s">
        <v>2231</v>
      </c>
      <c r="I195" t="s">
        <v>2234</v>
      </c>
      <c r="J195">
        <v>15456.88</v>
      </c>
      <c r="K195">
        <v>41.4</v>
      </c>
      <c r="L195">
        <v>48</v>
      </c>
      <c r="M195">
        <v>19</v>
      </c>
      <c r="N195">
        <v>0</v>
      </c>
      <c r="O195">
        <v>203471</v>
      </c>
      <c r="P195">
        <v>1095842</v>
      </c>
      <c r="Q195">
        <v>0</v>
      </c>
      <c r="R195">
        <v>0</v>
      </c>
      <c r="S195">
        <v>746</v>
      </c>
      <c r="T195" t="s">
        <v>2248</v>
      </c>
      <c r="U195">
        <f>(Table1[[#This Row],[Monthly Debt]]/Table1[[#This Row],[Annual Income]])*12</f>
        <v>0.2190021536252692</v>
      </c>
      <c r="V195">
        <f>(Table1[[#This Row],[Current Loan Amount]]/Table1[[#This Row],[Annual Income]])</f>
        <v>118.07155963086107</v>
      </c>
      <c r="W195">
        <f>(Table1[[#This Row],[Current Credit Balance]]/Table1[[#This Row],[Maximum Open Credit]])</f>
        <v>0.18567548971475814</v>
      </c>
      <c r="X195">
        <f>(Table1[[#This Row],[Credit Utilization Ratio]]*100)</f>
        <v>18.567548971475816</v>
      </c>
      <c r="Y195">
        <f>(Table1[[#This Row],[Annual Income]]/12)-Table1[[#This Row],[Monthly Debt]]</f>
        <v>55121.786666666674</v>
      </c>
    </row>
    <row r="196" spans="1:25" x14ac:dyDescent="0.2">
      <c r="A196" t="s">
        <v>213</v>
      </c>
      <c r="B196" t="s">
        <v>1312</v>
      </c>
      <c r="C196">
        <v>238656</v>
      </c>
      <c r="D196" t="s">
        <v>2217</v>
      </c>
      <c r="E196">
        <v>737</v>
      </c>
      <c r="F196">
        <v>993111</v>
      </c>
      <c r="G196" t="s">
        <v>2229</v>
      </c>
      <c r="H196" t="s">
        <v>2231</v>
      </c>
      <c r="I196" t="s">
        <v>2235</v>
      </c>
      <c r="J196">
        <v>8226.24</v>
      </c>
      <c r="K196">
        <v>15.4</v>
      </c>
      <c r="L196">
        <v>32</v>
      </c>
      <c r="M196">
        <v>4</v>
      </c>
      <c r="N196">
        <v>0</v>
      </c>
      <c r="O196">
        <v>220457</v>
      </c>
      <c r="P196">
        <v>312818</v>
      </c>
      <c r="Q196">
        <v>0</v>
      </c>
      <c r="R196">
        <v>0</v>
      </c>
      <c r="S196">
        <v>737</v>
      </c>
      <c r="T196" t="s">
        <v>2248</v>
      </c>
      <c r="U196">
        <f>(Table1[[#This Row],[Monthly Debt]]/Table1[[#This Row],[Annual Income]])*12</f>
        <v>9.9399644148539287E-2</v>
      </c>
      <c r="V196">
        <f>(Table1[[#This Row],[Current Loan Amount]]/Table1[[#This Row],[Annual Income]])</f>
        <v>0.24031150596459006</v>
      </c>
      <c r="W196">
        <f>(Table1[[#This Row],[Current Credit Balance]]/Table1[[#This Row],[Maximum Open Credit]])</f>
        <v>0.70474525123234599</v>
      </c>
      <c r="X196">
        <f>(Table1[[#This Row],[Credit Utilization Ratio]]*100)</f>
        <v>70.474525123234599</v>
      </c>
      <c r="Y196">
        <f>(Table1[[#This Row],[Annual Income]]/12)-Table1[[#This Row],[Monthly Debt]]</f>
        <v>74533.009999999995</v>
      </c>
    </row>
    <row r="197" spans="1:25" x14ac:dyDescent="0.2">
      <c r="A197" t="s">
        <v>214</v>
      </c>
      <c r="B197" t="s">
        <v>1313</v>
      </c>
      <c r="C197">
        <v>222530</v>
      </c>
      <c r="D197" t="s">
        <v>2217</v>
      </c>
      <c r="E197">
        <v>708</v>
      </c>
      <c r="F197">
        <v>768740</v>
      </c>
      <c r="G197" t="s">
        <v>2222</v>
      </c>
      <c r="H197" t="s">
        <v>2232</v>
      </c>
      <c r="I197" t="s">
        <v>2235</v>
      </c>
      <c r="J197">
        <v>17168.400000000001</v>
      </c>
      <c r="K197">
        <v>14.4</v>
      </c>
      <c r="L197">
        <v>32</v>
      </c>
      <c r="M197">
        <v>19</v>
      </c>
      <c r="N197">
        <v>0</v>
      </c>
      <c r="O197">
        <v>406885</v>
      </c>
      <c r="P197">
        <v>651662</v>
      </c>
      <c r="Q197">
        <v>0</v>
      </c>
      <c r="R197">
        <v>0</v>
      </c>
      <c r="S197">
        <v>708</v>
      </c>
      <c r="T197" t="s">
        <v>2248</v>
      </c>
      <c r="U197">
        <f>(Table1[[#This Row],[Monthly Debt]]/Table1[[#This Row],[Annual Income]])*12</f>
        <v>0.26799802273850715</v>
      </c>
      <c r="V197">
        <f>(Table1[[#This Row],[Current Loan Amount]]/Table1[[#This Row],[Annual Income]])</f>
        <v>0.28947368421052633</v>
      </c>
      <c r="W197">
        <f>(Table1[[#This Row],[Current Credit Balance]]/Table1[[#This Row],[Maximum Open Credit]])</f>
        <v>0.62438043034579271</v>
      </c>
      <c r="X197">
        <f>(Table1[[#This Row],[Credit Utilization Ratio]]*100)</f>
        <v>62.438043034579273</v>
      </c>
      <c r="Y197">
        <f>(Table1[[#This Row],[Annual Income]]/12)-Table1[[#This Row],[Monthly Debt]]</f>
        <v>46893.266666666663</v>
      </c>
    </row>
    <row r="198" spans="1:25" x14ac:dyDescent="0.2">
      <c r="A198" t="s">
        <v>215</v>
      </c>
      <c r="B198" t="s">
        <v>1314</v>
      </c>
      <c r="C198">
        <v>99999999</v>
      </c>
      <c r="D198" t="s">
        <v>2217</v>
      </c>
      <c r="E198">
        <v>746</v>
      </c>
      <c r="F198">
        <v>1172908</v>
      </c>
      <c r="G198" t="s">
        <v>2219</v>
      </c>
      <c r="H198" t="s">
        <v>2230</v>
      </c>
      <c r="I198" t="s">
        <v>2243</v>
      </c>
      <c r="J198">
        <v>2257.77</v>
      </c>
      <c r="K198">
        <v>20.8</v>
      </c>
      <c r="L198">
        <v>50</v>
      </c>
      <c r="M198">
        <v>10</v>
      </c>
      <c r="N198">
        <v>0</v>
      </c>
      <c r="O198">
        <v>14611</v>
      </c>
      <c r="P198">
        <v>144540</v>
      </c>
      <c r="Q198">
        <v>0</v>
      </c>
      <c r="R198">
        <v>0</v>
      </c>
      <c r="S198">
        <v>746</v>
      </c>
      <c r="T198" t="s">
        <v>2248</v>
      </c>
      <c r="U198">
        <f>(Table1[[#This Row],[Monthly Debt]]/Table1[[#This Row],[Annual Income]])*12</f>
        <v>2.3099203006544416E-2</v>
      </c>
      <c r="V198">
        <f>(Table1[[#This Row],[Current Loan Amount]]/Table1[[#This Row],[Annual Income]])</f>
        <v>85.258177964512129</v>
      </c>
      <c r="W198">
        <f>(Table1[[#This Row],[Current Credit Balance]]/Table1[[#This Row],[Maximum Open Credit]])</f>
        <v>0.10108620451086205</v>
      </c>
      <c r="X198">
        <f>(Table1[[#This Row],[Credit Utilization Ratio]]*100)</f>
        <v>10.108620451086205</v>
      </c>
      <c r="Y198">
        <f>(Table1[[#This Row],[Annual Income]]/12)-Table1[[#This Row],[Monthly Debt]]</f>
        <v>95484.563333333324</v>
      </c>
    </row>
    <row r="199" spans="1:25" x14ac:dyDescent="0.2">
      <c r="A199" t="s">
        <v>216</v>
      </c>
      <c r="B199" t="s">
        <v>1315</v>
      </c>
      <c r="C199">
        <v>162184</v>
      </c>
      <c r="D199" t="s">
        <v>2217</v>
      </c>
      <c r="E199">
        <v>731</v>
      </c>
      <c r="F199">
        <v>465006</v>
      </c>
      <c r="G199" t="s">
        <v>2225</v>
      </c>
      <c r="H199" t="s">
        <v>2231</v>
      </c>
      <c r="I199" t="s">
        <v>2234</v>
      </c>
      <c r="J199">
        <v>3754.97</v>
      </c>
      <c r="K199">
        <v>10.3</v>
      </c>
      <c r="L199">
        <v>32</v>
      </c>
      <c r="M199">
        <v>4</v>
      </c>
      <c r="N199">
        <v>0</v>
      </c>
      <c r="O199">
        <v>130188</v>
      </c>
      <c r="P199">
        <v>268224</v>
      </c>
      <c r="Q199">
        <v>0</v>
      </c>
      <c r="R199">
        <v>0</v>
      </c>
      <c r="S199">
        <v>731</v>
      </c>
      <c r="T199" t="s">
        <v>2248</v>
      </c>
      <c r="U199">
        <f>(Table1[[#This Row],[Monthly Debt]]/Table1[[#This Row],[Annual Income]])*12</f>
        <v>9.6901201274822241E-2</v>
      </c>
      <c r="V199">
        <f>(Table1[[#This Row],[Current Loan Amount]]/Table1[[#This Row],[Annual Income]])</f>
        <v>0.34877829533382365</v>
      </c>
      <c r="W199">
        <f>(Table1[[#This Row],[Current Credit Balance]]/Table1[[#This Row],[Maximum Open Credit]])</f>
        <v>0.48537043664996421</v>
      </c>
      <c r="X199">
        <f>(Table1[[#This Row],[Credit Utilization Ratio]]*100)</f>
        <v>48.537043664996418</v>
      </c>
      <c r="Y199">
        <f>(Table1[[#This Row],[Annual Income]]/12)-Table1[[#This Row],[Monthly Debt]]</f>
        <v>34995.53</v>
      </c>
    </row>
    <row r="200" spans="1:25" x14ac:dyDescent="0.2">
      <c r="A200" t="s">
        <v>217</v>
      </c>
      <c r="B200" t="s">
        <v>1316</v>
      </c>
      <c r="C200">
        <v>533544</v>
      </c>
      <c r="D200" t="s">
        <v>2217</v>
      </c>
      <c r="E200">
        <v>725</v>
      </c>
      <c r="F200">
        <v>1168272</v>
      </c>
      <c r="G200" t="s">
        <v>2219</v>
      </c>
      <c r="H200" t="s">
        <v>2230</v>
      </c>
      <c r="I200" t="s">
        <v>2234</v>
      </c>
      <c r="J200">
        <v>29070.57</v>
      </c>
      <c r="K200">
        <v>22.4</v>
      </c>
      <c r="L200">
        <v>32</v>
      </c>
      <c r="M200">
        <v>8</v>
      </c>
      <c r="N200">
        <v>0</v>
      </c>
      <c r="O200">
        <v>457881</v>
      </c>
      <c r="P200">
        <v>1084226</v>
      </c>
      <c r="Q200">
        <v>0</v>
      </c>
      <c r="R200">
        <v>0</v>
      </c>
      <c r="S200">
        <v>725</v>
      </c>
      <c r="T200" t="s">
        <v>2248</v>
      </c>
      <c r="U200">
        <f>(Table1[[#This Row],[Monthly Debt]]/Table1[[#This Row],[Annual Income]])*12</f>
        <v>0.29860070257611243</v>
      </c>
      <c r="V200">
        <f>(Table1[[#This Row],[Current Loan Amount]]/Table1[[#This Row],[Annual Income]])</f>
        <v>0.45669501622909731</v>
      </c>
      <c r="W200">
        <f>(Table1[[#This Row],[Current Credit Balance]]/Table1[[#This Row],[Maximum Open Credit]])</f>
        <v>0.4223114000217667</v>
      </c>
      <c r="X200">
        <f>(Table1[[#This Row],[Credit Utilization Ratio]]*100)</f>
        <v>42.231140002176673</v>
      </c>
      <c r="Y200">
        <f>(Table1[[#This Row],[Annual Income]]/12)-Table1[[#This Row],[Monthly Debt]]</f>
        <v>68285.429999999993</v>
      </c>
    </row>
    <row r="201" spans="1:25" x14ac:dyDescent="0.2">
      <c r="A201" t="s">
        <v>218</v>
      </c>
      <c r="B201" t="s">
        <v>1317</v>
      </c>
      <c r="C201">
        <v>228778</v>
      </c>
      <c r="D201" t="s">
        <v>2217</v>
      </c>
      <c r="E201">
        <v>7400</v>
      </c>
      <c r="F201">
        <v>676305</v>
      </c>
      <c r="G201" t="s">
        <v>2219</v>
      </c>
      <c r="H201" t="s">
        <v>2231</v>
      </c>
      <c r="I201" t="s">
        <v>2234</v>
      </c>
      <c r="J201">
        <v>10764.45</v>
      </c>
      <c r="K201">
        <v>12.5</v>
      </c>
      <c r="L201">
        <v>32</v>
      </c>
      <c r="M201">
        <v>10</v>
      </c>
      <c r="N201">
        <v>0</v>
      </c>
      <c r="O201">
        <v>285570</v>
      </c>
      <c r="P201">
        <v>387200</v>
      </c>
      <c r="Q201">
        <v>0</v>
      </c>
      <c r="R201">
        <v>0</v>
      </c>
      <c r="S201">
        <v>740</v>
      </c>
      <c r="T201" t="s">
        <v>2248</v>
      </c>
      <c r="U201">
        <f>(Table1[[#This Row],[Monthly Debt]]/Table1[[#This Row],[Annual Income]])*12</f>
        <v>0.19099873577749685</v>
      </c>
      <c r="V201">
        <f>(Table1[[#This Row],[Current Loan Amount]]/Table1[[#This Row],[Annual Income]])</f>
        <v>0.33827636938955058</v>
      </c>
      <c r="W201">
        <f>(Table1[[#This Row],[Current Credit Balance]]/Table1[[#This Row],[Maximum Open Credit]])</f>
        <v>0.73752582644628095</v>
      </c>
      <c r="X201">
        <f>(Table1[[#This Row],[Credit Utilization Ratio]]*100)</f>
        <v>73.752582644628092</v>
      </c>
      <c r="Y201">
        <f>(Table1[[#This Row],[Annual Income]]/12)-Table1[[#This Row],[Monthly Debt]]</f>
        <v>45594.3</v>
      </c>
    </row>
    <row r="202" spans="1:25" x14ac:dyDescent="0.2">
      <c r="A202" t="s">
        <v>219</v>
      </c>
      <c r="B202" t="s">
        <v>1318</v>
      </c>
      <c r="C202">
        <v>300916</v>
      </c>
      <c r="D202" t="s">
        <v>2217</v>
      </c>
      <c r="E202">
        <v>737</v>
      </c>
      <c r="F202">
        <v>1386050</v>
      </c>
      <c r="G202" t="s">
        <v>2226</v>
      </c>
      <c r="H202" t="s">
        <v>2231</v>
      </c>
      <c r="I202" t="s">
        <v>2234</v>
      </c>
      <c r="J202">
        <v>22638.880000000001</v>
      </c>
      <c r="K202">
        <v>17</v>
      </c>
      <c r="L202">
        <v>32</v>
      </c>
      <c r="M202">
        <v>9</v>
      </c>
      <c r="N202">
        <v>0</v>
      </c>
      <c r="O202">
        <v>255417</v>
      </c>
      <c r="P202">
        <v>332310</v>
      </c>
      <c r="Q202">
        <v>0</v>
      </c>
      <c r="R202">
        <v>0</v>
      </c>
      <c r="S202">
        <v>737</v>
      </c>
      <c r="T202" t="s">
        <v>2248</v>
      </c>
      <c r="U202">
        <f>(Table1[[#This Row],[Monthly Debt]]/Table1[[#This Row],[Annual Income]])*12</f>
        <v>0.19600054832076763</v>
      </c>
      <c r="V202">
        <f>(Table1[[#This Row],[Current Loan Amount]]/Table1[[#This Row],[Annual Income]])</f>
        <v>0.21710327910248547</v>
      </c>
      <c r="W202">
        <f>(Table1[[#This Row],[Current Credit Balance]]/Table1[[#This Row],[Maximum Open Credit]])</f>
        <v>0.76861063464837054</v>
      </c>
      <c r="X202">
        <f>(Table1[[#This Row],[Credit Utilization Ratio]]*100)</f>
        <v>76.861063464837059</v>
      </c>
      <c r="Y202">
        <f>(Table1[[#This Row],[Annual Income]]/12)-Table1[[#This Row],[Monthly Debt]]</f>
        <v>92865.286666666667</v>
      </c>
    </row>
    <row r="203" spans="1:25" x14ac:dyDescent="0.2">
      <c r="A203" t="s">
        <v>220</v>
      </c>
      <c r="B203" t="s">
        <v>1319</v>
      </c>
      <c r="C203">
        <v>235972</v>
      </c>
      <c r="D203" t="s">
        <v>2218</v>
      </c>
      <c r="E203">
        <v>725</v>
      </c>
      <c r="F203">
        <v>1168272</v>
      </c>
      <c r="G203" t="s">
        <v>2226</v>
      </c>
      <c r="H203" t="s">
        <v>2231</v>
      </c>
      <c r="I203" t="s">
        <v>2234</v>
      </c>
      <c r="J203">
        <v>22058.05</v>
      </c>
      <c r="K203">
        <v>14.7</v>
      </c>
      <c r="L203">
        <v>32</v>
      </c>
      <c r="M203">
        <v>6</v>
      </c>
      <c r="N203">
        <v>0</v>
      </c>
      <c r="O203">
        <v>322981</v>
      </c>
      <c r="P203">
        <v>408276</v>
      </c>
      <c r="Q203">
        <v>0</v>
      </c>
      <c r="R203">
        <v>0</v>
      </c>
      <c r="S203">
        <v>725</v>
      </c>
      <c r="T203" t="s">
        <v>2248</v>
      </c>
      <c r="U203">
        <f>(Table1[[#This Row],[Monthly Debt]]/Table1[[#This Row],[Annual Income]])*12</f>
        <v>0.22657103825136612</v>
      </c>
      <c r="V203">
        <f>(Table1[[#This Row],[Current Loan Amount]]/Table1[[#This Row],[Annual Income]])</f>
        <v>0.20198378459810729</v>
      </c>
      <c r="W203">
        <f>(Table1[[#This Row],[Current Credit Balance]]/Table1[[#This Row],[Maximum Open Credit]])</f>
        <v>0.79108495233616472</v>
      </c>
      <c r="X203">
        <f>(Table1[[#This Row],[Credit Utilization Ratio]]*100)</f>
        <v>79.108495233616466</v>
      </c>
      <c r="Y203">
        <f>(Table1[[#This Row],[Annual Income]]/12)-Table1[[#This Row],[Monthly Debt]]</f>
        <v>75297.95</v>
      </c>
    </row>
    <row r="204" spans="1:25" x14ac:dyDescent="0.2">
      <c r="A204" t="s">
        <v>221</v>
      </c>
      <c r="B204" t="s">
        <v>1320</v>
      </c>
      <c r="C204">
        <v>328262</v>
      </c>
      <c r="D204" t="s">
        <v>2217</v>
      </c>
      <c r="E204">
        <v>749</v>
      </c>
      <c r="F204">
        <v>2097828</v>
      </c>
      <c r="G204" t="s">
        <v>2225</v>
      </c>
      <c r="H204" t="s">
        <v>2230</v>
      </c>
      <c r="I204" t="s">
        <v>2234</v>
      </c>
      <c r="J204">
        <v>23076.07</v>
      </c>
      <c r="K204">
        <v>23</v>
      </c>
      <c r="L204">
        <v>64</v>
      </c>
      <c r="M204">
        <v>9</v>
      </c>
      <c r="N204">
        <v>1</v>
      </c>
      <c r="O204">
        <v>323912</v>
      </c>
      <c r="P204">
        <v>713042</v>
      </c>
      <c r="Q204">
        <v>0</v>
      </c>
      <c r="R204">
        <v>0</v>
      </c>
      <c r="S204">
        <v>749</v>
      </c>
      <c r="T204" t="s">
        <v>2248</v>
      </c>
      <c r="U204">
        <f>(Table1[[#This Row],[Monthly Debt]]/Table1[[#This Row],[Annual Income]])*12</f>
        <v>0.13199978263232257</v>
      </c>
      <c r="V204">
        <f>(Table1[[#This Row],[Current Loan Amount]]/Table1[[#This Row],[Annual Income]])</f>
        <v>0.1564770801038026</v>
      </c>
      <c r="W204">
        <f>(Table1[[#This Row],[Current Credit Balance]]/Table1[[#This Row],[Maximum Open Credit]])</f>
        <v>0.45426777104293997</v>
      </c>
      <c r="X204">
        <f>(Table1[[#This Row],[Credit Utilization Ratio]]*100)</f>
        <v>45.426777104293997</v>
      </c>
      <c r="Y204">
        <f>(Table1[[#This Row],[Annual Income]]/12)-Table1[[#This Row],[Monthly Debt]]</f>
        <v>151742.93</v>
      </c>
    </row>
    <row r="205" spans="1:25" x14ac:dyDescent="0.2">
      <c r="A205" t="s">
        <v>222</v>
      </c>
      <c r="B205" t="s">
        <v>1321</v>
      </c>
      <c r="C205">
        <v>523248</v>
      </c>
      <c r="D205" t="s">
        <v>2217</v>
      </c>
      <c r="E205">
        <v>663</v>
      </c>
      <c r="F205">
        <v>1788983</v>
      </c>
      <c r="G205" t="s">
        <v>2222</v>
      </c>
      <c r="H205" t="s">
        <v>2231</v>
      </c>
      <c r="I205" t="s">
        <v>2234</v>
      </c>
      <c r="J205">
        <v>13536.55</v>
      </c>
      <c r="K205">
        <v>15.5</v>
      </c>
      <c r="L205">
        <v>49</v>
      </c>
      <c r="M205">
        <v>17</v>
      </c>
      <c r="N205">
        <v>0</v>
      </c>
      <c r="O205">
        <v>165528</v>
      </c>
      <c r="P205">
        <v>426888</v>
      </c>
      <c r="Q205">
        <v>0</v>
      </c>
      <c r="R205">
        <v>0</v>
      </c>
      <c r="S205">
        <v>663</v>
      </c>
      <c r="T205" t="s">
        <v>2249</v>
      </c>
      <c r="U205">
        <f>(Table1[[#This Row],[Monthly Debt]]/Table1[[#This Row],[Annual Income]])*12</f>
        <v>9.0799409496904099E-2</v>
      </c>
      <c r="V205">
        <f>(Table1[[#This Row],[Current Loan Amount]]/Table1[[#This Row],[Annual Income]])</f>
        <v>0.29248349481241576</v>
      </c>
      <c r="W205">
        <f>(Table1[[#This Row],[Current Credit Balance]]/Table1[[#This Row],[Maximum Open Credit]])</f>
        <v>0.38775510204081631</v>
      </c>
      <c r="X205">
        <f>(Table1[[#This Row],[Credit Utilization Ratio]]*100)</f>
        <v>38.775510204081634</v>
      </c>
      <c r="Y205">
        <f>(Table1[[#This Row],[Annual Income]]/12)-Table1[[#This Row],[Monthly Debt]]</f>
        <v>135545.36666666667</v>
      </c>
    </row>
    <row r="206" spans="1:25" x14ac:dyDescent="0.2">
      <c r="A206" t="s">
        <v>223</v>
      </c>
      <c r="B206" t="s">
        <v>1322</v>
      </c>
      <c r="C206">
        <v>99999999</v>
      </c>
      <c r="D206" t="s">
        <v>2218</v>
      </c>
      <c r="E206">
        <v>720</v>
      </c>
      <c r="F206">
        <v>1704452</v>
      </c>
      <c r="G206" t="s">
        <v>2224</v>
      </c>
      <c r="H206" t="s">
        <v>2230</v>
      </c>
      <c r="I206" t="s">
        <v>2234</v>
      </c>
      <c r="J206">
        <v>20169.259999999998</v>
      </c>
      <c r="K206">
        <v>22.6</v>
      </c>
      <c r="L206">
        <v>73</v>
      </c>
      <c r="M206">
        <v>9</v>
      </c>
      <c r="N206">
        <v>0</v>
      </c>
      <c r="O206">
        <v>635265</v>
      </c>
      <c r="P206">
        <v>793496</v>
      </c>
      <c r="Q206">
        <v>0</v>
      </c>
      <c r="R206">
        <v>0</v>
      </c>
      <c r="S206">
        <v>720</v>
      </c>
      <c r="T206" t="s">
        <v>2248</v>
      </c>
      <c r="U206">
        <f>(Table1[[#This Row],[Monthly Debt]]/Table1[[#This Row],[Annual Income]])*12</f>
        <v>0.14199937575244126</v>
      </c>
      <c r="V206">
        <f>(Table1[[#This Row],[Current Loan Amount]]/Table1[[#This Row],[Annual Income]])</f>
        <v>58.669882754105132</v>
      </c>
      <c r="W206">
        <f>(Table1[[#This Row],[Current Credit Balance]]/Table1[[#This Row],[Maximum Open Credit]])</f>
        <v>0.80059004708278303</v>
      </c>
      <c r="X206">
        <f>(Table1[[#This Row],[Credit Utilization Ratio]]*100)</f>
        <v>80.059004708278309</v>
      </c>
      <c r="Y206">
        <f>(Table1[[#This Row],[Annual Income]]/12)-Table1[[#This Row],[Monthly Debt]]</f>
        <v>121868.40666666666</v>
      </c>
    </row>
    <row r="207" spans="1:25" x14ac:dyDescent="0.2">
      <c r="A207" t="s">
        <v>224</v>
      </c>
      <c r="B207" t="s">
        <v>1323</v>
      </c>
      <c r="C207">
        <v>245938</v>
      </c>
      <c r="D207" t="s">
        <v>2217</v>
      </c>
      <c r="E207">
        <v>707</v>
      </c>
      <c r="F207">
        <v>1024043</v>
      </c>
      <c r="G207" t="s">
        <v>2219</v>
      </c>
      <c r="H207" t="s">
        <v>2231</v>
      </c>
      <c r="I207" t="s">
        <v>2234</v>
      </c>
      <c r="J207">
        <v>17152.82</v>
      </c>
      <c r="K207">
        <v>14.9</v>
      </c>
      <c r="L207">
        <v>32</v>
      </c>
      <c r="M207">
        <v>8</v>
      </c>
      <c r="N207">
        <v>0</v>
      </c>
      <c r="O207">
        <v>254391</v>
      </c>
      <c r="P207">
        <v>388586</v>
      </c>
      <c r="Q207">
        <v>0</v>
      </c>
      <c r="R207">
        <v>0</v>
      </c>
      <c r="S207">
        <v>707</v>
      </c>
      <c r="T207" t="s">
        <v>2248</v>
      </c>
      <c r="U207">
        <f>(Table1[[#This Row],[Monthly Debt]]/Table1[[#This Row],[Annual Income]])*12</f>
        <v>0.20100116889622799</v>
      </c>
      <c r="V207">
        <f>(Table1[[#This Row],[Current Loan Amount]]/Table1[[#This Row],[Annual Income]])</f>
        <v>0.24016374312406802</v>
      </c>
      <c r="W207">
        <f>(Table1[[#This Row],[Current Credit Balance]]/Table1[[#This Row],[Maximum Open Credit]])</f>
        <v>0.65465817090682632</v>
      </c>
      <c r="X207">
        <f>(Table1[[#This Row],[Credit Utilization Ratio]]*100)</f>
        <v>65.465817090682634</v>
      </c>
      <c r="Y207">
        <f>(Table1[[#This Row],[Annual Income]]/12)-Table1[[#This Row],[Monthly Debt]]</f>
        <v>68184.096666666679</v>
      </c>
    </row>
    <row r="208" spans="1:25" x14ac:dyDescent="0.2">
      <c r="A208" t="s">
        <v>225</v>
      </c>
      <c r="B208" t="s">
        <v>1324</v>
      </c>
      <c r="C208">
        <v>525932</v>
      </c>
      <c r="D208" t="s">
        <v>2217</v>
      </c>
      <c r="E208">
        <v>732</v>
      </c>
      <c r="F208">
        <v>1684407</v>
      </c>
      <c r="G208" t="s">
        <v>2219</v>
      </c>
      <c r="H208" t="s">
        <v>2230</v>
      </c>
      <c r="I208" t="s">
        <v>2234</v>
      </c>
      <c r="J208">
        <v>12225.93</v>
      </c>
      <c r="K208">
        <v>14.7</v>
      </c>
      <c r="L208">
        <v>32</v>
      </c>
      <c r="M208">
        <v>7</v>
      </c>
      <c r="N208">
        <v>0</v>
      </c>
      <c r="O208">
        <v>331569</v>
      </c>
      <c r="P208">
        <v>467060</v>
      </c>
      <c r="Q208">
        <v>0</v>
      </c>
      <c r="R208">
        <v>0</v>
      </c>
      <c r="S208">
        <v>732</v>
      </c>
      <c r="T208" t="s">
        <v>2248</v>
      </c>
      <c r="U208">
        <f>(Table1[[#This Row],[Monthly Debt]]/Table1[[#This Row],[Annual Income]])*12</f>
        <v>8.7099590538391253E-2</v>
      </c>
      <c r="V208">
        <f>(Table1[[#This Row],[Current Loan Amount]]/Table1[[#This Row],[Annual Income]])</f>
        <v>0.3122357007540339</v>
      </c>
      <c r="W208">
        <f>(Table1[[#This Row],[Current Credit Balance]]/Table1[[#This Row],[Maximum Open Credit]])</f>
        <v>0.70990665010919363</v>
      </c>
      <c r="X208">
        <f>(Table1[[#This Row],[Credit Utilization Ratio]]*100)</f>
        <v>70.990665010919358</v>
      </c>
      <c r="Y208">
        <f>(Table1[[#This Row],[Annual Income]]/12)-Table1[[#This Row],[Monthly Debt]]</f>
        <v>128141.32</v>
      </c>
    </row>
    <row r="209" spans="1:25" x14ac:dyDescent="0.2">
      <c r="A209" t="s">
        <v>226</v>
      </c>
      <c r="B209" t="s">
        <v>1325</v>
      </c>
      <c r="C209">
        <v>448228</v>
      </c>
      <c r="D209" t="s">
        <v>2217</v>
      </c>
      <c r="E209">
        <v>744</v>
      </c>
      <c r="F209">
        <v>1354871</v>
      </c>
      <c r="G209" t="s">
        <v>2219</v>
      </c>
      <c r="H209" t="s">
        <v>2230</v>
      </c>
      <c r="I209" t="s">
        <v>2234</v>
      </c>
      <c r="J209">
        <v>6153.53</v>
      </c>
      <c r="K209">
        <v>16.899999999999999</v>
      </c>
      <c r="L209">
        <v>32</v>
      </c>
      <c r="M209">
        <v>8</v>
      </c>
      <c r="N209">
        <v>0</v>
      </c>
      <c r="O209">
        <v>54169</v>
      </c>
      <c r="P209">
        <v>285142</v>
      </c>
      <c r="Q209">
        <v>0</v>
      </c>
      <c r="R209">
        <v>0</v>
      </c>
      <c r="S209">
        <v>744</v>
      </c>
      <c r="T209" t="s">
        <v>2248</v>
      </c>
      <c r="U209">
        <f>(Table1[[#This Row],[Monthly Debt]]/Table1[[#This Row],[Annual Income]])*12</f>
        <v>5.450139533579211E-2</v>
      </c>
      <c r="V209">
        <f>(Table1[[#This Row],[Current Loan Amount]]/Table1[[#This Row],[Annual Income]])</f>
        <v>0.33082706766917291</v>
      </c>
      <c r="W209">
        <f>(Table1[[#This Row],[Current Credit Balance]]/Table1[[#This Row],[Maximum Open Credit]])</f>
        <v>0.18997201394392968</v>
      </c>
      <c r="X209">
        <f>(Table1[[#This Row],[Credit Utilization Ratio]]*100)</f>
        <v>18.997201394392967</v>
      </c>
      <c r="Y209">
        <f>(Table1[[#This Row],[Annual Income]]/12)-Table1[[#This Row],[Monthly Debt]]</f>
        <v>106752.38666666667</v>
      </c>
    </row>
    <row r="210" spans="1:25" x14ac:dyDescent="0.2">
      <c r="A210" t="s">
        <v>227</v>
      </c>
      <c r="B210" t="s">
        <v>1326</v>
      </c>
      <c r="C210">
        <v>347710</v>
      </c>
      <c r="D210" t="s">
        <v>2217</v>
      </c>
      <c r="E210">
        <v>725</v>
      </c>
      <c r="F210">
        <v>1168272</v>
      </c>
      <c r="G210" t="s">
        <v>2219</v>
      </c>
      <c r="H210" t="s">
        <v>2230</v>
      </c>
      <c r="I210" t="s">
        <v>2234</v>
      </c>
      <c r="J210">
        <v>21771.15</v>
      </c>
      <c r="K210">
        <v>19.2</v>
      </c>
      <c r="L210">
        <v>32</v>
      </c>
      <c r="M210">
        <v>7</v>
      </c>
      <c r="N210">
        <v>0</v>
      </c>
      <c r="O210">
        <v>24377</v>
      </c>
      <c r="P210">
        <v>239228</v>
      </c>
      <c r="Q210">
        <v>0</v>
      </c>
      <c r="R210">
        <v>0</v>
      </c>
      <c r="S210">
        <v>725</v>
      </c>
      <c r="T210" t="s">
        <v>2248</v>
      </c>
      <c r="U210">
        <f>(Table1[[#This Row],[Monthly Debt]]/Table1[[#This Row],[Annual Income]])*12</f>
        <v>0.22362412177985949</v>
      </c>
      <c r="V210">
        <f>(Table1[[#This Row],[Current Loan Amount]]/Table1[[#This Row],[Annual Income]])</f>
        <v>0.29762760726953996</v>
      </c>
      <c r="W210">
        <f>(Table1[[#This Row],[Current Credit Balance]]/Table1[[#This Row],[Maximum Open Credit]])</f>
        <v>0.10189860718644975</v>
      </c>
      <c r="X210">
        <f>(Table1[[#This Row],[Credit Utilization Ratio]]*100)</f>
        <v>10.189860718644974</v>
      </c>
      <c r="Y210">
        <f>(Table1[[#This Row],[Annual Income]]/12)-Table1[[#This Row],[Monthly Debt]]</f>
        <v>75584.850000000006</v>
      </c>
    </row>
    <row r="211" spans="1:25" x14ac:dyDescent="0.2">
      <c r="A211" t="s">
        <v>228</v>
      </c>
      <c r="B211" t="s">
        <v>1327</v>
      </c>
      <c r="C211">
        <v>182116</v>
      </c>
      <c r="D211" t="s">
        <v>2217</v>
      </c>
      <c r="E211">
        <v>725</v>
      </c>
      <c r="F211">
        <v>1168272</v>
      </c>
      <c r="G211" t="s">
        <v>2221</v>
      </c>
      <c r="H211" t="s">
        <v>2231</v>
      </c>
      <c r="I211" t="s">
        <v>2234</v>
      </c>
      <c r="J211">
        <v>26269.02</v>
      </c>
      <c r="K211">
        <v>29.3</v>
      </c>
      <c r="L211">
        <v>71</v>
      </c>
      <c r="M211">
        <v>26</v>
      </c>
      <c r="N211">
        <v>1</v>
      </c>
      <c r="O211">
        <v>410362</v>
      </c>
      <c r="P211">
        <v>1044318</v>
      </c>
      <c r="Q211">
        <v>1</v>
      </c>
      <c r="R211">
        <v>0</v>
      </c>
      <c r="S211">
        <v>725</v>
      </c>
      <c r="T211" t="s">
        <v>2249</v>
      </c>
      <c r="U211">
        <f>(Table1[[#This Row],[Monthly Debt]]/Table1[[#This Row],[Annual Income]])*12</f>
        <v>0.26982435597189697</v>
      </c>
      <c r="V211">
        <f>(Table1[[#This Row],[Current Loan Amount]]/Table1[[#This Row],[Annual Income]])</f>
        <v>0.15588493090650121</v>
      </c>
      <c r="W211">
        <f>(Table1[[#This Row],[Current Credit Balance]]/Table1[[#This Row],[Maximum Open Credit]])</f>
        <v>0.39294735894622135</v>
      </c>
      <c r="X211">
        <f>(Table1[[#This Row],[Credit Utilization Ratio]]*100)</f>
        <v>39.294735894622136</v>
      </c>
      <c r="Y211">
        <f>(Table1[[#This Row],[Annual Income]]/12)-Table1[[#This Row],[Monthly Debt]]</f>
        <v>71086.98</v>
      </c>
    </row>
    <row r="212" spans="1:25" x14ac:dyDescent="0.2">
      <c r="A212" t="s">
        <v>229</v>
      </c>
      <c r="B212" t="s">
        <v>1328</v>
      </c>
      <c r="C212">
        <v>220682</v>
      </c>
      <c r="D212" t="s">
        <v>2217</v>
      </c>
      <c r="E212">
        <v>712</v>
      </c>
      <c r="F212">
        <v>2858835</v>
      </c>
      <c r="G212" t="s">
        <v>2226</v>
      </c>
      <c r="H212" t="s">
        <v>2231</v>
      </c>
      <c r="I212" t="s">
        <v>2235</v>
      </c>
      <c r="J212">
        <v>22799.24</v>
      </c>
      <c r="K212">
        <v>12.5</v>
      </c>
      <c r="L212">
        <v>20</v>
      </c>
      <c r="M212">
        <v>9</v>
      </c>
      <c r="N212">
        <v>0</v>
      </c>
      <c r="O212">
        <v>339815</v>
      </c>
      <c r="P212">
        <v>496826</v>
      </c>
      <c r="Q212">
        <v>0</v>
      </c>
      <c r="R212">
        <v>0</v>
      </c>
      <c r="S212">
        <v>712</v>
      </c>
      <c r="T212" t="s">
        <v>2248</v>
      </c>
      <c r="U212">
        <f>(Table1[[#This Row],[Monthly Debt]]/Table1[[#This Row],[Annual Income]])*12</f>
        <v>9.5700129598245448E-2</v>
      </c>
      <c r="V212">
        <f>(Table1[[#This Row],[Current Loan Amount]]/Table1[[#This Row],[Annual Income]])</f>
        <v>7.7192982456140355E-2</v>
      </c>
      <c r="W212">
        <f>(Table1[[#This Row],[Current Credit Balance]]/Table1[[#This Row],[Maximum Open Credit]])</f>
        <v>0.68397185332490651</v>
      </c>
      <c r="X212">
        <f>(Table1[[#This Row],[Credit Utilization Ratio]]*100)</f>
        <v>68.39718533249065</v>
      </c>
      <c r="Y212">
        <f>(Table1[[#This Row],[Annual Income]]/12)-Table1[[#This Row],[Monthly Debt]]</f>
        <v>215437.01</v>
      </c>
    </row>
    <row r="213" spans="1:25" x14ac:dyDescent="0.2">
      <c r="A213" t="s">
        <v>230</v>
      </c>
      <c r="B213" t="s">
        <v>1329</v>
      </c>
      <c r="C213">
        <v>448756</v>
      </c>
      <c r="D213" t="s">
        <v>2217</v>
      </c>
      <c r="E213">
        <v>706</v>
      </c>
      <c r="F213">
        <v>1162686</v>
      </c>
      <c r="G213" t="s">
        <v>2225</v>
      </c>
      <c r="H213" t="s">
        <v>2231</v>
      </c>
      <c r="I213" t="s">
        <v>2234</v>
      </c>
      <c r="J213">
        <v>25772.93</v>
      </c>
      <c r="K213">
        <v>9.6999999999999993</v>
      </c>
      <c r="L213">
        <v>32</v>
      </c>
      <c r="M213">
        <v>11</v>
      </c>
      <c r="N213">
        <v>0</v>
      </c>
      <c r="O213">
        <v>401375</v>
      </c>
      <c r="P213">
        <v>511852</v>
      </c>
      <c r="Q213">
        <v>0</v>
      </c>
      <c r="R213">
        <v>0</v>
      </c>
      <c r="S213">
        <v>706</v>
      </c>
      <c r="T213" t="s">
        <v>2248</v>
      </c>
      <c r="U213">
        <f>(Table1[[#This Row],[Monthly Debt]]/Table1[[#This Row],[Annual Income]])*12</f>
        <v>0.26600058829296991</v>
      </c>
      <c r="V213">
        <f>(Table1[[#This Row],[Current Loan Amount]]/Table1[[#This Row],[Annual Income]])</f>
        <v>0.38596491228070173</v>
      </c>
      <c r="W213">
        <f>(Table1[[#This Row],[Current Credit Balance]]/Table1[[#This Row],[Maximum Open Credit]])</f>
        <v>0.78416221876636216</v>
      </c>
      <c r="X213">
        <f>(Table1[[#This Row],[Credit Utilization Ratio]]*100)</f>
        <v>78.416221876636214</v>
      </c>
      <c r="Y213">
        <f>(Table1[[#This Row],[Annual Income]]/12)-Table1[[#This Row],[Monthly Debt]]</f>
        <v>71117.570000000007</v>
      </c>
    </row>
    <row r="214" spans="1:25" x14ac:dyDescent="0.2">
      <c r="A214" t="s">
        <v>231</v>
      </c>
      <c r="B214" t="s">
        <v>1330</v>
      </c>
      <c r="C214">
        <v>186912</v>
      </c>
      <c r="D214" t="s">
        <v>2217</v>
      </c>
      <c r="E214">
        <v>740</v>
      </c>
      <c r="F214">
        <v>484747</v>
      </c>
      <c r="G214" t="s">
        <v>2223</v>
      </c>
      <c r="H214" t="s">
        <v>2231</v>
      </c>
      <c r="I214" t="s">
        <v>2234</v>
      </c>
      <c r="J214">
        <v>8886.8700000000008</v>
      </c>
      <c r="K214">
        <v>10.199999999999999</v>
      </c>
      <c r="L214">
        <v>32</v>
      </c>
      <c r="M214">
        <v>10</v>
      </c>
      <c r="N214">
        <v>0</v>
      </c>
      <c r="O214">
        <v>285323</v>
      </c>
      <c r="P214">
        <v>671484</v>
      </c>
      <c r="Q214">
        <v>0</v>
      </c>
      <c r="R214">
        <v>0</v>
      </c>
      <c r="S214">
        <v>740</v>
      </c>
      <c r="T214" t="s">
        <v>2248</v>
      </c>
      <c r="U214">
        <f>(Table1[[#This Row],[Monthly Debt]]/Table1[[#This Row],[Annual Income]])*12</f>
        <v>0.21999608042958493</v>
      </c>
      <c r="V214">
        <f>(Table1[[#This Row],[Current Loan Amount]]/Table1[[#This Row],[Annual Income]])</f>
        <v>0.3855867081178429</v>
      </c>
      <c r="W214">
        <f>(Table1[[#This Row],[Current Credit Balance]]/Table1[[#This Row],[Maximum Open Credit]])</f>
        <v>0.42491407092350675</v>
      </c>
      <c r="X214">
        <f>(Table1[[#This Row],[Credit Utilization Ratio]]*100)</f>
        <v>42.491407092350677</v>
      </c>
      <c r="Y214">
        <f>(Table1[[#This Row],[Annual Income]]/12)-Table1[[#This Row],[Monthly Debt]]</f>
        <v>31508.713333333333</v>
      </c>
    </row>
    <row r="215" spans="1:25" x14ac:dyDescent="0.2">
      <c r="A215" t="s">
        <v>232</v>
      </c>
      <c r="B215" t="s">
        <v>1331</v>
      </c>
      <c r="C215">
        <v>221518</v>
      </c>
      <c r="D215" t="s">
        <v>2217</v>
      </c>
      <c r="E215">
        <v>727</v>
      </c>
      <c r="F215">
        <v>1243531</v>
      </c>
      <c r="G215" t="s">
        <v>2229</v>
      </c>
      <c r="H215" t="s">
        <v>2230</v>
      </c>
      <c r="I215" t="s">
        <v>2234</v>
      </c>
      <c r="J215">
        <v>24559.59</v>
      </c>
      <c r="K215">
        <v>9.5</v>
      </c>
      <c r="L215">
        <v>32</v>
      </c>
      <c r="M215">
        <v>13</v>
      </c>
      <c r="N215">
        <v>0</v>
      </c>
      <c r="O215">
        <v>356231</v>
      </c>
      <c r="P215">
        <v>440682</v>
      </c>
      <c r="Q215">
        <v>0</v>
      </c>
      <c r="R215">
        <v>0</v>
      </c>
      <c r="S215">
        <v>727</v>
      </c>
      <c r="T215" t="s">
        <v>2248</v>
      </c>
      <c r="U215">
        <f>(Table1[[#This Row],[Monthly Debt]]/Table1[[#This Row],[Annual Income]])*12</f>
        <v>0.2369985790462803</v>
      </c>
      <c r="V215">
        <f>(Table1[[#This Row],[Current Loan Amount]]/Table1[[#This Row],[Annual Income]])</f>
        <v>0.17813629093283562</v>
      </c>
      <c r="W215">
        <f>(Table1[[#This Row],[Current Credit Balance]]/Table1[[#This Row],[Maximum Open Credit]])</f>
        <v>0.80836294652379725</v>
      </c>
      <c r="X215">
        <f>(Table1[[#This Row],[Credit Utilization Ratio]]*100)</f>
        <v>80.836294652379721</v>
      </c>
      <c r="Y215">
        <f>(Table1[[#This Row],[Annual Income]]/12)-Table1[[#This Row],[Monthly Debt]]</f>
        <v>79067.993333333332</v>
      </c>
    </row>
    <row r="216" spans="1:25" x14ac:dyDescent="0.2">
      <c r="A216" t="s">
        <v>233</v>
      </c>
      <c r="B216" t="s">
        <v>1332</v>
      </c>
      <c r="C216">
        <v>395648</v>
      </c>
      <c r="D216" t="s">
        <v>2217</v>
      </c>
      <c r="E216">
        <v>725</v>
      </c>
      <c r="F216">
        <v>1168272</v>
      </c>
      <c r="G216" t="s">
        <v>2223</v>
      </c>
      <c r="H216" t="s">
        <v>2231</v>
      </c>
      <c r="I216" t="s">
        <v>2234</v>
      </c>
      <c r="J216">
        <v>35830.199999999997</v>
      </c>
      <c r="K216">
        <v>15.5</v>
      </c>
      <c r="L216">
        <v>8</v>
      </c>
      <c r="M216">
        <v>10</v>
      </c>
      <c r="N216">
        <v>0</v>
      </c>
      <c r="O216">
        <v>165281</v>
      </c>
      <c r="P216">
        <v>285648</v>
      </c>
      <c r="Q216">
        <v>0</v>
      </c>
      <c r="R216">
        <v>0</v>
      </c>
      <c r="S216">
        <v>725</v>
      </c>
      <c r="T216" t="s">
        <v>2248</v>
      </c>
      <c r="U216">
        <f>(Table1[[#This Row],[Monthly Debt]]/Table1[[#This Row],[Annual Income]])*12</f>
        <v>0.36803278688524588</v>
      </c>
      <c r="V216">
        <f>(Table1[[#This Row],[Current Loan Amount]]/Table1[[#This Row],[Annual Income]])</f>
        <v>0.33866085979977267</v>
      </c>
      <c r="W216">
        <f>(Table1[[#This Row],[Current Credit Balance]]/Table1[[#This Row],[Maximum Open Credit]])</f>
        <v>0.57861773931552118</v>
      </c>
      <c r="X216">
        <f>(Table1[[#This Row],[Credit Utilization Ratio]]*100)</f>
        <v>57.861773931552122</v>
      </c>
      <c r="Y216">
        <f>(Table1[[#This Row],[Annual Income]]/12)-Table1[[#This Row],[Monthly Debt]]</f>
        <v>61525.8</v>
      </c>
    </row>
    <row r="217" spans="1:25" x14ac:dyDescent="0.2">
      <c r="A217" t="s">
        <v>234</v>
      </c>
      <c r="B217" t="s">
        <v>1333</v>
      </c>
      <c r="C217">
        <v>527054</v>
      </c>
      <c r="D217" t="s">
        <v>2218</v>
      </c>
      <c r="E217">
        <v>744</v>
      </c>
      <c r="F217">
        <v>2465554</v>
      </c>
      <c r="G217" t="s">
        <v>2227</v>
      </c>
      <c r="H217" t="s">
        <v>2231</v>
      </c>
      <c r="I217" t="s">
        <v>2234</v>
      </c>
      <c r="J217">
        <v>20135.439999999999</v>
      </c>
      <c r="K217">
        <v>26</v>
      </c>
      <c r="L217">
        <v>32</v>
      </c>
      <c r="M217">
        <v>10</v>
      </c>
      <c r="N217">
        <v>0</v>
      </c>
      <c r="O217">
        <v>453150</v>
      </c>
      <c r="P217">
        <v>1097690</v>
      </c>
      <c r="Q217">
        <v>0</v>
      </c>
      <c r="R217">
        <v>0</v>
      </c>
      <c r="S217">
        <v>744</v>
      </c>
      <c r="T217" t="s">
        <v>2248</v>
      </c>
      <c r="U217">
        <f>(Table1[[#This Row],[Monthly Debt]]/Table1[[#This Row],[Annual Income]])*12</f>
        <v>9.8000400721298314E-2</v>
      </c>
      <c r="V217">
        <f>(Table1[[#This Row],[Current Loan Amount]]/Table1[[#This Row],[Annual Income]])</f>
        <v>0.21376696677501283</v>
      </c>
      <c r="W217">
        <f>(Table1[[#This Row],[Current Credit Balance]]/Table1[[#This Row],[Maximum Open Credit]])</f>
        <v>0.41282147054268509</v>
      </c>
      <c r="X217">
        <f>(Table1[[#This Row],[Credit Utilization Ratio]]*100)</f>
        <v>41.282147054268506</v>
      </c>
      <c r="Y217">
        <f>(Table1[[#This Row],[Annual Income]]/12)-Table1[[#This Row],[Monthly Debt]]</f>
        <v>185327.39333333334</v>
      </c>
    </row>
    <row r="218" spans="1:25" x14ac:dyDescent="0.2">
      <c r="A218" t="s">
        <v>235</v>
      </c>
      <c r="B218" t="s">
        <v>1334</v>
      </c>
      <c r="C218">
        <v>458964</v>
      </c>
      <c r="D218" t="s">
        <v>2218</v>
      </c>
      <c r="E218">
        <v>704</v>
      </c>
      <c r="F218">
        <v>1581731</v>
      </c>
      <c r="G218" t="s">
        <v>2219</v>
      </c>
      <c r="H218" t="s">
        <v>2230</v>
      </c>
      <c r="I218" t="s">
        <v>2235</v>
      </c>
      <c r="J218">
        <v>28339.26</v>
      </c>
      <c r="K218">
        <v>23.7</v>
      </c>
      <c r="L218">
        <v>35</v>
      </c>
      <c r="M218">
        <v>13</v>
      </c>
      <c r="N218">
        <v>0</v>
      </c>
      <c r="O218">
        <v>2203791</v>
      </c>
      <c r="P218">
        <v>5406258</v>
      </c>
      <c r="Q218">
        <v>0</v>
      </c>
      <c r="R218">
        <v>0</v>
      </c>
      <c r="S218">
        <v>704</v>
      </c>
      <c r="T218" t="s">
        <v>2248</v>
      </c>
      <c r="U218">
        <f>(Table1[[#This Row],[Monthly Debt]]/Table1[[#This Row],[Annual Income]])*12</f>
        <v>0.21499933933140339</v>
      </c>
      <c r="V218">
        <f>(Table1[[#This Row],[Current Loan Amount]]/Table1[[#This Row],[Annual Income]])</f>
        <v>0.29016564763540703</v>
      </c>
      <c r="W218">
        <f>(Table1[[#This Row],[Current Credit Balance]]/Table1[[#This Row],[Maximum Open Credit]])</f>
        <v>0.4076370384099316</v>
      </c>
      <c r="X218">
        <f>(Table1[[#This Row],[Credit Utilization Ratio]]*100)</f>
        <v>40.763703840993159</v>
      </c>
      <c r="Y218">
        <f>(Table1[[#This Row],[Annual Income]]/12)-Table1[[#This Row],[Monthly Debt]]</f>
        <v>103471.65666666666</v>
      </c>
    </row>
    <row r="219" spans="1:25" x14ac:dyDescent="0.2">
      <c r="A219" t="s">
        <v>236</v>
      </c>
      <c r="B219" t="s">
        <v>1335</v>
      </c>
      <c r="C219">
        <v>79178</v>
      </c>
      <c r="D219" t="s">
        <v>2217</v>
      </c>
      <c r="E219">
        <v>676</v>
      </c>
      <c r="F219">
        <v>382508</v>
      </c>
      <c r="G219" t="s">
        <v>2220</v>
      </c>
      <c r="H219" t="s">
        <v>2230</v>
      </c>
      <c r="I219" t="s">
        <v>2234</v>
      </c>
      <c r="J219">
        <v>6215.85</v>
      </c>
      <c r="K219">
        <v>5.9</v>
      </c>
      <c r="L219">
        <v>32</v>
      </c>
      <c r="M219">
        <v>10</v>
      </c>
      <c r="N219">
        <v>0</v>
      </c>
      <c r="O219">
        <v>59166</v>
      </c>
      <c r="P219">
        <v>110682</v>
      </c>
      <c r="Q219">
        <v>0</v>
      </c>
      <c r="R219">
        <v>0</v>
      </c>
      <c r="S219">
        <v>676</v>
      </c>
      <c r="T219" t="s">
        <v>2249</v>
      </c>
      <c r="U219">
        <f>(Table1[[#This Row],[Monthly Debt]]/Table1[[#This Row],[Annual Income]])*12</f>
        <v>0.19500298032982319</v>
      </c>
      <c r="V219">
        <f>(Table1[[#This Row],[Current Loan Amount]]/Table1[[#This Row],[Annual Income]])</f>
        <v>0.20699697784098633</v>
      </c>
      <c r="W219">
        <f>(Table1[[#This Row],[Current Credit Balance]]/Table1[[#This Row],[Maximum Open Credit]])</f>
        <v>0.53455846479102298</v>
      </c>
      <c r="X219">
        <f>(Table1[[#This Row],[Credit Utilization Ratio]]*100)</f>
        <v>53.455846479102298</v>
      </c>
      <c r="Y219">
        <f>(Table1[[#This Row],[Annual Income]]/12)-Table1[[#This Row],[Monthly Debt]]</f>
        <v>25659.816666666666</v>
      </c>
    </row>
    <row r="220" spans="1:25" x14ac:dyDescent="0.2">
      <c r="A220" t="s">
        <v>237</v>
      </c>
      <c r="B220" t="s">
        <v>1336</v>
      </c>
      <c r="C220">
        <v>220594</v>
      </c>
      <c r="D220" t="s">
        <v>2218</v>
      </c>
      <c r="E220">
        <v>744</v>
      </c>
      <c r="F220">
        <v>609634</v>
      </c>
      <c r="G220" t="s">
        <v>2219</v>
      </c>
      <c r="H220" t="s">
        <v>2230</v>
      </c>
      <c r="I220" t="s">
        <v>2234</v>
      </c>
      <c r="J220">
        <v>6401.29</v>
      </c>
      <c r="K220">
        <v>27.7</v>
      </c>
      <c r="L220">
        <v>5</v>
      </c>
      <c r="M220">
        <v>20</v>
      </c>
      <c r="N220">
        <v>0</v>
      </c>
      <c r="O220">
        <v>373692</v>
      </c>
      <c r="P220">
        <v>1456884</v>
      </c>
      <c r="Q220">
        <v>0</v>
      </c>
      <c r="R220">
        <v>0</v>
      </c>
      <c r="S220">
        <v>744</v>
      </c>
      <c r="T220" t="s">
        <v>2248</v>
      </c>
      <c r="U220">
        <f>(Table1[[#This Row],[Monthly Debt]]/Table1[[#This Row],[Annual Income]])*12</f>
        <v>0.12600261796422113</v>
      </c>
      <c r="V220">
        <f>(Table1[[#This Row],[Current Loan Amount]]/Table1[[#This Row],[Annual Income]])</f>
        <v>0.36184661616642116</v>
      </c>
      <c r="W220">
        <f>(Table1[[#This Row],[Current Credit Balance]]/Table1[[#This Row],[Maximum Open Credit]])</f>
        <v>0.25650086074114342</v>
      </c>
      <c r="X220">
        <f>(Table1[[#This Row],[Credit Utilization Ratio]]*100)</f>
        <v>25.650086074114341</v>
      </c>
      <c r="Y220">
        <f>(Table1[[#This Row],[Annual Income]]/12)-Table1[[#This Row],[Monthly Debt]]</f>
        <v>44401.543333333335</v>
      </c>
    </row>
    <row r="221" spans="1:25" x14ac:dyDescent="0.2">
      <c r="A221" t="s">
        <v>238</v>
      </c>
      <c r="B221" t="s">
        <v>1337</v>
      </c>
      <c r="C221">
        <v>218350</v>
      </c>
      <c r="D221" t="s">
        <v>2217</v>
      </c>
      <c r="E221">
        <v>733</v>
      </c>
      <c r="F221">
        <v>1470429</v>
      </c>
      <c r="G221" t="s">
        <v>2219</v>
      </c>
      <c r="H221" t="s">
        <v>2231</v>
      </c>
      <c r="I221" t="s">
        <v>2234</v>
      </c>
      <c r="J221">
        <v>30388.79</v>
      </c>
      <c r="K221">
        <v>11.8</v>
      </c>
      <c r="L221">
        <v>32</v>
      </c>
      <c r="M221">
        <v>18</v>
      </c>
      <c r="N221">
        <v>1</v>
      </c>
      <c r="O221">
        <v>343938</v>
      </c>
      <c r="P221">
        <v>502216</v>
      </c>
      <c r="Q221">
        <v>1</v>
      </c>
      <c r="R221">
        <v>0</v>
      </c>
      <c r="S221">
        <v>733</v>
      </c>
      <c r="T221" t="s">
        <v>2249</v>
      </c>
      <c r="U221">
        <f>(Table1[[#This Row],[Monthly Debt]]/Table1[[#This Row],[Annual Income]])*12</f>
        <v>0.24799937977284181</v>
      </c>
      <c r="V221">
        <f>(Table1[[#This Row],[Current Loan Amount]]/Table1[[#This Row],[Annual Income]])</f>
        <v>0.14849407893886751</v>
      </c>
      <c r="W221">
        <f>(Table1[[#This Row],[Current Credit Balance]]/Table1[[#This Row],[Maximum Open Credit]])</f>
        <v>0.68484078563805217</v>
      </c>
      <c r="X221">
        <f>(Table1[[#This Row],[Credit Utilization Ratio]]*100)</f>
        <v>68.484078563805213</v>
      </c>
      <c r="Y221">
        <f>(Table1[[#This Row],[Annual Income]]/12)-Table1[[#This Row],[Monthly Debt]]</f>
        <v>92146.959999999992</v>
      </c>
    </row>
    <row r="222" spans="1:25" x14ac:dyDescent="0.2">
      <c r="A222" t="s">
        <v>239</v>
      </c>
      <c r="B222" t="s">
        <v>1338</v>
      </c>
      <c r="C222">
        <v>351538</v>
      </c>
      <c r="D222" t="s">
        <v>2217</v>
      </c>
      <c r="E222">
        <v>698</v>
      </c>
      <c r="F222">
        <v>1214423</v>
      </c>
      <c r="G222" t="s">
        <v>2222</v>
      </c>
      <c r="H222" t="s">
        <v>2230</v>
      </c>
      <c r="I222" t="s">
        <v>2234</v>
      </c>
      <c r="J222">
        <v>27931.71</v>
      </c>
      <c r="K222">
        <v>20.2</v>
      </c>
      <c r="L222">
        <v>27</v>
      </c>
      <c r="M222">
        <v>15</v>
      </c>
      <c r="N222">
        <v>0</v>
      </c>
      <c r="O222">
        <v>472283</v>
      </c>
      <c r="P222">
        <v>654896</v>
      </c>
      <c r="Q222">
        <v>0</v>
      </c>
      <c r="R222">
        <v>0</v>
      </c>
      <c r="S222">
        <v>698</v>
      </c>
      <c r="T222" t="s">
        <v>2249</v>
      </c>
      <c r="U222">
        <f>(Table1[[#This Row],[Monthly Debt]]/Table1[[#This Row],[Annual Income]])*12</f>
        <v>0.27599981225652015</v>
      </c>
      <c r="V222">
        <f>(Table1[[#This Row],[Current Loan Amount]]/Table1[[#This Row],[Annual Income]])</f>
        <v>0.2894691553107937</v>
      </c>
      <c r="W222">
        <f>(Table1[[#This Row],[Current Credit Balance]]/Table1[[#This Row],[Maximum Open Credit]])</f>
        <v>0.72115725244924389</v>
      </c>
      <c r="X222">
        <f>(Table1[[#This Row],[Credit Utilization Ratio]]*100)</f>
        <v>72.115725244924391</v>
      </c>
      <c r="Y222">
        <f>(Table1[[#This Row],[Annual Income]]/12)-Table1[[#This Row],[Monthly Debt]]</f>
        <v>73270.206666666665</v>
      </c>
    </row>
    <row r="223" spans="1:25" x14ac:dyDescent="0.2">
      <c r="A223" t="s">
        <v>240</v>
      </c>
      <c r="B223" t="s">
        <v>1339</v>
      </c>
      <c r="C223">
        <v>126170</v>
      </c>
      <c r="D223" t="s">
        <v>2217</v>
      </c>
      <c r="E223">
        <v>725</v>
      </c>
      <c r="F223">
        <v>1168272</v>
      </c>
      <c r="G223" t="s">
        <v>2219</v>
      </c>
      <c r="H223" t="s">
        <v>2231</v>
      </c>
      <c r="I223" t="s">
        <v>2234</v>
      </c>
      <c r="J223">
        <v>13301.14</v>
      </c>
      <c r="K223">
        <v>7.7</v>
      </c>
      <c r="L223">
        <v>46</v>
      </c>
      <c r="M223">
        <v>7</v>
      </c>
      <c r="N223">
        <v>0</v>
      </c>
      <c r="O223">
        <v>104234</v>
      </c>
      <c r="P223">
        <v>179322</v>
      </c>
      <c r="Q223">
        <v>0</v>
      </c>
      <c r="R223">
        <v>0</v>
      </c>
      <c r="S223">
        <v>725</v>
      </c>
      <c r="T223" t="s">
        <v>2248</v>
      </c>
      <c r="U223">
        <f>(Table1[[#This Row],[Monthly Debt]]/Table1[[#This Row],[Annual Income]])*12</f>
        <v>0.136623731459797</v>
      </c>
      <c r="V223">
        <f>(Table1[[#This Row],[Current Loan Amount]]/Table1[[#This Row],[Annual Income]])</f>
        <v>0.10799711026199378</v>
      </c>
      <c r="W223">
        <f>(Table1[[#This Row],[Current Credit Balance]]/Table1[[#This Row],[Maximum Open Credit]])</f>
        <v>0.58126721763085398</v>
      </c>
      <c r="X223">
        <f>(Table1[[#This Row],[Credit Utilization Ratio]]*100)</f>
        <v>58.126721763085399</v>
      </c>
      <c r="Y223">
        <f>(Table1[[#This Row],[Annual Income]]/12)-Table1[[#This Row],[Monthly Debt]]</f>
        <v>84054.86</v>
      </c>
    </row>
    <row r="224" spans="1:25" x14ac:dyDescent="0.2">
      <c r="A224" t="s">
        <v>241</v>
      </c>
      <c r="B224" t="s">
        <v>1340</v>
      </c>
      <c r="C224">
        <v>333960</v>
      </c>
      <c r="D224" t="s">
        <v>2218</v>
      </c>
      <c r="E224">
        <v>725</v>
      </c>
      <c r="F224">
        <v>1168272</v>
      </c>
      <c r="G224" t="s">
        <v>2227</v>
      </c>
      <c r="H224" t="s">
        <v>2231</v>
      </c>
      <c r="I224" t="s">
        <v>2234</v>
      </c>
      <c r="J224">
        <v>10927.85</v>
      </c>
      <c r="K224">
        <v>11.9</v>
      </c>
      <c r="L224">
        <v>19</v>
      </c>
      <c r="M224">
        <v>16</v>
      </c>
      <c r="N224">
        <v>0</v>
      </c>
      <c r="O224">
        <v>175731</v>
      </c>
      <c r="P224">
        <v>929104</v>
      </c>
      <c r="Q224">
        <v>0</v>
      </c>
      <c r="R224">
        <v>0</v>
      </c>
      <c r="S224">
        <v>725</v>
      </c>
      <c r="T224" t="s">
        <v>2248</v>
      </c>
      <c r="U224">
        <f>(Table1[[#This Row],[Monthly Debt]]/Table1[[#This Row],[Annual Income]])*12</f>
        <v>0.11224629195940672</v>
      </c>
      <c r="V224">
        <f>(Table1[[#This Row],[Current Loan Amount]]/Table1[[#This Row],[Annual Income]])</f>
        <v>0.28585808784255723</v>
      </c>
      <c r="W224">
        <f>(Table1[[#This Row],[Current Credit Balance]]/Table1[[#This Row],[Maximum Open Credit]])</f>
        <v>0.18914028999982779</v>
      </c>
      <c r="X224">
        <f>(Table1[[#This Row],[Credit Utilization Ratio]]*100)</f>
        <v>18.914028999982779</v>
      </c>
      <c r="Y224">
        <f>(Table1[[#This Row],[Annual Income]]/12)-Table1[[#This Row],[Monthly Debt]]</f>
        <v>86428.15</v>
      </c>
    </row>
    <row r="225" spans="1:25" x14ac:dyDescent="0.2">
      <c r="A225" t="s">
        <v>242</v>
      </c>
      <c r="B225" t="s">
        <v>1341</v>
      </c>
      <c r="C225">
        <v>156486</v>
      </c>
      <c r="D225" t="s">
        <v>2217</v>
      </c>
      <c r="E225">
        <v>719</v>
      </c>
      <c r="F225">
        <v>637089</v>
      </c>
      <c r="G225" t="s">
        <v>2223</v>
      </c>
      <c r="H225" t="s">
        <v>2230</v>
      </c>
      <c r="I225" t="s">
        <v>2234</v>
      </c>
      <c r="J225">
        <v>6795.73</v>
      </c>
      <c r="K225">
        <v>17</v>
      </c>
      <c r="L225">
        <v>66</v>
      </c>
      <c r="M225">
        <v>11</v>
      </c>
      <c r="N225">
        <v>0</v>
      </c>
      <c r="O225">
        <v>285950</v>
      </c>
      <c r="P225">
        <v>453574</v>
      </c>
      <c r="Q225">
        <v>0</v>
      </c>
      <c r="R225">
        <v>0</v>
      </c>
      <c r="S225">
        <v>719</v>
      </c>
      <c r="T225" t="s">
        <v>2248</v>
      </c>
      <c r="U225">
        <f>(Table1[[#This Row],[Monthly Debt]]/Table1[[#This Row],[Annual Income]])*12</f>
        <v>0.12800214726670842</v>
      </c>
      <c r="V225">
        <f>(Table1[[#This Row],[Current Loan Amount]]/Table1[[#This Row],[Annual Income]])</f>
        <v>0.2456265922029732</v>
      </c>
      <c r="W225">
        <f>(Table1[[#This Row],[Current Credit Balance]]/Table1[[#This Row],[Maximum Open Credit]])</f>
        <v>0.63043737074876427</v>
      </c>
      <c r="X225">
        <f>(Table1[[#This Row],[Credit Utilization Ratio]]*100)</f>
        <v>63.043737074876425</v>
      </c>
      <c r="Y225">
        <f>(Table1[[#This Row],[Annual Income]]/12)-Table1[[#This Row],[Monthly Debt]]</f>
        <v>46295.020000000004</v>
      </c>
    </row>
    <row r="226" spans="1:25" x14ac:dyDescent="0.2">
      <c r="A226" t="s">
        <v>243</v>
      </c>
      <c r="B226" t="s">
        <v>1342</v>
      </c>
      <c r="C226">
        <v>128040</v>
      </c>
      <c r="D226" t="s">
        <v>2217</v>
      </c>
      <c r="E226">
        <v>730</v>
      </c>
      <c r="F226">
        <v>1551920</v>
      </c>
      <c r="G226" t="s">
        <v>2219</v>
      </c>
      <c r="H226" t="s">
        <v>2230</v>
      </c>
      <c r="I226" t="s">
        <v>2234</v>
      </c>
      <c r="J226">
        <v>14096.67</v>
      </c>
      <c r="K226">
        <v>22.6</v>
      </c>
      <c r="L226">
        <v>32</v>
      </c>
      <c r="M226">
        <v>10</v>
      </c>
      <c r="N226">
        <v>0</v>
      </c>
      <c r="O226">
        <v>360867</v>
      </c>
      <c r="P226">
        <v>426800</v>
      </c>
      <c r="Q226">
        <v>0</v>
      </c>
      <c r="R226">
        <v>0</v>
      </c>
      <c r="S226">
        <v>730</v>
      </c>
      <c r="T226" t="s">
        <v>2248</v>
      </c>
      <c r="U226">
        <f>(Table1[[#This Row],[Monthly Debt]]/Table1[[#This Row],[Annual Income]])*12</f>
        <v>0.10900048971596474</v>
      </c>
      <c r="V226">
        <f>(Table1[[#This Row],[Current Loan Amount]]/Table1[[#This Row],[Annual Income]])</f>
        <v>8.2504252796535907E-2</v>
      </c>
      <c r="W226">
        <f>(Table1[[#This Row],[Current Credit Balance]]/Table1[[#This Row],[Maximum Open Credit]])</f>
        <v>0.84551780693533274</v>
      </c>
      <c r="X226">
        <f>(Table1[[#This Row],[Credit Utilization Ratio]]*100)</f>
        <v>84.551780693533274</v>
      </c>
      <c r="Y226">
        <f>(Table1[[#This Row],[Annual Income]]/12)-Table1[[#This Row],[Monthly Debt]]</f>
        <v>115229.99666666667</v>
      </c>
    </row>
    <row r="227" spans="1:25" x14ac:dyDescent="0.2">
      <c r="A227" t="s">
        <v>244</v>
      </c>
      <c r="B227" t="s">
        <v>1343</v>
      </c>
      <c r="C227">
        <v>99999999</v>
      </c>
      <c r="D227" t="s">
        <v>2217</v>
      </c>
      <c r="E227">
        <v>745</v>
      </c>
      <c r="F227">
        <v>1713420</v>
      </c>
      <c r="G227" t="s">
        <v>2219</v>
      </c>
      <c r="H227" t="s">
        <v>2231</v>
      </c>
      <c r="I227" t="s">
        <v>2234</v>
      </c>
      <c r="J227">
        <v>6625.3</v>
      </c>
      <c r="K227">
        <v>33.1</v>
      </c>
      <c r="L227">
        <v>32</v>
      </c>
      <c r="M227">
        <v>8</v>
      </c>
      <c r="N227">
        <v>0</v>
      </c>
      <c r="O227">
        <v>44688</v>
      </c>
      <c r="P227">
        <v>522588</v>
      </c>
      <c r="Q227">
        <v>0</v>
      </c>
      <c r="R227">
        <v>0</v>
      </c>
      <c r="S227">
        <v>745</v>
      </c>
      <c r="T227" t="s">
        <v>2248</v>
      </c>
      <c r="U227">
        <f>(Table1[[#This Row],[Monthly Debt]]/Table1[[#This Row],[Annual Income]])*12</f>
        <v>4.6400532268795744E-2</v>
      </c>
      <c r="V227">
        <f>(Table1[[#This Row],[Current Loan Amount]]/Table1[[#This Row],[Annual Income]])</f>
        <v>58.362805967013344</v>
      </c>
      <c r="W227">
        <f>(Table1[[#This Row],[Current Credit Balance]]/Table1[[#This Row],[Maximum Open Credit]])</f>
        <v>8.5512870559599538E-2</v>
      </c>
      <c r="X227">
        <f>(Table1[[#This Row],[Credit Utilization Ratio]]*100)</f>
        <v>8.5512870559599534</v>
      </c>
      <c r="Y227">
        <f>(Table1[[#This Row],[Annual Income]]/12)-Table1[[#This Row],[Monthly Debt]]</f>
        <v>136159.70000000001</v>
      </c>
    </row>
    <row r="228" spans="1:25" x14ac:dyDescent="0.2">
      <c r="A228" t="s">
        <v>245</v>
      </c>
      <c r="B228" t="s">
        <v>1344</v>
      </c>
      <c r="C228">
        <v>99999999</v>
      </c>
      <c r="D228" t="s">
        <v>2217</v>
      </c>
      <c r="E228">
        <v>750</v>
      </c>
      <c r="F228">
        <v>1401782</v>
      </c>
      <c r="G228" t="s">
        <v>2219</v>
      </c>
      <c r="H228" t="s">
        <v>2230</v>
      </c>
      <c r="I228" t="s">
        <v>2234</v>
      </c>
      <c r="J228">
        <v>16821.27</v>
      </c>
      <c r="K228">
        <v>18</v>
      </c>
      <c r="L228">
        <v>57</v>
      </c>
      <c r="M228">
        <v>12</v>
      </c>
      <c r="N228">
        <v>0</v>
      </c>
      <c r="O228">
        <v>255816</v>
      </c>
      <c r="P228">
        <v>881562</v>
      </c>
      <c r="Q228">
        <v>0</v>
      </c>
      <c r="R228">
        <v>0</v>
      </c>
      <c r="S228">
        <v>750</v>
      </c>
      <c r="T228" t="s">
        <v>2248</v>
      </c>
      <c r="U228">
        <f>(Table1[[#This Row],[Monthly Debt]]/Table1[[#This Row],[Annual Income]])*12</f>
        <v>0.143999024099325</v>
      </c>
      <c r="V228">
        <f>(Table1[[#This Row],[Current Loan Amount]]/Table1[[#This Row],[Annual Income]])</f>
        <v>71.337767926824569</v>
      </c>
      <c r="W228">
        <f>(Table1[[#This Row],[Current Credit Balance]]/Table1[[#This Row],[Maximum Open Credit]])</f>
        <v>0.29018492176386912</v>
      </c>
      <c r="X228">
        <f>(Table1[[#This Row],[Credit Utilization Ratio]]*100)</f>
        <v>29.018492176386911</v>
      </c>
      <c r="Y228">
        <f>(Table1[[#This Row],[Annual Income]]/12)-Table1[[#This Row],[Monthly Debt]]</f>
        <v>99993.896666666667</v>
      </c>
    </row>
    <row r="229" spans="1:25" x14ac:dyDescent="0.2">
      <c r="A229" t="s">
        <v>246</v>
      </c>
      <c r="B229" t="s">
        <v>1345</v>
      </c>
      <c r="C229">
        <v>219670</v>
      </c>
      <c r="D229" t="s">
        <v>2217</v>
      </c>
      <c r="E229">
        <v>744</v>
      </c>
      <c r="F229">
        <v>1271100</v>
      </c>
      <c r="G229" t="s">
        <v>2222</v>
      </c>
      <c r="H229" t="s">
        <v>2231</v>
      </c>
      <c r="I229" t="s">
        <v>2234</v>
      </c>
      <c r="J229">
        <v>15570.88</v>
      </c>
      <c r="K229">
        <v>31.8</v>
      </c>
      <c r="L229">
        <v>50</v>
      </c>
      <c r="M229">
        <v>7</v>
      </c>
      <c r="N229">
        <v>1</v>
      </c>
      <c r="O229">
        <v>166459</v>
      </c>
      <c r="P229">
        <v>338140</v>
      </c>
      <c r="Q229">
        <v>1</v>
      </c>
      <c r="R229">
        <v>0</v>
      </c>
      <c r="S229">
        <v>744</v>
      </c>
      <c r="T229" t="s">
        <v>2249</v>
      </c>
      <c r="U229">
        <f>(Table1[[#This Row],[Monthly Debt]]/Table1[[#This Row],[Annual Income]])*12</f>
        <v>0.14699910313901343</v>
      </c>
      <c r="V229">
        <f>(Table1[[#This Row],[Current Loan Amount]]/Table1[[#This Row],[Annual Income]])</f>
        <v>0.17281881834631421</v>
      </c>
      <c r="W229">
        <f>(Table1[[#This Row],[Current Credit Balance]]/Table1[[#This Row],[Maximum Open Credit]])</f>
        <v>0.49227834624711658</v>
      </c>
      <c r="X229">
        <f>(Table1[[#This Row],[Credit Utilization Ratio]]*100)</f>
        <v>49.227834624711662</v>
      </c>
      <c r="Y229">
        <f>(Table1[[#This Row],[Annual Income]]/12)-Table1[[#This Row],[Monthly Debt]]</f>
        <v>90354.12</v>
      </c>
    </row>
    <row r="230" spans="1:25" x14ac:dyDescent="0.2">
      <c r="A230" t="s">
        <v>247</v>
      </c>
      <c r="B230" t="s">
        <v>1346</v>
      </c>
      <c r="C230">
        <v>328504</v>
      </c>
      <c r="D230" t="s">
        <v>2217</v>
      </c>
      <c r="E230">
        <v>725</v>
      </c>
      <c r="F230">
        <v>1168272</v>
      </c>
      <c r="G230" t="s">
        <v>2219</v>
      </c>
      <c r="H230" t="s">
        <v>2231</v>
      </c>
      <c r="I230" t="s">
        <v>2234</v>
      </c>
      <c r="J230">
        <v>10268.17</v>
      </c>
      <c r="K230">
        <v>16.7</v>
      </c>
      <c r="L230">
        <v>32</v>
      </c>
      <c r="M230">
        <v>8</v>
      </c>
      <c r="N230">
        <v>0</v>
      </c>
      <c r="O230">
        <v>79724</v>
      </c>
      <c r="P230">
        <v>566324</v>
      </c>
      <c r="Q230">
        <v>0</v>
      </c>
      <c r="R230">
        <v>0</v>
      </c>
      <c r="S230">
        <v>725</v>
      </c>
      <c r="T230" t="s">
        <v>2248</v>
      </c>
      <c r="U230">
        <f>(Table1[[#This Row],[Monthly Debt]]/Table1[[#This Row],[Annual Income]])*12</f>
        <v>0.10547033567525371</v>
      </c>
      <c r="V230">
        <f>(Table1[[#This Row],[Current Loan Amount]]/Table1[[#This Row],[Annual Income]])</f>
        <v>0.28118794253393048</v>
      </c>
      <c r="W230">
        <f>(Table1[[#This Row],[Current Credit Balance]]/Table1[[#This Row],[Maximum Open Credit]])</f>
        <v>0.14077453895649841</v>
      </c>
      <c r="X230">
        <f>(Table1[[#This Row],[Credit Utilization Ratio]]*100)</f>
        <v>14.077453895649841</v>
      </c>
      <c r="Y230">
        <f>(Table1[[#This Row],[Annual Income]]/12)-Table1[[#This Row],[Monthly Debt]]</f>
        <v>87087.83</v>
      </c>
    </row>
    <row r="231" spans="1:25" x14ac:dyDescent="0.2">
      <c r="A231" t="s">
        <v>248</v>
      </c>
      <c r="B231" t="s">
        <v>1347</v>
      </c>
      <c r="C231">
        <v>88220</v>
      </c>
      <c r="D231" t="s">
        <v>2217</v>
      </c>
      <c r="E231">
        <v>746</v>
      </c>
      <c r="F231">
        <v>1047622</v>
      </c>
      <c r="G231" t="s">
        <v>2229</v>
      </c>
      <c r="H231" t="s">
        <v>2231</v>
      </c>
      <c r="I231" t="s">
        <v>2243</v>
      </c>
      <c r="J231">
        <v>2706.36</v>
      </c>
      <c r="K231">
        <v>13.1</v>
      </c>
      <c r="L231">
        <v>32</v>
      </c>
      <c r="M231">
        <v>5</v>
      </c>
      <c r="N231">
        <v>0</v>
      </c>
      <c r="O231">
        <v>73302</v>
      </c>
      <c r="P231">
        <v>297792</v>
      </c>
      <c r="Q231">
        <v>0</v>
      </c>
      <c r="R231">
        <v>0</v>
      </c>
      <c r="S231">
        <v>746</v>
      </c>
      <c r="T231" t="s">
        <v>2248</v>
      </c>
      <c r="U231">
        <f>(Table1[[#This Row],[Monthly Debt]]/Table1[[#This Row],[Annual Income]])*12</f>
        <v>3.1000036272625049E-2</v>
      </c>
      <c r="V231">
        <f>(Table1[[#This Row],[Current Loan Amount]]/Table1[[#This Row],[Annual Income]])</f>
        <v>8.4209762681577899E-2</v>
      </c>
      <c r="W231">
        <f>(Table1[[#This Row],[Current Credit Balance]]/Table1[[#This Row],[Maximum Open Credit]])</f>
        <v>0.24615167633784654</v>
      </c>
      <c r="X231">
        <f>(Table1[[#This Row],[Credit Utilization Ratio]]*100)</f>
        <v>24.615167633784655</v>
      </c>
      <c r="Y231">
        <f>(Table1[[#This Row],[Annual Income]]/12)-Table1[[#This Row],[Monthly Debt]]</f>
        <v>84595.473333333328</v>
      </c>
    </row>
    <row r="232" spans="1:25" x14ac:dyDescent="0.2">
      <c r="A232" t="s">
        <v>249</v>
      </c>
      <c r="B232" t="s">
        <v>1348</v>
      </c>
      <c r="C232">
        <v>524348</v>
      </c>
      <c r="D232" t="s">
        <v>2218</v>
      </c>
      <c r="E232">
        <v>725</v>
      </c>
      <c r="F232">
        <v>1168272</v>
      </c>
      <c r="G232" t="s">
        <v>2227</v>
      </c>
      <c r="H232" t="s">
        <v>2230</v>
      </c>
      <c r="I232" t="s">
        <v>2234</v>
      </c>
      <c r="J232">
        <v>14702.01</v>
      </c>
      <c r="K232">
        <v>17.899999999999999</v>
      </c>
      <c r="L232">
        <v>32</v>
      </c>
      <c r="M232">
        <v>8</v>
      </c>
      <c r="N232">
        <v>1</v>
      </c>
      <c r="O232">
        <v>302024</v>
      </c>
      <c r="P232">
        <v>434962</v>
      </c>
      <c r="Q232">
        <v>1</v>
      </c>
      <c r="R232">
        <v>0</v>
      </c>
      <c r="S232">
        <v>725</v>
      </c>
      <c r="T232" t="s">
        <v>2249</v>
      </c>
      <c r="U232">
        <f>(Table1[[#This Row],[Monthly Debt]]/Table1[[#This Row],[Annual Income]])*12</f>
        <v>0.15101288056206089</v>
      </c>
      <c r="V232">
        <f>(Table1[[#This Row],[Current Loan Amount]]/Table1[[#This Row],[Annual Income]])</f>
        <v>0.44882356163633125</v>
      </c>
      <c r="W232">
        <f>(Table1[[#This Row],[Current Credit Balance]]/Table1[[#This Row],[Maximum Open Credit]])</f>
        <v>0.6943687034729471</v>
      </c>
      <c r="X232">
        <f>(Table1[[#This Row],[Credit Utilization Ratio]]*100)</f>
        <v>69.436870347294715</v>
      </c>
      <c r="Y232">
        <f>(Table1[[#This Row],[Annual Income]]/12)-Table1[[#This Row],[Monthly Debt]]</f>
        <v>82653.990000000005</v>
      </c>
    </row>
    <row r="233" spans="1:25" x14ac:dyDescent="0.2">
      <c r="A233" t="s">
        <v>250</v>
      </c>
      <c r="B233" t="s">
        <v>1349</v>
      </c>
      <c r="C233">
        <v>336006</v>
      </c>
      <c r="D233" t="s">
        <v>2217</v>
      </c>
      <c r="E233">
        <v>721</v>
      </c>
      <c r="F233">
        <v>1166942</v>
      </c>
      <c r="G233" t="s">
        <v>2219</v>
      </c>
      <c r="H233" t="s">
        <v>2231</v>
      </c>
      <c r="I233" t="s">
        <v>2234</v>
      </c>
      <c r="J233">
        <v>24603.1</v>
      </c>
      <c r="K233">
        <v>17.2</v>
      </c>
      <c r="L233">
        <v>33</v>
      </c>
      <c r="M233">
        <v>8</v>
      </c>
      <c r="N233">
        <v>0</v>
      </c>
      <c r="O233">
        <v>145293</v>
      </c>
      <c r="P233">
        <v>199320</v>
      </c>
      <c r="Q233">
        <v>0</v>
      </c>
      <c r="R233">
        <v>0</v>
      </c>
      <c r="S233">
        <v>721</v>
      </c>
      <c r="T233" t="s">
        <v>2248</v>
      </c>
      <c r="U233">
        <f>(Table1[[#This Row],[Monthly Debt]]/Table1[[#This Row],[Annual Income]])*12</f>
        <v>0.25300074896610114</v>
      </c>
      <c r="V233">
        <f>(Table1[[#This Row],[Current Loan Amount]]/Table1[[#This Row],[Annual Income]])</f>
        <v>0.28793718968037829</v>
      </c>
      <c r="W233">
        <f>(Table1[[#This Row],[Current Credit Balance]]/Table1[[#This Row],[Maximum Open Credit]])</f>
        <v>0.72894340758579168</v>
      </c>
      <c r="X233">
        <f>(Table1[[#This Row],[Credit Utilization Ratio]]*100)</f>
        <v>72.894340758579162</v>
      </c>
      <c r="Y233">
        <f>(Table1[[#This Row],[Annual Income]]/12)-Table1[[#This Row],[Monthly Debt]]</f>
        <v>72642.06666666668</v>
      </c>
    </row>
    <row r="234" spans="1:25" x14ac:dyDescent="0.2">
      <c r="A234" t="s">
        <v>251</v>
      </c>
      <c r="B234" t="s">
        <v>1350</v>
      </c>
      <c r="C234">
        <v>99999999</v>
      </c>
      <c r="D234" t="s">
        <v>2217</v>
      </c>
      <c r="E234">
        <v>745</v>
      </c>
      <c r="F234">
        <v>1663089</v>
      </c>
      <c r="G234" t="s">
        <v>2219</v>
      </c>
      <c r="H234" t="s">
        <v>2230</v>
      </c>
      <c r="I234" t="s">
        <v>2234</v>
      </c>
      <c r="J234">
        <v>33400.67</v>
      </c>
      <c r="K234">
        <v>12</v>
      </c>
      <c r="L234">
        <v>32</v>
      </c>
      <c r="M234">
        <v>14</v>
      </c>
      <c r="N234">
        <v>0</v>
      </c>
      <c r="O234">
        <v>622383</v>
      </c>
      <c r="P234">
        <v>1168002</v>
      </c>
      <c r="Q234">
        <v>0</v>
      </c>
      <c r="R234">
        <v>0</v>
      </c>
      <c r="S234">
        <v>745</v>
      </c>
      <c r="T234" t="s">
        <v>2248</v>
      </c>
      <c r="U234">
        <f>(Table1[[#This Row],[Monthly Debt]]/Table1[[#This Row],[Annual Income]])*12</f>
        <v>0.24100215923501384</v>
      </c>
      <c r="V234">
        <f>(Table1[[#This Row],[Current Loan Amount]]/Table1[[#This Row],[Annual Income]])</f>
        <v>60.129072466957574</v>
      </c>
      <c r="W234">
        <f>(Table1[[#This Row],[Current Credit Balance]]/Table1[[#This Row],[Maximum Open Credit]])</f>
        <v>0.53286124510060773</v>
      </c>
      <c r="X234">
        <f>(Table1[[#This Row],[Credit Utilization Ratio]]*100)</f>
        <v>53.286124510060773</v>
      </c>
      <c r="Y234">
        <f>(Table1[[#This Row],[Annual Income]]/12)-Table1[[#This Row],[Monthly Debt]]</f>
        <v>105190.08</v>
      </c>
    </row>
    <row r="235" spans="1:25" x14ac:dyDescent="0.2">
      <c r="A235" t="s">
        <v>252</v>
      </c>
      <c r="B235" t="s">
        <v>1351</v>
      </c>
      <c r="C235">
        <v>184514</v>
      </c>
      <c r="D235" t="s">
        <v>2217</v>
      </c>
      <c r="E235">
        <v>725</v>
      </c>
      <c r="F235">
        <v>1168272</v>
      </c>
      <c r="G235" t="s">
        <v>2223</v>
      </c>
      <c r="H235" t="s">
        <v>2232</v>
      </c>
      <c r="I235" t="s">
        <v>2234</v>
      </c>
      <c r="J235">
        <v>9197.52</v>
      </c>
      <c r="K235">
        <v>19.2</v>
      </c>
      <c r="L235">
        <v>22</v>
      </c>
      <c r="M235">
        <v>11</v>
      </c>
      <c r="N235">
        <v>0</v>
      </c>
      <c r="O235">
        <v>147592</v>
      </c>
      <c r="P235">
        <v>401170</v>
      </c>
      <c r="Q235">
        <v>0</v>
      </c>
      <c r="R235">
        <v>0</v>
      </c>
      <c r="S235">
        <v>725</v>
      </c>
      <c r="T235" t="s">
        <v>2248</v>
      </c>
      <c r="U235">
        <f>(Table1[[#This Row],[Monthly Debt]]/Table1[[#This Row],[Annual Income]])*12</f>
        <v>9.4473067915690878E-2</v>
      </c>
      <c r="V235">
        <f>(Table1[[#This Row],[Current Loan Amount]]/Table1[[#This Row],[Annual Income]])</f>
        <v>0.15793753509456701</v>
      </c>
      <c r="W235">
        <f>(Table1[[#This Row],[Current Credit Balance]]/Table1[[#This Row],[Maximum Open Credit]])</f>
        <v>0.36790388114764316</v>
      </c>
      <c r="X235">
        <f>(Table1[[#This Row],[Credit Utilization Ratio]]*100)</f>
        <v>36.790388114764319</v>
      </c>
      <c r="Y235">
        <f>(Table1[[#This Row],[Annual Income]]/12)-Table1[[#This Row],[Monthly Debt]]</f>
        <v>88158.48</v>
      </c>
    </row>
    <row r="236" spans="1:25" x14ac:dyDescent="0.2">
      <c r="A236" t="s">
        <v>253</v>
      </c>
      <c r="B236" t="s">
        <v>1352</v>
      </c>
      <c r="C236">
        <v>258302</v>
      </c>
      <c r="D236" t="s">
        <v>2217</v>
      </c>
      <c r="E236">
        <v>730</v>
      </c>
      <c r="F236">
        <v>743584</v>
      </c>
      <c r="G236" t="s">
        <v>2220</v>
      </c>
      <c r="H236" t="s">
        <v>2230</v>
      </c>
      <c r="I236" t="s">
        <v>2234</v>
      </c>
      <c r="J236">
        <v>7807.67</v>
      </c>
      <c r="K236">
        <v>10.8</v>
      </c>
      <c r="L236">
        <v>32</v>
      </c>
      <c r="M236">
        <v>10</v>
      </c>
      <c r="N236">
        <v>0</v>
      </c>
      <c r="O236">
        <v>155591</v>
      </c>
      <c r="P236">
        <v>488246</v>
      </c>
      <c r="Q236">
        <v>0</v>
      </c>
      <c r="R236">
        <v>0</v>
      </c>
      <c r="S236">
        <v>730</v>
      </c>
      <c r="T236" t="s">
        <v>2248</v>
      </c>
      <c r="U236">
        <f>(Table1[[#This Row],[Monthly Debt]]/Table1[[#This Row],[Annual Income]])*12</f>
        <v>0.12600061324611611</v>
      </c>
      <c r="V236">
        <f>(Table1[[#This Row],[Current Loan Amount]]/Table1[[#This Row],[Annual Income]])</f>
        <v>0.34737433833971681</v>
      </c>
      <c r="W236">
        <f>(Table1[[#This Row],[Current Credit Balance]]/Table1[[#This Row],[Maximum Open Credit]])</f>
        <v>0.31867337366819187</v>
      </c>
      <c r="X236">
        <f>(Table1[[#This Row],[Credit Utilization Ratio]]*100)</f>
        <v>31.867337366819186</v>
      </c>
      <c r="Y236">
        <f>(Table1[[#This Row],[Annual Income]]/12)-Table1[[#This Row],[Monthly Debt]]</f>
        <v>54157.663333333338</v>
      </c>
    </row>
    <row r="237" spans="1:25" x14ac:dyDescent="0.2">
      <c r="A237" t="s">
        <v>254</v>
      </c>
      <c r="B237" t="s">
        <v>1353</v>
      </c>
      <c r="C237">
        <v>769010</v>
      </c>
      <c r="D237" t="s">
        <v>2217</v>
      </c>
      <c r="E237">
        <v>729</v>
      </c>
      <c r="F237">
        <v>2808352</v>
      </c>
      <c r="G237" t="s">
        <v>2221</v>
      </c>
      <c r="H237" t="s">
        <v>2230</v>
      </c>
      <c r="I237" t="s">
        <v>2234</v>
      </c>
      <c r="J237">
        <v>22981.64</v>
      </c>
      <c r="K237">
        <v>33.799999999999997</v>
      </c>
      <c r="L237">
        <v>50</v>
      </c>
      <c r="M237">
        <v>11</v>
      </c>
      <c r="N237">
        <v>0</v>
      </c>
      <c r="O237">
        <v>372077</v>
      </c>
      <c r="P237">
        <v>474474</v>
      </c>
      <c r="Q237">
        <v>0</v>
      </c>
      <c r="R237">
        <v>0</v>
      </c>
      <c r="S237">
        <v>729</v>
      </c>
      <c r="T237" t="s">
        <v>2248</v>
      </c>
      <c r="U237">
        <f>(Table1[[#This Row],[Monthly Debt]]/Table1[[#This Row],[Annual Income]])*12</f>
        <v>9.8199826802338172E-2</v>
      </c>
      <c r="V237">
        <f>(Table1[[#This Row],[Current Loan Amount]]/Table1[[#This Row],[Annual Income]])</f>
        <v>0.27382963389204773</v>
      </c>
      <c r="W237">
        <f>(Table1[[#This Row],[Current Credit Balance]]/Table1[[#This Row],[Maximum Open Credit]])</f>
        <v>0.78418838545420821</v>
      </c>
      <c r="X237">
        <f>(Table1[[#This Row],[Credit Utilization Ratio]]*100)</f>
        <v>78.418838545420826</v>
      </c>
      <c r="Y237">
        <f>(Table1[[#This Row],[Annual Income]]/12)-Table1[[#This Row],[Monthly Debt]]</f>
        <v>211047.69333333336</v>
      </c>
    </row>
    <row r="238" spans="1:25" x14ac:dyDescent="0.2">
      <c r="A238" t="s">
        <v>255</v>
      </c>
      <c r="B238" t="s">
        <v>1354</v>
      </c>
      <c r="C238">
        <v>433268</v>
      </c>
      <c r="D238" t="s">
        <v>2218</v>
      </c>
      <c r="E238">
        <v>668</v>
      </c>
      <c r="F238">
        <v>2982183</v>
      </c>
      <c r="G238" t="s">
        <v>2219</v>
      </c>
      <c r="H238" t="s">
        <v>2230</v>
      </c>
      <c r="I238" t="s">
        <v>2234</v>
      </c>
      <c r="J238">
        <v>45726.92</v>
      </c>
      <c r="K238">
        <v>34.1</v>
      </c>
      <c r="L238">
        <v>20</v>
      </c>
      <c r="M238">
        <v>21</v>
      </c>
      <c r="N238">
        <v>0</v>
      </c>
      <c r="O238">
        <v>579500</v>
      </c>
      <c r="P238">
        <v>1235740</v>
      </c>
      <c r="Q238">
        <v>0</v>
      </c>
      <c r="R238">
        <v>0</v>
      </c>
      <c r="S238">
        <v>668</v>
      </c>
      <c r="T238" t="s">
        <v>2249</v>
      </c>
      <c r="U238">
        <f>(Table1[[#This Row],[Monthly Debt]]/Table1[[#This Row],[Annual Income]])*12</f>
        <v>0.18400045872436399</v>
      </c>
      <c r="V238">
        <f>(Table1[[#This Row],[Current Loan Amount]]/Table1[[#This Row],[Annual Income]])</f>
        <v>0.14528551735423345</v>
      </c>
      <c r="W238">
        <f>(Table1[[#This Row],[Current Credit Balance]]/Table1[[#This Row],[Maximum Open Credit]])</f>
        <v>0.46894977907974167</v>
      </c>
      <c r="X238">
        <f>(Table1[[#This Row],[Credit Utilization Ratio]]*100)</f>
        <v>46.894977907974166</v>
      </c>
      <c r="Y238">
        <f>(Table1[[#This Row],[Annual Income]]/12)-Table1[[#This Row],[Monthly Debt]]</f>
        <v>202788.33000000002</v>
      </c>
    </row>
    <row r="239" spans="1:25" x14ac:dyDescent="0.2">
      <c r="A239" t="s">
        <v>256</v>
      </c>
      <c r="B239" t="s">
        <v>1355</v>
      </c>
      <c r="C239">
        <v>127182</v>
      </c>
      <c r="D239" t="s">
        <v>2217</v>
      </c>
      <c r="E239">
        <v>740</v>
      </c>
      <c r="F239">
        <v>859617</v>
      </c>
      <c r="G239" t="s">
        <v>2219</v>
      </c>
      <c r="H239" t="s">
        <v>2232</v>
      </c>
      <c r="I239" t="s">
        <v>2234</v>
      </c>
      <c r="J239">
        <v>15186.51</v>
      </c>
      <c r="K239">
        <v>26.5</v>
      </c>
      <c r="L239">
        <v>32</v>
      </c>
      <c r="M239">
        <v>16</v>
      </c>
      <c r="N239">
        <v>1</v>
      </c>
      <c r="O239">
        <v>97318</v>
      </c>
      <c r="P239">
        <v>450692</v>
      </c>
      <c r="Q239">
        <v>1</v>
      </c>
      <c r="R239">
        <v>0</v>
      </c>
      <c r="S239">
        <v>740</v>
      </c>
      <c r="T239" t="s">
        <v>2249</v>
      </c>
      <c r="U239">
        <f>(Table1[[#This Row],[Monthly Debt]]/Table1[[#This Row],[Annual Income]])*12</f>
        <v>0.21199920429679731</v>
      </c>
      <c r="V239">
        <f>(Table1[[#This Row],[Current Loan Amount]]/Table1[[#This Row],[Annual Income]])</f>
        <v>0.14795193673461554</v>
      </c>
      <c r="W239">
        <f>(Table1[[#This Row],[Current Credit Balance]]/Table1[[#This Row],[Maximum Open Credit]])</f>
        <v>0.21593016960585057</v>
      </c>
      <c r="X239">
        <f>(Table1[[#This Row],[Credit Utilization Ratio]]*100)</f>
        <v>21.593016960585057</v>
      </c>
      <c r="Y239">
        <f>(Table1[[#This Row],[Annual Income]]/12)-Table1[[#This Row],[Monthly Debt]]</f>
        <v>56448.24</v>
      </c>
    </row>
    <row r="240" spans="1:25" x14ac:dyDescent="0.2">
      <c r="A240" t="s">
        <v>257</v>
      </c>
      <c r="B240" t="s">
        <v>1356</v>
      </c>
      <c r="C240">
        <v>349580</v>
      </c>
      <c r="D240" t="s">
        <v>2217</v>
      </c>
      <c r="E240">
        <v>749</v>
      </c>
      <c r="F240">
        <v>1320823</v>
      </c>
      <c r="G240" t="s">
        <v>2219</v>
      </c>
      <c r="H240" t="s">
        <v>2231</v>
      </c>
      <c r="I240" t="s">
        <v>2234</v>
      </c>
      <c r="J240">
        <v>30378.91</v>
      </c>
      <c r="K240">
        <v>22.3</v>
      </c>
      <c r="L240">
        <v>32</v>
      </c>
      <c r="M240">
        <v>26</v>
      </c>
      <c r="N240">
        <v>5</v>
      </c>
      <c r="O240">
        <v>262694</v>
      </c>
      <c r="P240">
        <v>1376320</v>
      </c>
      <c r="Q240">
        <v>0</v>
      </c>
      <c r="R240">
        <v>5</v>
      </c>
      <c r="S240">
        <v>749</v>
      </c>
      <c r="T240" t="s">
        <v>2249</v>
      </c>
      <c r="U240">
        <f>(Table1[[#This Row],[Monthly Debt]]/Table1[[#This Row],[Annual Income]])*12</f>
        <v>0.275999827380353</v>
      </c>
      <c r="V240">
        <f>(Table1[[#This Row],[Current Loan Amount]]/Table1[[#This Row],[Annual Income]])</f>
        <v>0.26466831664802931</v>
      </c>
      <c r="W240">
        <f>(Table1[[#This Row],[Current Credit Balance]]/Table1[[#This Row],[Maximum Open Credit]])</f>
        <v>0.19086694954661707</v>
      </c>
      <c r="X240">
        <f>(Table1[[#This Row],[Credit Utilization Ratio]]*100)</f>
        <v>19.086694954661706</v>
      </c>
      <c r="Y240">
        <f>(Table1[[#This Row],[Annual Income]]/12)-Table1[[#This Row],[Monthly Debt]]</f>
        <v>79689.673333333325</v>
      </c>
    </row>
    <row r="241" spans="1:25" x14ac:dyDescent="0.2">
      <c r="A241" t="s">
        <v>258</v>
      </c>
      <c r="B241" t="s">
        <v>1357</v>
      </c>
      <c r="C241">
        <v>179058</v>
      </c>
      <c r="D241" t="s">
        <v>2217</v>
      </c>
      <c r="E241">
        <v>717</v>
      </c>
      <c r="F241">
        <v>1799680</v>
      </c>
      <c r="G241" t="s">
        <v>2220</v>
      </c>
      <c r="H241" t="s">
        <v>2231</v>
      </c>
      <c r="I241" t="s">
        <v>2237</v>
      </c>
      <c r="J241">
        <v>14502.32</v>
      </c>
      <c r="K241">
        <v>23.3</v>
      </c>
      <c r="L241">
        <v>14</v>
      </c>
      <c r="M241">
        <v>6</v>
      </c>
      <c r="N241">
        <v>0</v>
      </c>
      <c r="O241">
        <v>234099</v>
      </c>
      <c r="P241">
        <v>512380</v>
      </c>
      <c r="Q241">
        <v>0</v>
      </c>
      <c r="R241">
        <v>0</v>
      </c>
      <c r="S241">
        <v>717</v>
      </c>
      <c r="T241" t="s">
        <v>2248</v>
      </c>
      <c r="U241">
        <f>(Table1[[#This Row],[Monthly Debt]]/Table1[[#This Row],[Annual Income]])*12</f>
        <v>9.6699324324324321E-2</v>
      </c>
      <c r="V241">
        <f>(Table1[[#This Row],[Current Loan Amount]]/Table1[[#This Row],[Annual Income]])</f>
        <v>9.9494354551920336E-2</v>
      </c>
      <c r="W241">
        <f>(Table1[[#This Row],[Current Credit Balance]]/Table1[[#This Row],[Maximum Open Credit]])</f>
        <v>0.45688551465709043</v>
      </c>
      <c r="X241">
        <f>(Table1[[#This Row],[Credit Utilization Ratio]]*100)</f>
        <v>45.68855146570904</v>
      </c>
      <c r="Y241">
        <f>(Table1[[#This Row],[Annual Income]]/12)-Table1[[#This Row],[Monthly Debt]]</f>
        <v>135471.01333333334</v>
      </c>
    </row>
    <row r="242" spans="1:25" x14ac:dyDescent="0.2">
      <c r="A242" t="s">
        <v>259</v>
      </c>
      <c r="B242" t="s">
        <v>1358</v>
      </c>
      <c r="C242">
        <v>222618</v>
      </c>
      <c r="D242" t="s">
        <v>2217</v>
      </c>
      <c r="E242">
        <v>729</v>
      </c>
      <c r="F242">
        <v>1441967</v>
      </c>
      <c r="G242" t="s">
        <v>2219</v>
      </c>
      <c r="H242" t="s">
        <v>2230</v>
      </c>
      <c r="I242" t="s">
        <v>2234</v>
      </c>
      <c r="J242">
        <v>3652.94</v>
      </c>
      <c r="K242">
        <v>25.9</v>
      </c>
      <c r="L242">
        <v>29</v>
      </c>
      <c r="M242">
        <v>5</v>
      </c>
      <c r="N242">
        <v>1</v>
      </c>
      <c r="O242">
        <v>79914</v>
      </c>
      <c r="P242">
        <v>106854</v>
      </c>
      <c r="Q242">
        <v>1</v>
      </c>
      <c r="R242">
        <v>0</v>
      </c>
      <c r="S242">
        <v>729</v>
      </c>
      <c r="T242" t="s">
        <v>2249</v>
      </c>
      <c r="U242">
        <f>(Table1[[#This Row],[Monthly Debt]]/Table1[[#This Row],[Annual Income]])*12</f>
        <v>3.0399641600674633E-2</v>
      </c>
      <c r="V242">
        <f>(Table1[[#This Row],[Current Loan Amount]]/Table1[[#This Row],[Annual Income]])</f>
        <v>0.15438494778313236</v>
      </c>
      <c r="W242">
        <f>(Table1[[#This Row],[Current Credit Balance]]/Table1[[#This Row],[Maximum Open Credit]])</f>
        <v>0.74788028524903138</v>
      </c>
      <c r="X242">
        <f>(Table1[[#This Row],[Credit Utilization Ratio]]*100)</f>
        <v>74.78802852490314</v>
      </c>
      <c r="Y242">
        <f>(Table1[[#This Row],[Annual Income]]/12)-Table1[[#This Row],[Monthly Debt]]</f>
        <v>116510.97666666667</v>
      </c>
    </row>
    <row r="243" spans="1:25" x14ac:dyDescent="0.2">
      <c r="A243" t="s">
        <v>260</v>
      </c>
      <c r="B243" t="s">
        <v>1359</v>
      </c>
      <c r="C243">
        <v>483670</v>
      </c>
      <c r="D243" t="s">
        <v>2218</v>
      </c>
      <c r="E243">
        <v>7030</v>
      </c>
      <c r="F243">
        <v>949335</v>
      </c>
      <c r="G243" t="s">
        <v>2224</v>
      </c>
      <c r="H243" t="s">
        <v>2230</v>
      </c>
      <c r="I243" t="s">
        <v>2234</v>
      </c>
      <c r="J243">
        <v>10363.549999999999</v>
      </c>
      <c r="K243">
        <v>15.8</v>
      </c>
      <c r="L243">
        <v>22</v>
      </c>
      <c r="M243">
        <v>11</v>
      </c>
      <c r="N243">
        <v>1</v>
      </c>
      <c r="O243">
        <v>14592</v>
      </c>
      <c r="P243">
        <v>238106</v>
      </c>
      <c r="Q243">
        <v>1</v>
      </c>
      <c r="R243">
        <v>0</v>
      </c>
      <c r="S243">
        <v>703</v>
      </c>
      <c r="T243" t="s">
        <v>2249</v>
      </c>
      <c r="U243">
        <f>(Table1[[#This Row],[Monthly Debt]]/Table1[[#This Row],[Annual Income]])*12</f>
        <v>0.13099969978985287</v>
      </c>
      <c r="V243">
        <f>(Table1[[#This Row],[Current Loan Amount]]/Table1[[#This Row],[Annual Income]])</f>
        <v>0.50948295385717368</v>
      </c>
      <c r="W243">
        <f>(Table1[[#This Row],[Current Credit Balance]]/Table1[[#This Row],[Maximum Open Credit]])</f>
        <v>6.1283629979924904E-2</v>
      </c>
      <c r="X243">
        <f>(Table1[[#This Row],[Credit Utilization Ratio]]*100)</f>
        <v>6.1283629979924905</v>
      </c>
      <c r="Y243">
        <f>(Table1[[#This Row],[Annual Income]]/12)-Table1[[#This Row],[Monthly Debt]]</f>
        <v>68747.7</v>
      </c>
    </row>
    <row r="244" spans="1:25" x14ac:dyDescent="0.2">
      <c r="A244" t="s">
        <v>261</v>
      </c>
      <c r="B244" t="s">
        <v>1360</v>
      </c>
      <c r="C244">
        <v>445852</v>
      </c>
      <c r="D244" t="s">
        <v>2217</v>
      </c>
      <c r="E244">
        <v>745</v>
      </c>
      <c r="F244">
        <v>1867510</v>
      </c>
      <c r="G244" t="s">
        <v>2221</v>
      </c>
      <c r="H244" t="s">
        <v>2231</v>
      </c>
      <c r="I244" t="s">
        <v>2236</v>
      </c>
      <c r="J244">
        <v>35949.519999999997</v>
      </c>
      <c r="K244">
        <v>10.1</v>
      </c>
      <c r="L244">
        <v>40</v>
      </c>
      <c r="M244">
        <v>13</v>
      </c>
      <c r="N244">
        <v>0</v>
      </c>
      <c r="O244">
        <v>205770</v>
      </c>
      <c r="P244">
        <v>505868</v>
      </c>
      <c r="Q244">
        <v>0</v>
      </c>
      <c r="R244">
        <v>0</v>
      </c>
      <c r="S244">
        <v>745</v>
      </c>
      <c r="T244" t="s">
        <v>2248</v>
      </c>
      <c r="U244">
        <f>(Table1[[#This Row],[Monthly Debt]]/Table1[[#This Row],[Annual Income]])*12</f>
        <v>0.23099969478075083</v>
      </c>
      <c r="V244">
        <f>(Table1[[#This Row],[Current Loan Amount]]/Table1[[#This Row],[Annual Income]])</f>
        <v>0.23874142574872423</v>
      </c>
      <c r="W244">
        <f>(Table1[[#This Row],[Current Credit Balance]]/Table1[[#This Row],[Maximum Open Credit]])</f>
        <v>0.40676619197102803</v>
      </c>
      <c r="X244">
        <f>(Table1[[#This Row],[Credit Utilization Ratio]]*100)</f>
        <v>40.676619197102802</v>
      </c>
      <c r="Y244">
        <f>(Table1[[#This Row],[Annual Income]]/12)-Table1[[#This Row],[Monthly Debt]]</f>
        <v>119676.31333333335</v>
      </c>
    </row>
    <row r="245" spans="1:25" x14ac:dyDescent="0.2">
      <c r="A245" t="s">
        <v>262</v>
      </c>
      <c r="B245" t="s">
        <v>1361</v>
      </c>
      <c r="C245">
        <v>129008</v>
      </c>
      <c r="D245" t="s">
        <v>2217</v>
      </c>
      <c r="E245">
        <v>746</v>
      </c>
      <c r="F245">
        <v>523697</v>
      </c>
      <c r="G245" t="s">
        <v>2224</v>
      </c>
      <c r="H245" t="s">
        <v>2231</v>
      </c>
      <c r="I245" t="s">
        <v>2234</v>
      </c>
      <c r="J245">
        <v>12481.29</v>
      </c>
      <c r="K245">
        <v>9</v>
      </c>
      <c r="L245">
        <v>26</v>
      </c>
      <c r="M245">
        <v>20</v>
      </c>
      <c r="N245">
        <v>0</v>
      </c>
      <c r="O245">
        <v>89281</v>
      </c>
      <c r="P245">
        <v>494670</v>
      </c>
      <c r="Q245">
        <v>0</v>
      </c>
      <c r="R245">
        <v>0</v>
      </c>
      <c r="S245">
        <v>746</v>
      </c>
      <c r="T245" t="s">
        <v>2248</v>
      </c>
      <c r="U245">
        <f>(Table1[[#This Row],[Monthly Debt]]/Table1[[#This Row],[Annual Income]])*12</f>
        <v>0.28599644450894313</v>
      </c>
      <c r="V245">
        <f>(Table1[[#This Row],[Current Loan Amount]]/Table1[[#This Row],[Annual Income]])</f>
        <v>0.24634091850822135</v>
      </c>
      <c r="W245">
        <f>(Table1[[#This Row],[Current Credit Balance]]/Table1[[#This Row],[Maximum Open Credit]])</f>
        <v>0.18048598055269169</v>
      </c>
      <c r="X245">
        <f>(Table1[[#This Row],[Credit Utilization Ratio]]*100)</f>
        <v>18.048598055269167</v>
      </c>
      <c r="Y245">
        <f>(Table1[[#This Row],[Annual Income]]/12)-Table1[[#This Row],[Monthly Debt]]</f>
        <v>31160.126666666663</v>
      </c>
    </row>
    <row r="246" spans="1:25" x14ac:dyDescent="0.2">
      <c r="A246" t="s">
        <v>263</v>
      </c>
      <c r="B246" t="s">
        <v>1362</v>
      </c>
      <c r="C246">
        <v>715682</v>
      </c>
      <c r="D246" t="s">
        <v>2218</v>
      </c>
      <c r="E246">
        <v>725</v>
      </c>
      <c r="F246">
        <v>1168272</v>
      </c>
      <c r="G246" t="s">
        <v>2219</v>
      </c>
      <c r="H246" t="s">
        <v>2231</v>
      </c>
      <c r="I246" t="s">
        <v>2234</v>
      </c>
      <c r="J246">
        <v>27930</v>
      </c>
      <c r="K246">
        <v>17.7</v>
      </c>
      <c r="L246">
        <v>32</v>
      </c>
      <c r="M246">
        <v>12</v>
      </c>
      <c r="N246">
        <v>0</v>
      </c>
      <c r="O246">
        <v>291935</v>
      </c>
      <c r="P246">
        <v>931194</v>
      </c>
      <c r="Q246">
        <v>0</v>
      </c>
      <c r="R246">
        <v>0</v>
      </c>
      <c r="S246">
        <v>725</v>
      </c>
      <c r="T246" t="s">
        <v>2248</v>
      </c>
      <c r="U246">
        <f>(Table1[[#This Row],[Monthly Debt]]/Table1[[#This Row],[Annual Income]])*12</f>
        <v>0.28688524590163933</v>
      </c>
      <c r="V246">
        <f>(Table1[[#This Row],[Current Loan Amount]]/Table1[[#This Row],[Annual Income]])</f>
        <v>0.61259877836668175</v>
      </c>
      <c r="W246">
        <f>(Table1[[#This Row],[Current Credit Balance]]/Table1[[#This Row],[Maximum Open Credit]])</f>
        <v>0.31350610076954966</v>
      </c>
      <c r="X246">
        <f>(Table1[[#This Row],[Credit Utilization Ratio]]*100)</f>
        <v>31.350610076954965</v>
      </c>
      <c r="Y246">
        <f>(Table1[[#This Row],[Annual Income]]/12)-Table1[[#This Row],[Monthly Debt]]</f>
        <v>69426</v>
      </c>
    </row>
    <row r="247" spans="1:25" x14ac:dyDescent="0.2">
      <c r="A247" t="s">
        <v>264</v>
      </c>
      <c r="B247" t="s">
        <v>1363</v>
      </c>
      <c r="C247">
        <v>481316</v>
      </c>
      <c r="D247" t="s">
        <v>2217</v>
      </c>
      <c r="E247">
        <v>7070</v>
      </c>
      <c r="F247">
        <v>965827</v>
      </c>
      <c r="G247" t="s">
        <v>2219</v>
      </c>
      <c r="H247" t="s">
        <v>2231</v>
      </c>
      <c r="I247" t="s">
        <v>2234</v>
      </c>
      <c r="J247">
        <v>13441.17</v>
      </c>
      <c r="K247">
        <v>19.7</v>
      </c>
      <c r="L247">
        <v>32</v>
      </c>
      <c r="M247">
        <v>9</v>
      </c>
      <c r="N247">
        <v>0</v>
      </c>
      <c r="O247">
        <v>237082</v>
      </c>
      <c r="P247">
        <v>315524</v>
      </c>
      <c r="Q247">
        <v>0</v>
      </c>
      <c r="R247">
        <v>0</v>
      </c>
      <c r="S247">
        <v>707</v>
      </c>
      <c r="T247" t="s">
        <v>2248</v>
      </c>
      <c r="U247">
        <f>(Table1[[#This Row],[Monthly Debt]]/Table1[[#This Row],[Annual Income]])*12</f>
        <v>0.16700096394074715</v>
      </c>
      <c r="V247">
        <f>(Table1[[#This Row],[Current Loan Amount]]/Table1[[#This Row],[Annual Income]])</f>
        <v>0.49834597707456924</v>
      </c>
      <c r="W247">
        <f>(Table1[[#This Row],[Current Credit Balance]]/Table1[[#This Row],[Maximum Open Credit]])</f>
        <v>0.75139133631673027</v>
      </c>
      <c r="X247">
        <f>(Table1[[#This Row],[Credit Utilization Ratio]]*100)</f>
        <v>75.139133631673033</v>
      </c>
      <c r="Y247">
        <f>(Table1[[#This Row],[Annual Income]]/12)-Table1[[#This Row],[Monthly Debt]]</f>
        <v>67044.41333333333</v>
      </c>
    </row>
    <row r="248" spans="1:25" x14ac:dyDescent="0.2">
      <c r="A248" t="s">
        <v>265</v>
      </c>
      <c r="B248" t="s">
        <v>1364</v>
      </c>
      <c r="C248">
        <v>174658</v>
      </c>
      <c r="D248" t="s">
        <v>2217</v>
      </c>
      <c r="E248">
        <v>7450</v>
      </c>
      <c r="F248">
        <v>754224</v>
      </c>
      <c r="G248" t="s">
        <v>2219</v>
      </c>
      <c r="H248" t="s">
        <v>2230</v>
      </c>
      <c r="I248" t="s">
        <v>2234</v>
      </c>
      <c r="J248">
        <v>14204.4</v>
      </c>
      <c r="K248">
        <v>28</v>
      </c>
      <c r="L248">
        <v>67</v>
      </c>
      <c r="M248">
        <v>11</v>
      </c>
      <c r="N248">
        <v>0</v>
      </c>
      <c r="O248">
        <v>170088</v>
      </c>
      <c r="P248">
        <v>360074</v>
      </c>
      <c r="Q248">
        <v>0</v>
      </c>
      <c r="R248">
        <v>0</v>
      </c>
      <c r="S248">
        <v>745</v>
      </c>
      <c r="T248" t="s">
        <v>2248</v>
      </c>
      <c r="U248">
        <f>(Table1[[#This Row],[Monthly Debt]]/Table1[[#This Row],[Annual Income]])*12</f>
        <v>0.22599758162031436</v>
      </c>
      <c r="V248">
        <f>(Table1[[#This Row],[Current Loan Amount]]/Table1[[#This Row],[Annual Income]])</f>
        <v>0.23157311355777593</v>
      </c>
      <c r="W248">
        <f>(Table1[[#This Row],[Current Credit Balance]]/Table1[[#This Row],[Maximum Open Credit]])</f>
        <v>0.47236956847759071</v>
      </c>
      <c r="X248">
        <f>(Table1[[#This Row],[Credit Utilization Ratio]]*100)</f>
        <v>47.236956847759068</v>
      </c>
      <c r="Y248">
        <f>(Table1[[#This Row],[Annual Income]]/12)-Table1[[#This Row],[Monthly Debt]]</f>
        <v>48647.6</v>
      </c>
    </row>
    <row r="249" spans="1:25" x14ac:dyDescent="0.2">
      <c r="A249" t="s">
        <v>266</v>
      </c>
      <c r="B249" t="s">
        <v>1365</v>
      </c>
      <c r="C249">
        <v>89892</v>
      </c>
      <c r="D249" t="s">
        <v>2217</v>
      </c>
      <c r="E249">
        <v>741</v>
      </c>
      <c r="F249">
        <v>2524416</v>
      </c>
      <c r="G249" t="s">
        <v>2222</v>
      </c>
      <c r="H249" t="s">
        <v>2231</v>
      </c>
      <c r="I249" t="s">
        <v>2235</v>
      </c>
      <c r="J249">
        <v>10665.84</v>
      </c>
      <c r="K249">
        <v>20</v>
      </c>
      <c r="L249">
        <v>71</v>
      </c>
      <c r="M249">
        <v>9</v>
      </c>
      <c r="N249">
        <v>0</v>
      </c>
      <c r="O249">
        <v>229805</v>
      </c>
      <c r="P249">
        <v>474298</v>
      </c>
      <c r="Q249">
        <v>0</v>
      </c>
      <c r="R249">
        <v>0</v>
      </c>
      <c r="S249">
        <v>741</v>
      </c>
      <c r="T249" t="s">
        <v>2248</v>
      </c>
      <c r="U249">
        <f>(Table1[[#This Row],[Monthly Debt]]/Table1[[#This Row],[Annual Income]])*12</f>
        <v>5.0700867052023119E-2</v>
      </c>
      <c r="V249">
        <f>(Table1[[#This Row],[Current Loan Amount]]/Table1[[#This Row],[Annual Income]])</f>
        <v>3.5609027989047762E-2</v>
      </c>
      <c r="W249">
        <f>(Table1[[#This Row],[Current Credit Balance]]/Table1[[#This Row],[Maximum Open Credit]])</f>
        <v>0.48451606374051759</v>
      </c>
      <c r="X249">
        <f>(Table1[[#This Row],[Credit Utilization Ratio]]*100)</f>
        <v>48.451606374051757</v>
      </c>
      <c r="Y249">
        <f>(Table1[[#This Row],[Annual Income]]/12)-Table1[[#This Row],[Monthly Debt]]</f>
        <v>199702.16</v>
      </c>
    </row>
    <row r="250" spans="1:25" x14ac:dyDescent="0.2">
      <c r="A250" t="s">
        <v>267</v>
      </c>
      <c r="B250" t="s">
        <v>1366</v>
      </c>
      <c r="C250">
        <v>99999999</v>
      </c>
      <c r="D250" t="s">
        <v>2217</v>
      </c>
      <c r="E250">
        <v>749</v>
      </c>
      <c r="F250">
        <v>1719918</v>
      </c>
      <c r="G250" t="s">
        <v>2219</v>
      </c>
      <c r="H250" t="s">
        <v>2230</v>
      </c>
      <c r="I250" t="s">
        <v>2234</v>
      </c>
      <c r="J250">
        <v>23118.63</v>
      </c>
      <c r="K250">
        <v>25.3</v>
      </c>
      <c r="L250">
        <v>32</v>
      </c>
      <c r="M250">
        <v>9</v>
      </c>
      <c r="N250">
        <v>0</v>
      </c>
      <c r="O250">
        <v>381273</v>
      </c>
      <c r="P250">
        <v>796884</v>
      </c>
      <c r="Q250">
        <v>0</v>
      </c>
      <c r="R250">
        <v>0</v>
      </c>
      <c r="S250">
        <v>749</v>
      </c>
      <c r="T250" t="s">
        <v>2248</v>
      </c>
      <c r="U250">
        <f>(Table1[[#This Row],[Monthly Debt]]/Table1[[#This Row],[Annual Income]])*12</f>
        <v>0.16130045734738516</v>
      </c>
      <c r="V250">
        <f>(Table1[[#This Row],[Current Loan Amount]]/Table1[[#This Row],[Annual Income]])</f>
        <v>58.14230620297014</v>
      </c>
      <c r="W250">
        <f>(Table1[[#This Row],[Current Credit Balance]]/Table1[[#This Row],[Maximum Open Credit]])</f>
        <v>0.47845483156896113</v>
      </c>
      <c r="X250">
        <f>(Table1[[#This Row],[Credit Utilization Ratio]]*100)</f>
        <v>47.845483156896115</v>
      </c>
      <c r="Y250">
        <f>(Table1[[#This Row],[Annual Income]]/12)-Table1[[#This Row],[Monthly Debt]]</f>
        <v>120207.87</v>
      </c>
    </row>
    <row r="251" spans="1:25" x14ac:dyDescent="0.2">
      <c r="A251" t="s">
        <v>268</v>
      </c>
      <c r="B251" t="s">
        <v>1367</v>
      </c>
      <c r="C251">
        <v>222332</v>
      </c>
      <c r="D251" t="s">
        <v>2218</v>
      </c>
      <c r="E251">
        <v>725</v>
      </c>
      <c r="F251">
        <v>1168272</v>
      </c>
      <c r="G251" t="s">
        <v>2229</v>
      </c>
      <c r="H251" t="s">
        <v>2230</v>
      </c>
      <c r="I251" t="s">
        <v>2234</v>
      </c>
      <c r="J251">
        <v>2822.64</v>
      </c>
      <c r="K251">
        <v>20.8</v>
      </c>
      <c r="L251">
        <v>18</v>
      </c>
      <c r="M251">
        <v>6</v>
      </c>
      <c r="N251">
        <v>1</v>
      </c>
      <c r="O251">
        <v>89357</v>
      </c>
      <c r="P251">
        <v>215578</v>
      </c>
      <c r="Q251">
        <v>1</v>
      </c>
      <c r="R251">
        <v>0</v>
      </c>
      <c r="S251">
        <v>725</v>
      </c>
      <c r="T251" t="s">
        <v>2249</v>
      </c>
      <c r="U251">
        <f>(Table1[[#This Row],[Monthly Debt]]/Table1[[#This Row],[Annual Income]])*12</f>
        <v>2.8992974238875875E-2</v>
      </c>
      <c r="V251">
        <f>(Table1[[#This Row],[Current Loan Amount]]/Table1[[#This Row],[Annual Income]])</f>
        <v>0.19030842132654038</v>
      </c>
      <c r="W251">
        <f>(Table1[[#This Row],[Current Credit Balance]]/Table1[[#This Row],[Maximum Open Credit]])</f>
        <v>0.41449962426592696</v>
      </c>
      <c r="X251">
        <f>(Table1[[#This Row],[Credit Utilization Ratio]]*100)</f>
        <v>41.449962426592698</v>
      </c>
      <c r="Y251">
        <f>(Table1[[#This Row],[Annual Income]]/12)-Table1[[#This Row],[Monthly Debt]]</f>
        <v>94533.36</v>
      </c>
    </row>
    <row r="252" spans="1:25" x14ac:dyDescent="0.2">
      <c r="A252" t="s">
        <v>269</v>
      </c>
      <c r="B252" t="s">
        <v>1368</v>
      </c>
      <c r="C252">
        <v>256036</v>
      </c>
      <c r="D252" t="s">
        <v>2218</v>
      </c>
      <c r="E252">
        <v>694</v>
      </c>
      <c r="F252">
        <v>1795443</v>
      </c>
      <c r="G252" t="s">
        <v>2219</v>
      </c>
      <c r="H252" t="s">
        <v>2232</v>
      </c>
      <c r="I252" t="s">
        <v>2234</v>
      </c>
      <c r="J252">
        <v>24537.55</v>
      </c>
      <c r="K252">
        <v>10.9</v>
      </c>
      <c r="L252">
        <v>33</v>
      </c>
      <c r="M252">
        <v>12</v>
      </c>
      <c r="N252">
        <v>0</v>
      </c>
      <c r="O252">
        <v>201761</v>
      </c>
      <c r="P252">
        <v>295350</v>
      </c>
      <c r="Q252">
        <v>0</v>
      </c>
      <c r="R252">
        <v>0</v>
      </c>
      <c r="S252">
        <v>694</v>
      </c>
      <c r="T252" t="s">
        <v>2249</v>
      </c>
      <c r="U252">
        <f>(Table1[[#This Row],[Monthly Debt]]/Table1[[#This Row],[Annual Income]])*12</f>
        <v>0.1639988571065748</v>
      </c>
      <c r="V252">
        <f>(Table1[[#This Row],[Current Loan Amount]]/Table1[[#This Row],[Annual Income]])</f>
        <v>0.14260324610694966</v>
      </c>
      <c r="W252">
        <f>(Table1[[#This Row],[Current Credit Balance]]/Table1[[#This Row],[Maximum Open Credit]])</f>
        <v>0.68312510580667007</v>
      </c>
      <c r="X252">
        <f>(Table1[[#This Row],[Credit Utilization Ratio]]*100)</f>
        <v>68.312510580667009</v>
      </c>
      <c r="Y252">
        <f>(Table1[[#This Row],[Annual Income]]/12)-Table1[[#This Row],[Monthly Debt]]</f>
        <v>125082.7</v>
      </c>
    </row>
    <row r="253" spans="1:25" x14ac:dyDescent="0.2">
      <c r="A253" t="s">
        <v>270</v>
      </c>
      <c r="B253" t="s">
        <v>1369</v>
      </c>
      <c r="C253">
        <v>454630</v>
      </c>
      <c r="D253" t="s">
        <v>2218</v>
      </c>
      <c r="E253">
        <v>656</v>
      </c>
      <c r="F253">
        <v>2020935</v>
      </c>
      <c r="G253" t="s">
        <v>2219</v>
      </c>
      <c r="H253" t="s">
        <v>2230</v>
      </c>
      <c r="I253" t="s">
        <v>2234</v>
      </c>
      <c r="J253">
        <v>25093.3</v>
      </c>
      <c r="K253">
        <v>28.7</v>
      </c>
      <c r="L253">
        <v>30</v>
      </c>
      <c r="M253">
        <v>11</v>
      </c>
      <c r="N253">
        <v>0</v>
      </c>
      <c r="O253">
        <v>285342</v>
      </c>
      <c r="P253">
        <v>358732</v>
      </c>
      <c r="Q253">
        <v>0</v>
      </c>
      <c r="R253">
        <v>0</v>
      </c>
      <c r="S253">
        <v>656</v>
      </c>
      <c r="T253" t="s">
        <v>2249</v>
      </c>
      <c r="U253">
        <f>(Table1[[#This Row],[Monthly Debt]]/Table1[[#This Row],[Annual Income]])*12</f>
        <v>0.14900014102383302</v>
      </c>
      <c r="V253">
        <f>(Table1[[#This Row],[Current Loan Amount]]/Table1[[#This Row],[Annual Income]])</f>
        <v>0.22496022880498384</v>
      </c>
      <c r="W253">
        <f>(Table1[[#This Row],[Current Credit Balance]]/Table1[[#This Row],[Maximum Open Credit]])</f>
        <v>0.79541830670249658</v>
      </c>
      <c r="X253">
        <f>(Table1[[#This Row],[Credit Utilization Ratio]]*100)</f>
        <v>79.541830670249652</v>
      </c>
      <c r="Y253">
        <f>(Table1[[#This Row],[Annual Income]]/12)-Table1[[#This Row],[Monthly Debt]]</f>
        <v>143317.95000000001</v>
      </c>
    </row>
    <row r="254" spans="1:25" x14ac:dyDescent="0.2">
      <c r="A254" t="s">
        <v>271</v>
      </c>
      <c r="B254" t="s">
        <v>1370</v>
      </c>
      <c r="C254">
        <v>288178</v>
      </c>
      <c r="D254" t="s">
        <v>2217</v>
      </c>
      <c r="E254">
        <v>725</v>
      </c>
      <c r="F254">
        <v>1168272</v>
      </c>
      <c r="G254" t="s">
        <v>2219</v>
      </c>
      <c r="H254" t="s">
        <v>2230</v>
      </c>
      <c r="I254" t="s">
        <v>2234</v>
      </c>
      <c r="J254">
        <v>12029.09</v>
      </c>
      <c r="K254">
        <v>15.6</v>
      </c>
      <c r="L254">
        <v>9</v>
      </c>
      <c r="M254">
        <v>9</v>
      </c>
      <c r="N254">
        <v>0</v>
      </c>
      <c r="O254">
        <v>312246</v>
      </c>
      <c r="P254">
        <v>936650</v>
      </c>
      <c r="Q254">
        <v>0</v>
      </c>
      <c r="R254">
        <v>0</v>
      </c>
      <c r="S254">
        <v>725</v>
      </c>
      <c r="T254" t="s">
        <v>2248</v>
      </c>
      <c r="U254">
        <f>(Table1[[#This Row],[Monthly Debt]]/Table1[[#This Row],[Annual Income]])*12</f>
        <v>0.12355776736924279</v>
      </c>
      <c r="V254">
        <f>(Table1[[#This Row],[Current Loan Amount]]/Table1[[#This Row],[Annual Income]])</f>
        <v>0.24667029595847542</v>
      </c>
      <c r="W254">
        <f>(Table1[[#This Row],[Current Credit Balance]]/Table1[[#This Row],[Maximum Open Credit]])</f>
        <v>0.33336465061655901</v>
      </c>
      <c r="X254">
        <f>(Table1[[#This Row],[Credit Utilization Ratio]]*100)</f>
        <v>33.3364650616559</v>
      </c>
      <c r="Y254">
        <f>(Table1[[#This Row],[Annual Income]]/12)-Table1[[#This Row],[Monthly Debt]]</f>
        <v>85326.91</v>
      </c>
    </row>
    <row r="255" spans="1:25" x14ac:dyDescent="0.2">
      <c r="A255" t="s">
        <v>272</v>
      </c>
      <c r="B255" t="s">
        <v>1371</v>
      </c>
      <c r="C255">
        <v>215270</v>
      </c>
      <c r="D255" t="s">
        <v>2217</v>
      </c>
      <c r="E255">
        <v>725</v>
      </c>
      <c r="F255">
        <v>1168272</v>
      </c>
      <c r="G255" t="s">
        <v>2219</v>
      </c>
      <c r="H255" t="s">
        <v>2230</v>
      </c>
      <c r="I255" t="s">
        <v>2234</v>
      </c>
      <c r="J255">
        <v>23053.46</v>
      </c>
      <c r="K255">
        <v>16.8</v>
      </c>
      <c r="L255">
        <v>32</v>
      </c>
      <c r="M255">
        <v>18</v>
      </c>
      <c r="N255">
        <v>0</v>
      </c>
      <c r="O255">
        <v>426683</v>
      </c>
      <c r="P255">
        <v>748550</v>
      </c>
      <c r="Q255">
        <v>0</v>
      </c>
      <c r="R255">
        <v>0</v>
      </c>
      <c r="S255">
        <v>725</v>
      </c>
      <c r="T255" t="s">
        <v>2248</v>
      </c>
      <c r="U255">
        <f>(Table1[[#This Row],[Monthly Debt]]/Table1[[#This Row],[Annual Income]])*12</f>
        <v>0.23679547228727557</v>
      </c>
      <c r="V255">
        <f>(Table1[[#This Row],[Current Loan Amount]]/Table1[[#This Row],[Annual Income]])</f>
        <v>0.18426359614884205</v>
      </c>
      <c r="W255">
        <f>(Table1[[#This Row],[Current Credit Balance]]/Table1[[#This Row],[Maximum Open Credit]])</f>
        <v>0.57001269120299247</v>
      </c>
      <c r="X255">
        <f>(Table1[[#This Row],[Credit Utilization Ratio]]*100)</f>
        <v>57.001269120299249</v>
      </c>
      <c r="Y255">
        <f>(Table1[[#This Row],[Annual Income]]/12)-Table1[[#This Row],[Monthly Debt]]</f>
        <v>74302.540000000008</v>
      </c>
    </row>
    <row r="256" spans="1:25" x14ac:dyDescent="0.2">
      <c r="A256" t="s">
        <v>273</v>
      </c>
      <c r="B256" t="s">
        <v>1372</v>
      </c>
      <c r="C256">
        <v>99999999</v>
      </c>
      <c r="D256" t="s">
        <v>2218</v>
      </c>
      <c r="E256">
        <v>741</v>
      </c>
      <c r="F256">
        <v>616341</v>
      </c>
      <c r="G256" t="s">
        <v>2225</v>
      </c>
      <c r="H256" t="s">
        <v>2231</v>
      </c>
      <c r="I256" t="s">
        <v>2241</v>
      </c>
      <c r="J256">
        <v>7914.83</v>
      </c>
      <c r="K256">
        <v>16</v>
      </c>
      <c r="L256">
        <v>19</v>
      </c>
      <c r="M256">
        <v>6</v>
      </c>
      <c r="N256">
        <v>0</v>
      </c>
      <c r="O256">
        <v>4484</v>
      </c>
      <c r="P256">
        <v>33110</v>
      </c>
      <c r="Q256">
        <v>0</v>
      </c>
      <c r="R256">
        <v>0</v>
      </c>
      <c r="S256">
        <v>741</v>
      </c>
      <c r="T256" t="s">
        <v>2248</v>
      </c>
      <c r="U256">
        <f>(Table1[[#This Row],[Monthly Debt]]/Table1[[#This Row],[Annual Income]])*12</f>
        <v>0.15409969481180061</v>
      </c>
      <c r="V256">
        <f>(Table1[[#This Row],[Current Loan Amount]]/Table1[[#This Row],[Annual Income]])</f>
        <v>162.24784494297799</v>
      </c>
      <c r="W256">
        <f>(Table1[[#This Row],[Current Credit Balance]]/Table1[[#This Row],[Maximum Open Credit]])</f>
        <v>0.13542736333434008</v>
      </c>
      <c r="X256">
        <f>(Table1[[#This Row],[Credit Utilization Ratio]]*100)</f>
        <v>13.542736333434007</v>
      </c>
      <c r="Y256">
        <f>(Table1[[#This Row],[Annual Income]]/12)-Table1[[#This Row],[Monthly Debt]]</f>
        <v>43446.92</v>
      </c>
    </row>
    <row r="257" spans="1:25" x14ac:dyDescent="0.2">
      <c r="A257" t="s">
        <v>274</v>
      </c>
      <c r="B257" t="s">
        <v>1373</v>
      </c>
      <c r="C257">
        <v>733172</v>
      </c>
      <c r="D257" t="s">
        <v>2218</v>
      </c>
      <c r="E257">
        <v>706</v>
      </c>
      <c r="F257">
        <v>1417590</v>
      </c>
      <c r="G257" t="s">
        <v>2219</v>
      </c>
      <c r="H257" t="s">
        <v>2230</v>
      </c>
      <c r="I257" t="s">
        <v>2234</v>
      </c>
      <c r="J257">
        <v>33667.81</v>
      </c>
      <c r="K257">
        <v>18</v>
      </c>
      <c r="L257">
        <v>32</v>
      </c>
      <c r="M257">
        <v>15</v>
      </c>
      <c r="N257">
        <v>0</v>
      </c>
      <c r="O257">
        <v>548568</v>
      </c>
      <c r="P257">
        <v>903518</v>
      </c>
      <c r="Q257">
        <v>0</v>
      </c>
      <c r="R257">
        <v>0</v>
      </c>
      <c r="S257">
        <v>706</v>
      </c>
      <c r="T257" t="s">
        <v>2248</v>
      </c>
      <c r="U257">
        <f>(Table1[[#This Row],[Monthly Debt]]/Table1[[#This Row],[Annual Income]])*12</f>
        <v>0.28500040209087252</v>
      </c>
      <c r="V257">
        <f>(Table1[[#This Row],[Current Loan Amount]]/Table1[[#This Row],[Annual Income]])</f>
        <v>0.51719608631550729</v>
      </c>
      <c r="W257">
        <f>(Table1[[#This Row],[Current Credit Balance]]/Table1[[#This Row],[Maximum Open Credit]])</f>
        <v>0.60714673088970006</v>
      </c>
      <c r="X257">
        <f>(Table1[[#This Row],[Credit Utilization Ratio]]*100)</f>
        <v>60.714673088970002</v>
      </c>
      <c r="Y257">
        <f>(Table1[[#This Row],[Annual Income]]/12)-Table1[[#This Row],[Monthly Debt]]</f>
        <v>84464.69</v>
      </c>
    </row>
    <row r="258" spans="1:25" x14ac:dyDescent="0.2">
      <c r="A258" t="s">
        <v>275</v>
      </c>
      <c r="B258" t="s">
        <v>1374</v>
      </c>
      <c r="C258">
        <v>385330</v>
      </c>
      <c r="D258" t="s">
        <v>2218</v>
      </c>
      <c r="E258">
        <v>737</v>
      </c>
      <c r="F258">
        <v>1336669</v>
      </c>
      <c r="G258" t="s">
        <v>2221</v>
      </c>
      <c r="H258" t="s">
        <v>2230</v>
      </c>
      <c r="I258" t="s">
        <v>2234</v>
      </c>
      <c r="J258">
        <v>14146.45</v>
      </c>
      <c r="K258">
        <v>38.700000000000003</v>
      </c>
      <c r="L258">
        <v>32</v>
      </c>
      <c r="M258">
        <v>19</v>
      </c>
      <c r="N258">
        <v>0</v>
      </c>
      <c r="O258">
        <v>585561</v>
      </c>
      <c r="P258">
        <v>2023912</v>
      </c>
      <c r="Q258">
        <v>0</v>
      </c>
      <c r="R258">
        <v>0</v>
      </c>
      <c r="S258">
        <v>737</v>
      </c>
      <c r="T258" t="s">
        <v>2248</v>
      </c>
      <c r="U258">
        <f>(Table1[[#This Row],[Monthly Debt]]/Table1[[#This Row],[Annual Income]])*12</f>
        <v>0.12700032693209762</v>
      </c>
      <c r="V258">
        <f>(Table1[[#This Row],[Current Loan Amount]]/Table1[[#This Row],[Annual Income]])</f>
        <v>0.28827630475458021</v>
      </c>
      <c r="W258">
        <f>(Table1[[#This Row],[Current Credit Balance]]/Table1[[#This Row],[Maximum Open Credit]])</f>
        <v>0.28932137365656213</v>
      </c>
      <c r="X258">
        <f>(Table1[[#This Row],[Credit Utilization Ratio]]*100)</f>
        <v>28.932137365656214</v>
      </c>
      <c r="Y258">
        <f>(Table1[[#This Row],[Annual Income]]/12)-Table1[[#This Row],[Monthly Debt]]</f>
        <v>97242.633333333331</v>
      </c>
    </row>
    <row r="259" spans="1:25" x14ac:dyDescent="0.2">
      <c r="A259" t="s">
        <v>276</v>
      </c>
      <c r="B259" t="s">
        <v>1375</v>
      </c>
      <c r="C259">
        <v>191510</v>
      </c>
      <c r="D259" t="s">
        <v>2217</v>
      </c>
      <c r="E259">
        <v>725</v>
      </c>
      <c r="F259">
        <v>1168272</v>
      </c>
      <c r="G259" t="s">
        <v>2221</v>
      </c>
      <c r="H259" t="s">
        <v>2231</v>
      </c>
      <c r="I259" t="s">
        <v>2234</v>
      </c>
      <c r="J259">
        <v>13439.08</v>
      </c>
      <c r="K259">
        <v>20.3</v>
      </c>
      <c r="L259">
        <v>32</v>
      </c>
      <c r="M259">
        <v>10</v>
      </c>
      <c r="N259">
        <v>0</v>
      </c>
      <c r="O259">
        <v>659661</v>
      </c>
      <c r="P259">
        <v>1483130</v>
      </c>
      <c r="Q259">
        <v>0</v>
      </c>
      <c r="R259">
        <v>0</v>
      </c>
      <c r="S259">
        <v>725</v>
      </c>
      <c r="T259" t="s">
        <v>2248</v>
      </c>
      <c r="U259">
        <f>(Table1[[#This Row],[Monthly Debt]]/Table1[[#This Row],[Annual Income]])*12</f>
        <v>0.13804059328649493</v>
      </c>
      <c r="V259">
        <f>(Table1[[#This Row],[Current Loan Amount]]/Table1[[#This Row],[Annual Income]])</f>
        <v>0.16392586657901584</v>
      </c>
      <c r="W259">
        <f>(Table1[[#This Row],[Current Credit Balance]]/Table1[[#This Row],[Maximum Open Credit]])</f>
        <v>0.44477625022755929</v>
      </c>
      <c r="X259">
        <f>(Table1[[#This Row],[Credit Utilization Ratio]]*100)</f>
        <v>44.47762502275593</v>
      </c>
      <c r="Y259">
        <f>(Table1[[#This Row],[Annual Income]]/12)-Table1[[#This Row],[Monthly Debt]]</f>
        <v>83916.92</v>
      </c>
    </row>
    <row r="260" spans="1:25" x14ac:dyDescent="0.2">
      <c r="A260" t="s">
        <v>277</v>
      </c>
      <c r="B260" t="s">
        <v>1376</v>
      </c>
      <c r="C260">
        <v>380138</v>
      </c>
      <c r="D260" t="s">
        <v>2217</v>
      </c>
      <c r="E260">
        <v>741</v>
      </c>
      <c r="F260">
        <v>946276</v>
      </c>
      <c r="G260" t="s">
        <v>2222</v>
      </c>
      <c r="H260" t="s">
        <v>2230</v>
      </c>
      <c r="I260" t="s">
        <v>2234</v>
      </c>
      <c r="J260">
        <v>18452.23</v>
      </c>
      <c r="K260">
        <v>17.600000000000001</v>
      </c>
      <c r="L260">
        <v>32</v>
      </c>
      <c r="M260">
        <v>21</v>
      </c>
      <c r="N260">
        <v>0</v>
      </c>
      <c r="O260">
        <v>343691</v>
      </c>
      <c r="P260">
        <v>487696</v>
      </c>
      <c r="Q260">
        <v>0</v>
      </c>
      <c r="R260">
        <v>0</v>
      </c>
      <c r="S260">
        <v>741</v>
      </c>
      <c r="T260" t="s">
        <v>2248</v>
      </c>
      <c r="U260">
        <f>(Table1[[#This Row],[Monthly Debt]]/Table1[[#This Row],[Annual Income]])*12</f>
        <v>0.23399807244398041</v>
      </c>
      <c r="V260">
        <f>(Table1[[#This Row],[Current Loan Amount]]/Table1[[#This Row],[Annual Income]])</f>
        <v>0.40172000557976745</v>
      </c>
      <c r="W260">
        <f>(Table1[[#This Row],[Current Credit Balance]]/Table1[[#This Row],[Maximum Open Credit]])</f>
        <v>0.70472384436206159</v>
      </c>
      <c r="X260">
        <f>(Table1[[#This Row],[Credit Utilization Ratio]]*100)</f>
        <v>70.472384436206156</v>
      </c>
      <c r="Y260">
        <f>(Table1[[#This Row],[Annual Income]]/12)-Table1[[#This Row],[Monthly Debt]]</f>
        <v>60404.103333333333</v>
      </c>
    </row>
    <row r="261" spans="1:25" x14ac:dyDescent="0.2">
      <c r="A261" t="s">
        <v>278</v>
      </c>
      <c r="B261" t="s">
        <v>1377</v>
      </c>
      <c r="C261">
        <v>155210</v>
      </c>
      <c r="D261" t="s">
        <v>2217</v>
      </c>
      <c r="E261">
        <v>736</v>
      </c>
      <c r="F261">
        <v>861764</v>
      </c>
      <c r="G261" t="s">
        <v>2219</v>
      </c>
      <c r="H261" t="s">
        <v>2231</v>
      </c>
      <c r="I261" t="s">
        <v>2234</v>
      </c>
      <c r="J261">
        <v>20825.71</v>
      </c>
      <c r="K261">
        <v>10.9</v>
      </c>
      <c r="L261">
        <v>32</v>
      </c>
      <c r="M261">
        <v>13</v>
      </c>
      <c r="N261">
        <v>0</v>
      </c>
      <c r="O261">
        <v>133247</v>
      </c>
      <c r="P261">
        <v>232716</v>
      </c>
      <c r="Q261">
        <v>0</v>
      </c>
      <c r="R261">
        <v>0</v>
      </c>
      <c r="S261">
        <v>736</v>
      </c>
      <c r="T261" t="s">
        <v>2248</v>
      </c>
      <c r="U261">
        <f>(Table1[[#This Row],[Monthly Debt]]/Table1[[#This Row],[Annual Income]])*12</f>
        <v>0.28999647235205922</v>
      </c>
      <c r="V261">
        <f>(Table1[[#This Row],[Current Loan Amount]]/Table1[[#This Row],[Annual Income]])</f>
        <v>0.18010731476367078</v>
      </c>
      <c r="W261">
        <f>(Table1[[#This Row],[Current Credit Balance]]/Table1[[#This Row],[Maximum Open Credit]])</f>
        <v>0.57257343715086195</v>
      </c>
      <c r="X261">
        <f>(Table1[[#This Row],[Credit Utilization Ratio]]*100)</f>
        <v>57.257343715086193</v>
      </c>
      <c r="Y261">
        <f>(Table1[[#This Row],[Annual Income]]/12)-Table1[[#This Row],[Monthly Debt]]</f>
        <v>50987.956666666672</v>
      </c>
    </row>
    <row r="262" spans="1:25" x14ac:dyDescent="0.2">
      <c r="A262" t="s">
        <v>279</v>
      </c>
      <c r="B262" t="s">
        <v>1378</v>
      </c>
      <c r="C262">
        <v>225456</v>
      </c>
      <c r="D262" t="s">
        <v>2217</v>
      </c>
      <c r="E262">
        <v>725</v>
      </c>
      <c r="F262">
        <v>1168272</v>
      </c>
      <c r="G262" t="s">
        <v>2229</v>
      </c>
      <c r="H262" t="s">
        <v>2231</v>
      </c>
      <c r="I262" t="s">
        <v>2234</v>
      </c>
      <c r="J262">
        <v>19257.07</v>
      </c>
      <c r="K262">
        <v>30.6</v>
      </c>
      <c r="L262">
        <v>22</v>
      </c>
      <c r="M262">
        <v>12</v>
      </c>
      <c r="N262">
        <v>0</v>
      </c>
      <c r="O262">
        <v>281865</v>
      </c>
      <c r="P262">
        <v>490776</v>
      </c>
      <c r="Q262">
        <v>0</v>
      </c>
      <c r="R262">
        <v>0</v>
      </c>
      <c r="S262">
        <v>725</v>
      </c>
      <c r="T262" t="s">
        <v>2248</v>
      </c>
      <c r="U262">
        <f>(Table1[[#This Row],[Monthly Debt]]/Table1[[#This Row],[Annual Income]])*12</f>
        <v>0.19780054644808742</v>
      </c>
      <c r="V262">
        <f>(Table1[[#This Row],[Current Loan Amount]]/Table1[[#This Row],[Annual Income]])</f>
        <v>0.19298245614035087</v>
      </c>
      <c r="W262">
        <f>(Table1[[#This Row],[Current Credit Balance]]/Table1[[#This Row],[Maximum Open Credit]])</f>
        <v>0.57432515037410148</v>
      </c>
      <c r="X262">
        <f>(Table1[[#This Row],[Credit Utilization Ratio]]*100)</f>
        <v>57.432515037410148</v>
      </c>
      <c r="Y262">
        <f>(Table1[[#This Row],[Annual Income]]/12)-Table1[[#This Row],[Monthly Debt]]</f>
        <v>78098.929999999993</v>
      </c>
    </row>
    <row r="263" spans="1:25" x14ac:dyDescent="0.2">
      <c r="A263" t="s">
        <v>280</v>
      </c>
      <c r="B263" t="s">
        <v>1379</v>
      </c>
      <c r="C263">
        <v>87362</v>
      </c>
      <c r="D263" t="s">
        <v>2217</v>
      </c>
      <c r="E263">
        <v>729</v>
      </c>
      <c r="F263">
        <v>584706</v>
      </c>
      <c r="G263" t="s">
        <v>2229</v>
      </c>
      <c r="H263" t="s">
        <v>2231</v>
      </c>
      <c r="I263" t="s">
        <v>2235</v>
      </c>
      <c r="J263">
        <v>9403.86</v>
      </c>
      <c r="K263">
        <v>10</v>
      </c>
      <c r="L263">
        <v>32</v>
      </c>
      <c r="M263">
        <v>8</v>
      </c>
      <c r="N263">
        <v>0</v>
      </c>
      <c r="O263">
        <v>186105</v>
      </c>
      <c r="P263">
        <v>388960</v>
      </c>
      <c r="Q263">
        <v>0</v>
      </c>
      <c r="R263">
        <v>0</v>
      </c>
      <c r="S263">
        <v>729</v>
      </c>
      <c r="T263" t="s">
        <v>2248</v>
      </c>
      <c r="U263">
        <f>(Table1[[#This Row],[Monthly Debt]]/Table1[[#This Row],[Annual Income]])*12</f>
        <v>0.19299668551374538</v>
      </c>
      <c r="V263">
        <f>(Table1[[#This Row],[Current Loan Amount]]/Table1[[#This Row],[Annual Income]])</f>
        <v>0.14941184116461947</v>
      </c>
      <c r="W263">
        <f>(Table1[[#This Row],[Current Credit Balance]]/Table1[[#This Row],[Maximum Open Credit]])</f>
        <v>0.4784682229535171</v>
      </c>
      <c r="X263">
        <f>(Table1[[#This Row],[Credit Utilization Ratio]]*100)</f>
        <v>47.846822295351707</v>
      </c>
      <c r="Y263">
        <f>(Table1[[#This Row],[Annual Income]]/12)-Table1[[#This Row],[Monthly Debt]]</f>
        <v>39321.64</v>
      </c>
    </row>
    <row r="264" spans="1:25" x14ac:dyDescent="0.2">
      <c r="A264" t="s">
        <v>281</v>
      </c>
      <c r="B264" t="s">
        <v>1380</v>
      </c>
      <c r="C264">
        <v>99999999</v>
      </c>
      <c r="D264" t="s">
        <v>2218</v>
      </c>
      <c r="E264">
        <v>703</v>
      </c>
      <c r="F264">
        <v>1121988</v>
      </c>
      <c r="G264" t="s">
        <v>2220</v>
      </c>
      <c r="H264" t="s">
        <v>2230</v>
      </c>
      <c r="I264" t="s">
        <v>2234</v>
      </c>
      <c r="J264">
        <v>6470.07</v>
      </c>
      <c r="K264">
        <v>16.899999999999999</v>
      </c>
      <c r="L264">
        <v>32</v>
      </c>
      <c r="M264">
        <v>5</v>
      </c>
      <c r="N264">
        <v>0</v>
      </c>
      <c r="O264">
        <v>92530</v>
      </c>
      <c r="P264">
        <v>173360</v>
      </c>
      <c r="Q264">
        <v>0</v>
      </c>
      <c r="R264">
        <v>0</v>
      </c>
      <c r="S264">
        <v>703</v>
      </c>
      <c r="T264" t="s">
        <v>2248</v>
      </c>
      <c r="U264">
        <f>(Table1[[#This Row],[Monthly Debt]]/Table1[[#This Row],[Annual Income]])*12</f>
        <v>6.9199349725665521E-2</v>
      </c>
      <c r="V264">
        <f>(Table1[[#This Row],[Current Loan Amount]]/Table1[[#This Row],[Annual Income]])</f>
        <v>89.127512058952505</v>
      </c>
      <c r="W264">
        <f>(Table1[[#This Row],[Current Credit Balance]]/Table1[[#This Row],[Maximum Open Credit]])</f>
        <v>0.53374480849100137</v>
      </c>
      <c r="X264">
        <f>(Table1[[#This Row],[Credit Utilization Ratio]]*100)</f>
        <v>53.374480849100138</v>
      </c>
      <c r="Y264">
        <f>(Table1[[#This Row],[Annual Income]]/12)-Table1[[#This Row],[Monthly Debt]]</f>
        <v>87028.93</v>
      </c>
    </row>
    <row r="265" spans="1:25" x14ac:dyDescent="0.2">
      <c r="A265" t="s">
        <v>282</v>
      </c>
      <c r="B265" t="s">
        <v>1381</v>
      </c>
      <c r="C265">
        <v>435820</v>
      </c>
      <c r="D265" t="s">
        <v>2218</v>
      </c>
      <c r="E265">
        <v>650</v>
      </c>
      <c r="F265">
        <v>1505560</v>
      </c>
      <c r="G265" t="s">
        <v>2220</v>
      </c>
      <c r="H265" t="s">
        <v>2231</v>
      </c>
      <c r="I265" t="s">
        <v>2234</v>
      </c>
      <c r="J265">
        <v>26723.69</v>
      </c>
      <c r="K265">
        <v>10.5</v>
      </c>
      <c r="L265">
        <v>32</v>
      </c>
      <c r="M265">
        <v>15</v>
      </c>
      <c r="N265">
        <v>0</v>
      </c>
      <c r="O265">
        <v>390640</v>
      </c>
      <c r="P265">
        <v>637054</v>
      </c>
      <c r="Q265">
        <v>0</v>
      </c>
      <c r="R265">
        <v>0</v>
      </c>
      <c r="S265">
        <v>650</v>
      </c>
      <c r="T265" t="s">
        <v>2249</v>
      </c>
      <c r="U265">
        <f>(Table1[[#This Row],[Monthly Debt]]/Table1[[#This Row],[Annual Income]])*12</f>
        <v>0.21299999999999997</v>
      </c>
      <c r="V265">
        <f>(Table1[[#This Row],[Current Loan Amount]]/Table1[[#This Row],[Annual Income]])</f>
        <v>0.28947368421052633</v>
      </c>
      <c r="W265">
        <f>(Table1[[#This Row],[Current Credit Balance]]/Table1[[#This Row],[Maximum Open Credit]])</f>
        <v>0.61319762531904676</v>
      </c>
      <c r="X265">
        <f>(Table1[[#This Row],[Credit Utilization Ratio]]*100)</f>
        <v>61.319762531904672</v>
      </c>
      <c r="Y265">
        <f>(Table1[[#This Row],[Annual Income]]/12)-Table1[[#This Row],[Monthly Debt]]</f>
        <v>98739.643333333326</v>
      </c>
    </row>
    <row r="266" spans="1:25" x14ac:dyDescent="0.2">
      <c r="A266" t="s">
        <v>283</v>
      </c>
      <c r="B266" t="s">
        <v>1382</v>
      </c>
      <c r="C266">
        <v>346764</v>
      </c>
      <c r="D266" t="s">
        <v>2217</v>
      </c>
      <c r="E266">
        <v>702</v>
      </c>
      <c r="F266">
        <v>1123014</v>
      </c>
      <c r="G266" t="s">
        <v>2222</v>
      </c>
      <c r="H266" t="s">
        <v>2231</v>
      </c>
      <c r="I266" t="s">
        <v>2234</v>
      </c>
      <c r="J266">
        <v>15272.96</v>
      </c>
      <c r="K266">
        <v>17.8</v>
      </c>
      <c r="L266">
        <v>77</v>
      </c>
      <c r="M266">
        <v>6</v>
      </c>
      <c r="N266">
        <v>0</v>
      </c>
      <c r="O266">
        <v>448571</v>
      </c>
      <c r="P266">
        <v>548460</v>
      </c>
      <c r="Q266">
        <v>0</v>
      </c>
      <c r="R266">
        <v>0</v>
      </c>
      <c r="S266">
        <v>702</v>
      </c>
      <c r="T266" t="s">
        <v>2248</v>
      </c>
      <c r="U266">
        <f>(Table1[[#This Row],[Monthly Debt]]/Table1[[#This Row],[Annual Income]])*12</f>
        <v>0.16319967515988223</v>
      </c>
      <c r="V266">
        <f>(Table1[[#This Row],[Current Loan Amount]]/Table1[[#This Row],[Annual Income]])</f>
        <v>0.30877976588003353</v>
      </c>
      <c r="W266">
        <f>(Table1[[#This Row],[Current Credit Balance]]/Table1[[#This Row],[Maximum Open Credit]])</f>
        <v>0.81787368267512672</v>
      </c>
      <c r="X266">
        <f>(Table1[[#This Row],[Credit Utilization Ratio]]*100)</f>
        <v>81.787368267512676</v>
      </c>
      <c r="Y266">
        <f>(Table1[[#This Row],[Annual Income]]/12)-Table1[[#This Row],[Monthly Debt]]</f>
        <v>78311.540000000008</v>
      </c>
    </row>
    <row r="267" spans="1:25" x14ac:dyDescent="0.2">
      <c r="A267" t="s">
        <v>284</v>
      </c>
      <c r="B267" t="s">
        <v>1383</v>
      </c>
      <c r="C267">
        <v>111914</v>
      </c>
      <c r="D267" t="s">
        <v>2217</v>
      </c>
      <c r="E267">
        <v>718</v>
      </c>
      <c r="F267">
        <v>947131</v>
      </c>
      <c r="G267" t="s">
        <v>2223</v>
      </c>
      <c r="H267" t="s">
        <v>2231</v>
      </c>
      <c r="I267" t="s">
        <v>2237</v>
      </c>
      <c r="J267">
        <v>576.27</v>
      </c>
      <c r="K267">
        <v>30.7</v>
      </c>
      <c r="L267">
        <v>48</v>
      </c>
      <c r="M267">
        <v>4</v>
      </c>
      <c r="N267">
        <v>0</v>
      </c>
      <c r="O267">
        <v>57741</v>
      </c>
      <c r="P267">
        <v>134244</v>
      </c>
      <c r="Q267">
        <v>0</v>
      </c>
      <c r="R267">
        <v>0</v>
      </c>
      <c r="S267">
        <v>718</v>
      </c>
      <c r="T267" t="s">
        <v>2248</v>
      </c>
      <c r="U267">
        <f>(Table1[[#This Row],[Monthly Debt]]/Table1[[#This Row],[Annual Income]])*12</f>
        <v>7.3012497743184411E-3</v>
      </c>
      <c r="V267">
        <f>(Table1[[#This Row],[Current Loan Amount]]/Table1[[#This Row],[Annual Income]])</f>
        <v>0.11816105691820877</v>
      </c>
      <c r="W267">
        <f>(Table1[[#This Row],[Current Credit Balance]]/Table1[[#This Row],[Maximum Open Credit]])</f>
        <v>0.43011978188969341</v>
      </c>
      <c r="X267">
        <f>(Table1[[#This Row],[Credit Utilization Ratio]]*100)</f>
        <v>43.011978188969344</v>
      </c>
      <c r="Y267">
        <f>(Table1[[#This Row],[Annual Income]]/12)-Table1[[#This Row],[Monthly Debt]]</f>
        <v>78351.313333333324</v>
      </c>
    </row>
    <row r="268" spans="1:25" x14ac:dyDescent="0.2">
      <c r="A268" t="s">
        <v>285</v>
      </c>
      <c r="B268" t="s">
        <v>1384</v>
      </c>
      <c r="C268">
        <v>767844</v>
      </c>
      <c r="D268" t="s">
        <v>2218</v>
      </c>
      <c r="E268">
        <v>714</v>
      </c>
      <c r="F268">
        <v>1724155</v>
      </c>
      <c r="G268" t="s">
        <v>2221</v>
      </c>
      <c r="H268" t="s">
        <v>2230</v>
      </c>
      <c r="I268" t="s">
        <v>2238</v>
      </c>
      <c r="J268">
        <v>19727.13</v>
      </c>
      <c r="K268">
        <v>18</v>
      </c>
      <c r="L268">
        <v>32</v>
      </c>
      <c r="M268">
        <v>7</v>
      </c>
      <c r="N268">
        <v>0</v>
      </c>
      <c r="O268">
        <v>229786</v>
      </c>
      <c r="P268">
        <v>515636</v>
      </c>
      <c r="Q268">
        <v>0</v>
      </c>
      <c r="R268">
        <v>0</v>
      </c>
      <c r="S268">
        <v>714</v>
      </c>
      <c r="T268" t="s">
        <v>2248</v>
      </c>
      <c r="U268">
        <f>(Table1[[#This Row],[Monthly Debt]]/Table1[[#This Row],[Annual Income]])*12</f>
        <v>0.13729946553529121</v>
      </c>
      <c r="V268">
        <f>(Table1[[#This Row],[Current Loan Amount]]/Table1[[#This Row],[Annual Income]])</f>
        <v>0.44534511108340025</v>
      </c>
      <c r="W268">
        <f>(Table1[[#This Row],[Current Credit Balance]]/Table1[[#This Row],[Maximum Open Credit]])</f>
        <v>0.44563606885477353</v>
      </c>
      <c r="X268">
        <f>(Table1[[#This Row],[Credit Utilization Ratio]]*100)</f>
        <v>44.563606885477355</v>
      </c>
      <c r="Y268">
        <f>(Table1[[#This Row],[Annual Income]]/12)-Table1[[#This Row],[Monthly Debt]]</f>
        <v>123952.45333333334</v>
      </c>
    </row>
    <row r="269" spans="1:25" x14ac:dyDescent="0.2">
      <c r="A269" t="s">
        <v>286</v>
      </c>
      <c r="B269" t="s">
        <v>1385</v>
      </c>
      <c r="C269">
        <v>498850</v>
      </c>
      <c r="D269" t="s">
        <v>2218</v>
      </c>
      <c r="E269">
        <v>715</v>
      </c>
      <c r="F269">
        <v>1115262</v>
      </c>
      <c r="G269" t="s">
        <v>2219</v>
      </c>
      <c r="H269" t="s">
        <v>2230</v>
      </c>
      <c r="I269" t="s">
        <v>2234</v>
      </c>
      <c r="J269">
        <v>24350.02</v>
      </c>
      <c r="K269">
        <v>9.5</v>
      </c>
      <c r="L269">
        <v>36</v>
      </c>
      <c r="M269">
        <v>18</v>
      </c>
      <c r="N269">
        <v>0</v>
      </c>
      <c r="O269">
        <v>386574</v>
      </c>
      <c r="P269">
        <v>1177924</v>
      </c>
      <c r="Q269">
        <v>0</v>
      </c>
      <c r="R269">
        <v>0</v>
      </c>
      <c r="S269">
        <v>715</v>
      </c>
      <c r="T269" t="s">
        <v>2248</v>
      </c>
      <c r="U269">
        <f>(Table1[[#This Row],[Monthly Debt]]/Table1[[#This Row],[Annual Income]])*12</f>
        <v>0.26200143105386897</v>
      </c>
      <c r="V269">
        <f>(Table1[[#This Row],[Current Loan Amount]]/Table1[[#This Row],[Annual Income]])</f>
        <v>0.44729399907824352</v>
      </c>
      <c r="W269">
        <f>(Table1[[#This Row],[Current Credit Balance]]/Table1[[#This Row],[Maximum Open Credit]])</f>
        <v>0.3281824633847345</v>
      </c>
      <c r="X269">
        <f>(Table1[[#This Row],[Credit Utilization Ratio]]*100)</f>
        <v>32.81824633847345</v>
      </c>
      <c r="Y269">
        <f>(Table1[[#This Row],[Annual Income]]/12)-Table1[[#This Row],[Monthly Debt]]</f>
        <v>68588.479999999996</v>
      </c>
    </row>
    <row r="270" spans="1:25" x14ac:dyDescent="0.2">
      <c r="A270" t="s">
        <v>287</v>
      </c>
      <c r="B270" t="s">
        <v>1386</v>
      </c>
      <c r="C270">
        <v>430364</v>
      </c>
      <c r="D270" t="s">
        <v>2217</v>
      </c>
      <c r="E270">
        <v>725</v>
      </c>
      <c r="F270">
        <v>1168272</v>
      </c>
      <c r="G270" t="s">
        <v>2225</v>
      </c>
      <c r="H270" t="s">
        <v>2230</v>
      </c>
      <c r="I270" t="s">
        <v>2234</v>
      </c>
      <c r="J270">
        <v>23415.79</v>
      </c>
      <c r="K270">
        <v>14.1</v>
      </c>
      <c r="L270">
        <v>32</v>
      </c>
      <c r="M270">
        <v>15</v>
      </c>
      <c r="N270">
        <v>1</v>
      </c>
      <c r="O270">
        <v>404643</v>
      </c>
      <c r="P270">
        <v>632302</v>
      </c>
      <c r="Q270">
        <v>0</v>
      </c>
      <c r="R270">
        <v>1</v>
      </c>
      <c r="S270">
        <v>725</v>
      </c>
      <c r="T270" t="s">
        <v>2249</v>
      </c>
      <c r="U270">
        <f>(Table1[[#This Row],[Monthly Debt]]/Table1[[#This Row],[Annual Income]])*12</f>
        <v>0.24051717408274786</v>
      </c>
      <c r="V270">
        <f>(Table1[[#This Row],[Current Loan Amount]]/Table1[[#This Row],[Annual Income]])</f>
        <v>0.36837654244901874</v>
      </c>
      <c r="W270">
        <f>(Table1[[#This Row],[Current Credit Balance]]/Table1[[#This Row],[Maximum Open Credit]])</f>
        <v>0.63995211149102804</v>
      </c>
      <c r="X270">
        <f>(Table1[[#This Row],[Credit Utilization Ratio]]*100)</f>
        <v>63.995211149102801</v>
      </c>
      <c r="Y270">
        <f>(Table1[[#This Row],[Annual Income]]/12)-Table1[[#This Row],[Monthly Debt]]</f>
        <v>73940.209999999992</v>
      </c>
    </row>
    <row r="271" spans="1:25" x14ac:dyDescent="0.2">
      <c r="A271" t="s">
        <v>288</v>
      </c>
      <c r="B271" t="s">
        <v>1387</v>
      </c>
      <c r="C271">
        <v>285604</v>
      </c>
      <c r="D271" t="s">
        <v>2217</v>
      </c>
      <c r="E271">
        <v>706</v>
      </c>
      <c r="F271">
        <v>853803</v>
      </c>
      <c r="G271" t="s">
        <v>2219</v>
      </c>
      <c r="H271" t="s">
        <v>2230</v>
      </c>
      <c r="I271" t="s">
        <v>2235</v>
      </c>
      <c r="J271">
        <v>5898.36</v>
      </c>
      <c r="K271">
        <v>29.4</v>
      </c>
      <c r="L271">
        <v>59</v>
      </c>
      <c r="M271">
        <v>14</v>
      </c>
      <c r="N271">
        <v>0</v>
      </c>
      <c r="O271">
        <v>89566</v>
      </c>
      <c r="P271">
        <v>349228</v>
      </c>
      <c r="Q271">
        <v>0</v>
      </c>
      <c r="R271">
        <v>0</v>
      </c>
      <c r="S271">
        <v>706</v>
      </c>
      <c r="T271" t="s">
        <v>2248</v>
      </c>
      <c r="U271">
        <f>(Table1[[#This Row],[Monthly Debt]]/Table1[[#This Row],[Annual Income]])*12</f>
        <v>8.2900060084117766E-2</v>
      </c>
      <c r="V271">
        <f>(Table1[[#This Row],[Current Loan Amount]]/Table1[[#This Row],[Annual Income]])</f>
        <v>0.33450807739021765</v>
      </c>
      <c r="W271">
        <f>(Table1[[#This Row],[Current Credit Balance]]/Table1[[#This Row],[Maximum Open Credit]])</f>
        <v>0.25646855349513786</v>
      </c>
      <c r="X271">
        <f>(Table1[[#This Row],[Credit Utilization Ratio]]*100)</f>
        <v>25.646855349513785</v>
      </c>
      <c r="Y271">
        <f>(Table1[[#This Row],[Annual Income]]/12)-Table1[[#This Row],[Monthly Debt]]</f>
        <v>65251.89</v>
      </c>
    </row>
    <row r="272" spans="1:25" x14ac:dyDescent="0.2">
      <c r="A272" t="s">
        <v>289</v>
      </c>
      <c r="B272" t="s">
        <v>1388</v>
      </c>
      <c r="C272">
        <v>135234</v>
      </c>
      <c r="D272" t="s">
        <v>2217</v>
      </c>
      <c r="E272">
        <v>725</v>
      </c>
      <c r="F272">
        <v>1168272</v>
      </c>
      <c r="G272" t="s">
        <v>2221</v>
      </c>
      <c r="H272" t="s">
        <v>2230</v>
      </c>
      <c r="I272" t="s">
        <v>2236</v>
      </c>
      <c r="J272">
        <v>29036.18</v>
      </c>
      <c r="K272">
        <v>23</v>
      </c>
      <c r="L272">
        <v>32</v>
      </c>
      <c r="M272">
        <v>18</v>
      </c>
      <c r="N272">
        <v>0</v>
      </c>
      <c r="O272">
        <v>684722</v>
      </c>
      <c r="P272">
        <v>7016218</v>
      </c>
      <c r="Q272">
        <v>0</v>
      </c>
      <c r="R272">
        <v>0</v>
      </c>
      <c r="S272">
        <v>725</v>
      </c>
      <c r="T272" t="s">
        <v>2248</v>
      </c>
      <c r="U272">
        <f>(Table1[[#This Row],[Monthly Debt]]/Table1[[#This Row],[Annual Income]])*12</f>
        <v>0.29824746291959409</v>
      </c>
      <c r="V272">
        <f>(Table1[[#This Row],[Current Loan Amount]]/Table1[[#This Row],[Annual Income]])</f>
        <v>0.11575557746826082</v>
      </c>
      <c r="W272">
        <f>(Table1[[#This Row],[Current Credit Balance]]/Table1[[#This Row],[Maximum Open Credit]])</f>
        <v>9.7591323416689732E-2</v>
      </c>
      <c r="X272">
        <f>(Table1[[#This Row],[Credit Utilization Ratio]]*100)</f>
        <v>9.7591323416689733</v>
      </c>
      <c r="Y272">
        <f>(Table1[[#This Row],[Annual Income]]/12)-Table1[[#This Row],[Monthly Debt]]</f>
        <v>68319.820000000007</v>
      </c>
    </row>
    <row r="273" spans="1:25" x14ac:dyDescent="0.2">
      <c r="A273" t="s">
        <v>290</v>
      </c>
      <c r="B273" t="s">
        <v>1389</v>
      </c>
      <c r="C273">
        <v>182886</v>
      </c>
      <c r="D273" t="s">
        <v>2217</v>
      </c>
      <c r="E273">
        <v>713</v>
      </c>
      <c r="F273">
        <v>1897340</v>
      </c>
      <c r="G273" t="s">
        <v>2222</v>
      </c>
      <c r="H273" t="s">
        <v>2230</v>
      </c>
      <c r="I273" t="s">
        <v>2235</v>
      </c>
      <c r="J273">
        <v>3162.36</v>
      </c>
      <c r="K273">
        <v>19.399999999999999</v>
      </c>
      <c r="L273">
        <v>26</v>
      </c>
      <c r="M273">
        <v>9</v>
      </c>
      <c r="N273">
        <v>1</v>
      </c>
      <c r="O273">
        <v>120156</v>
      </c>
      <c r="P273">
        <v>244948</v>
      </c>
      <c r="Q273">
        <v>0</v>
      </c>
      <c r="R273">
        <v>0</v>
      </c>
      <c r="S273">
        <v>713</v>
      </c>
      <c r="T273" t="s">
        <v>2248</v>
      </c>
      <c r="U273">
        <f>(Table1[[#This Row],[Monthly Debt]]/Table1[[#This Row],[Annual Income]])*12</f>
        <v>2.0000801121570197E-2</v>
      </c>
      <c r="V273">
        <f>(Table1[[#This Row],[Current Loan Amount]]/Table1[[#This Row],[Annual Income]])</f>
        <v>9.6390736504790922E-2</v>
      </c>
      <c r="W273">
        <f>(Table1[[#This Row],[Current Credit Balance]]/Table1[[#This Row],[Maximum Open Credit]])</f>
        <v>0.49053676698727894</v>
      </c>
      <c r="X273">
        <f>(Table1[[#This Row],[Credit Utilization Ratio]]*100)</f>
        <v>49.053676698727891</v>
      </c>
      <c r="Y273">
        <f>(Table1[[#This Row],[Annual Income]]/12)-Table1[[#This Row],[Monthly Debt]]</f>
        <v>154949.30666666667</v>
      </c>
    </row>
    <row r="274" spans="1:25" x14ac:dyDescent="0.2">
      <c r="A274" t="s">
        <v>291</v>
      </c>
      <c r="B274" t="s">
        <v>1390</v>
      </c>
      <c r="C274">
        <v>64680</v>
      </c>
      <c r="D274" t="s">
        <v>2217</v>
      </c>
      <c r="E274">
        <v>725</v>
      </c>
      <c r="F274">
        <v>1168272</v>
      </c>
      <c r="G274" t="s">
        <v>2219</v>
      </c>
      <c r="H274" t="s">
        <v>2230</v>
      </c>
      <c r="I274" t="s">
        <v>2234</v>
      </c>
      <c r="J274">
        <v>26184.66</v>
      </c>
      <c r="K274">
        <v>28.8</v>
      </c>
      <c r="L274">
        <v>48</v>
      </c>
      <c r="M274">
        <v>9</v>
      </c>
      <c r="N274">
        <v>0</v>
      </c>
      <c r="O274">
        <v>412281</v>
      </c>
      <c r="P274">
        <v>885676</v>
      </c>
      <c r="Q274">
        <v>0</v>
      </c>
      <c r="R274">
        <v>0</v>
      </c>
      <c r="S274">
        <v>725</v>
      </c>
      <c r="T274" t="s">
        <v>2248</v>
      </c>
      <c r="U274">
        <f>(Table1[[#This Row],[Monthly Debt]]/Table1[[#This Row],[Annual Income]])*12</f>
        <v>0.26895784543325529</v>
      </c>
      <c r="V274">
        <f>(Table1[[#This Row],[Current Loan Amount]]/Table1[[#This Row],[Annual Income]])</f>
        <v>5.5363819384526891E-2</v>
      </c>
      <c r="W274">
        <f>(Table1[[#This Row],[Current Credit Balance]]/Table1[[#This Row],[Maximum Open Credit]])</f>
        <v>0.46549866994250721</v>
      </c>
      <c r="X274">
        <f>(Table1[[#This Row],[Credit Utilization Ratio]]*100)</f>
        <v>46.549866994250721</v>
      </c>
      <c r="Y274">
        <f>(Table1[[#This Row],[Annual Income]]/12)-Table1[[#This Row],[Monthly Debt]]</f>
        <v>71171.34</v>
      </c>
    </row>
    <row r="275" spans="1:25" x14ac:dyDescent="0.2">
      <c r="A275" t="s">
        <v>292</v>
      </c>
      <c r="B275" t="s">
        <v>1391</v>
      </c>
      <c r="C275">
        <v>161150</v>
      </c>
      <c r="D275" t="s">
        <v>2217</v>
      </c>
      <c r="E275">
        <v>732</v>
      </c>
      <c r="F275">
        <v>1410997</v>
      </c>
      <c r="G275" t="s">
        <v>2221</v>
      </c>
      <c r="H275" t="s">
        <v>2230</v>
      </c>
      <c r="I275" t="s">
        <v>2235</v>
      </c>
      <c r="J275">
        <v>17872.73</v>
      </c>
      <c r="K275">
        <v>12.1</v>
      </c>
      <c r="L275">
        <v>32</v>
      </c>
      <c r="M275">
        <v>13</v>
      </c>
      <c r="N275">
        <v>1</v>
      </c>
      <c r="O275">
        <v>114646</v>
      </c>
      <c r="P275">
        <v>250470</v>
      </c>
      <c r="Q275">
        <v>1</v>
      </c>
      <c r="R275">
        <v>0</v>
      </c>
      <c r="S275">
        <v>732</v>
      </c>
      <c r="T275" t="s">
        <v>2249</v>
      </c>
      <c r="U275">
        <f>(Table1[[#This Row],[Monthly Debt]]/Table1[[#This Row],[Annual Income]])*12</f>
        <v>0.15200086180197409</v>
      </c>
      <c r="V275">
        <f>(Table1[[#This Row],[Current Loan Amount]]/Table1[[#This Row],[Annual Income]])</f>
        <v>0.11421002312549211</v>
      </c>
      <c r="W275">
        <f>(Table1[[#This Row],[Current Credit Balance]]/Table1[[#This Row],[Maximum Open Credit]])</f>
        <v>0.45772347985786721</v>
      </c>
      <c r="X275">
        <f>(Table1[[#This Row],[Credit Utilization Ratio]]*100)</f>
        <v>45.772347985786723</v>
      </c>
      <c r="Y275">
        <f>(Table1[[#This Row],[Annual Income]]/12)-Table1[[#This Row],[Monthly Debt]]</f>
        <v>99710.353333333333</v>
      </c>
    </row>
    <row r="276" spans="1:25" x14ac:dyDescent="0.2">
      <c r="A276" t="s">
        <v>293</v>
      </c>
      <c r="B276" t="s">
        <v>1392</v>
      </c>
      <c r="C276">
        <v>377740</v>
      </c>
      <c r="D276" t="s">
        <v>2218</v>
      </c>
      <c r="E276">
        <v>652</v>
      </c>
      <c r="F276">
        <v>1039338</v>
      </c>
      <c r="G276" t="s">
        <v>2224</v>
      </c>
      <c r="H276" t="s">
        <v>2231</v>
      </c>
      <c r="I276" t="s">
        <v>2238</v>
      </c>
      <c r="J276">
        <v>16196.36</v>
      </c>
      <c r="K276">
        <v>17.7</v>
      </c>
      <c r="L276">
        <v>77</v>
      </c>
      <c r="M276">
        <v>9</v>
      </c>
      <c r="N276">
        <v>0</v>
      </c>
      <c r="O276">
        <v>248007</v>
      </c>
      <c r="P276">
        <v>483428</v>
      </c>
      <c r="Q276">
        <v>0</v>
      </c>
      <c r="R276">
        <v>0</v>
      </c>
      <c r="S276">
        <v>652</v>
      </c>
      <c r="T276" t="s">
        <v>2249</v>
      </c>
      <c r="U276">
        <f>(Table1[[#This Row],[Monthly Debt]]/Table1[[#This Row],[Annual Income]])*12</f>
        <v>0.18700010968520347</v>
      </c>
      <c r="V276">
        <f>(Table1[[#This Row],[Current Loan Amount]]/Table1[[#This Row],[Annual Income]])</f>
        <v>0.3634428838356723</v>
      </c>
      <c r="W276">
        <f>(Table1[[#This Row],[Current Credit Balance]]/Table1[[#This Row],[Maximum Open Credit]])</f>
        <v>0.51301745037523683</v>
      </c>
      <c r="X276">
        <f>(Table1[[#This Row],[Credit Utilization Ratio]]*100)</f>
        <v>51.301745037523681</v>
      </c>
      <c r="Y276">
        <f>(Table1[[#This Row],[Annual Income]]/12)-Table1[[#This Row],[Monthly Debt]]</f>
        <v>70415.14</v>
      </c>
    </row>
    <row r="277" spans="1:25" x14ac:dyDescent="0.2">
      <c r="A277" t="s">
        <v>294</v>
      </c>
      <c r="B277" t="s">
        <v>1393</v>
      </c>
      <c r="C277">
        <v>309738</v>
      </c>
      <c r="D277" t="s">
        <v>2218</v>
      </c>
      <c r="E277">
        <v>657</v>
      </c>
      <c r="F277">
        <v>741228</v>
      </c>
      <c r="G277" t="s">
        <v>2224</v>
      </c>
      <c r="H277" t="s">
        <v>2230</v>
      </c>
      <c r="I277" t="s">
        <v>2234</v>
      </c>
      <c r="J277">
        <v>14083.18</v>
      </c>
      <c r="K277">
        <v>19.2</v>
      </c>
      <c r="L277">
        <v>38</v>
      </c>
      <c r="M277">
        <v>9</v>
      </c>
      <c r="N277">
        <v>0</v>
      </c>
      <c r="O277">
        <v>288363</v>
      </c>
      <c r="P277">
        <v>431376</v>
      </c>
      <c r="Q277">
        <v>0</v>
      </c>
      <c r="R277">
        <v>0</v>
      </c>
      <c r="S277">
        <v>657</v>
      </c>
      <c r="T277" t="s">
        <v>2249</v>
      </c>
      <c r="U277">
        <f>(Table1[[#This Row],[Monthly Debt]]/Table1[[#This Row],[Annual Income]])*12</f>
        <v>0.22799753921870192</v>
      </c>
      <c r="V277">
        <f>(Table1[[#This Row],[Current Loan Amount]]/Table1[[#This Row],[Annual Income]])</f>
        <v>0.41787142417717626</v>
      </c>
      <c r="W277">
        <f>(Table1[[#This Row],[Current Credit Balance]]/Table1[[#This Row],[Maximum Open Credit]])</f>
        <v>0.66847251585623679</v>
      </c>
      <c r="X277">
        <f>(Table1[[#This Row],[Credit Utilization Ratio]]*100)</f>
        <v>66.847251585623681</v>
      </c>
      <c r="Y277">
        <f>(Table1[[#This Row],[Annual Income]]/12)-Table1[[#This Row],[Monthly Debt]]</f>
        <v>47685.82</v>
      </c>
    </row>
    <row r="278" spans="1:25" x14ac:dyDescent="0.2">
      <c r="A278" t="s">
        <v>295</v>
      </c>
      <c r="B278" t="s">
        <v>1394</v>
      </c>
      <c r="C278">
        <v>384252</v>
      </c>
      <c r="D278" t="s">
        <v>2217</v>
      </c>
      <c r="E278">
        <v>725</v>
      </c>
      <c r="F278">
        <v>1168272</v>
      </c>
      <c r="G278" t="s">
        <v>2223</v>
      </c>
      <c r="H278" t="s">
        <v>2230</v>
      </c>
      <c r="I278" t="s">
        <v>2234</v>
      </c>
      <c r="J278">
        <v>18751.86</v>
      </c>
      <c r="K278">
        <v>16.5</v>
      </c>
      <c r="L278">
        <v>32</v>
      </c>
      <c r="M278">
        <v>8</v>
      </c>
      <c r="N278">
        <v>0</v>
      </c>
      <c r="O278">
        <v>272365</v>
      </c>
      <c r="P278">
        <v>430254</v>
      </c>
      <c r="Q278">
        <v>0</v>
      </c>
      <c r="R278">
        <v>0</v>
      </c>
      <c r="S278">
        <v>725</v>
      </c>
      <c r="T278" t="s">
        <v>2248</v>
      </c>
      <c r="U278">
        <f>(Table1[[#This Row],[Monthly Debt]]/Table1[[#This Row],[Annual Income]])*12</f>
        <v>0.1926112412177986</v>
      </c>
      <c r="V278">
        <f>(Table1[[#This Row],[Current Loan Amount]]/Table1[[#This Row],[Annual Income]])</f>
        <v>0.32890628209868933</v>
      </c>
      <c r="W278">
        <f>(Table1[[#This Row],[Current Credit Balance]]/Table1[[#This Row],[Maximum Open Credit]])</f>
        <v>0.63303304559632212</v>
      </c>
      <c r="X278">
        <f>(Table1[[#This Row],[Credit Utilization Ratio]]*100)</f>
        <v>63.30330455963221</v>
      </c>
      <c r="Y278">
        <f>(Table1[[#This Row],[Annual Income]]/12)-Table1[[#This Row],[Monthly Debt]]</f>
        <v>78604.14</v>
      </c>
    </row>
    <row r="279" spans="1:25" x14ac:dyDescent="0.2">
      <c r="A279" t="s">
        <v>296</v>
      </c>
      <c r="B279" t="s">
        <v>1395</v>
      </c>
      <c r="C279">
        <v>222728</v>
      </c>
      <c r="D279" t="s">
        <v>2217</v>
      </c>
      <c r="E279">
        <v>731</v>
      </c>
      <c r="F279">
        <v>1154136</v>
      </c>
      <c r="G279" t="s">
        <v>2221</v>
      </c>
      <c r="H279" t="s">
        <v>2231</v>
      </c>
      <c r="I279" t="s">
        <v>2234</v>
      </c>
      <c r="J279">
        <v>15196.2</v>
      </c>
      <c r="K279">
        <v>6.5</v>
      </c>
      <c r="L279">
        <v>32</v>
      </c>
      <c r="M279">
        <v>8</v>
      </c>
      <c r="N279">
        <v>0</v>
      </c>
      <c r="O279">
        <v>269116</v>
      </c>
      <c r="P279">
        <v>407352</v>
      </c>
      <c r="Q279">
        <v>0</v>
      </c>
      <c r="R279">
        <v>0</v>
      </c>
      <c r="S279">
        <v>731</v>
      </c>
      <c r="T279" t="s">
        <v>2248</v>
      </c>
      <c r="U279">
        <f>(Table1[[#This Row],[Monthly Debt]]/Table1[[#This Row],[Annual Income]])*12</f>
        <v>0.15800079020150137</v>
      </c>
      <c r="V279">
        <f>(Table1[[#This Row],[Current Loan Amount]]/Table1[[#This Row],[Annual Income]])</f>
        <v>0.19298245614035087</v>
      </c>
      <c r="W279">
        <f>(Table1[[#This Row],[Current Credit Balance]]/Table1[[#This Row],[Maximum Open Credit]])</f>
        <v>0.66064730257860527</v>
      </c>
      <c r="X279">
        <f>(Table1[[#This Row],[Credit Utilization Ratio]]*100)</f>
        <v>66.064730257860532</v>
      </c>
      <c r="Y279">
        <f>(Table1[[#This Row],[Annual Income]]/12)-Table1[[#This Row],[Monthly Debt]]</f>
        <v>80981.8</v>
      </c>
    </row>
    <row r="280" spans="1:25" x14ac:dyDescent="0.2">
      <c r="A280" t="s">
        <v>297</v>
      </c>
      <c r="B280" t="s">
        <v>1396</v>
      </c>
      <c r="C280">
        <v>313060</v>
      </c>
      <c r="D280" t="s">
        <v>2217</v>
      </c>
      <c r="E280">
        <v>725</v>
      </c>
      <c r="F280">
        <v>1168272</v>
      </c>
      <c r="G280" t="s">
        <v>2225</v>
      </c>
      <c r="H280" t="s">
        <v>2230</v>
      </c>
      <c r="I280" t="s">
        <v>2234</v>
      </c>
      <c r="J280">
        <v>19311.599999999999</v>
      </c>
      <c r="K280">
        <v>21</v>
      </c>
      <c r="L280">
        <v>32</v>
      </c>
      <c r="M280">
        <v>9</v>
      </c>
      <c r="N280">
        <v>0</v>
      </c>
      <c r="O280">
        <v>428583</v>
      </c>
      <c r="P280">
        <v>615714</v>
      </c>
      <c r="Q280">
        <v>0</v>
      </c>
      <c r="R280">
        <v>0</v>
      </c>
      <c r="S280">
        <v>725</v>
      </c>
      <c r="T280" t="s">
        <v>2248</v>
      </c>
      <c r="U280">
        <f>(Table1[[#This Row],[Monthly Debt]]/Table1[[#This Row],[Annual Income]])*12</f>
        <v>0.19836065573770492</v>
      </c>
      <c r="V280">
        <f>(Table1[[#This Row],[Current Loan Amount]]/Table1[[#This Row],[Annual Income]])</f>
        <v>0.2679684183135434</v>
      </c>
      <c r="W280">
        <f>(Table1[[#This Row],[Current Credit Balance]]/Table1[[#This Row],[Maximum Open Credit]])</f>
        <v>0.69607480096278462</v>
      </c>
      <c r="X280">
        <f>(Table1[[#This Row],[Credit Utilization Ratio]]*100)</f>
        <v>69.607480096278465</v>
      </c>
      <c r="Y280">
        <f>(Table1[[#This Row],[Annual Income]]/12)-Table1[[#This Row],[Monthly Debt]]</f>
        <v>78044.399999999994</v>
      </c>
    </row>
    <row r="281" spans="1:25" x14ac:dyDescent="0.2">
      <c r="A281" t="s">
        <v>298</v>
      </c>
      <c r="B281" t="s">
        <v>1397</v>
      </c>
      <c r="C281">
        <v>221782</v>
      </c>
      <c r="D281" t="s">
        <v>2217</v>
      </c>
      <c r="E281">
        <v>732</v>
      </c>
      <c r="F281">
        <v>2777325</v>
      </c>
      <c r="G281" t="s">
        <v>2219</v>
      </c>
      <c r="H281" t="s">
        <v>2230</v>
      </c>
      <c r="I281" t="s">
        <v>2236</v>
      </c>
      <c r="J281">
        <v>31013.51</v>
      </c>
      <c r="K281">
        <v>22</v>
      </c>
      <c r="L281">
        <v>3</v>
      </c>
      <c r="M281">
        <v>10</v>
      </c>
      <c r="N281">
        <v>0</v>
      </c>
      <c r="O281">
        <v>198493</v>
      </c>
      <c r="P281">
        <v>314842</v>
      </c>
      <c r="Q281">
        <v>0</v>
      </c>
      <c r="R281">
        <v>0</v>
      </c>
      <c r="S281">
        <v>732</v>
      </c>
      <c r="T281" t="s">
        <v>2248</v>
      </c>
      <c r="U281">
        <f>(Table1[[#This Row],[Monthly Debt]]/Table1[[#This Row],[Annual Income]])*12</f>
        <v>0.13400020523345305</v>
      </c>
      <c r="V281">
        <f>(Table1[[#This Row],[Current Loan Amount]]/Table1[[#This Row],[Annual Income]])</f>
        <v>7.9854536289415176E-2</v>
      </c>
      <c r="W281">
        <f>(Table1[[#This Row],[Current Credit Balance]]/Table1[[#This Row],[Maximum Open Credit]])</f>
        <v>0.63045273502264632</v>
      </c>
      <c r="X281">
        <f>(Table1[[#This Row],[Credit Utilization Ratio]]*100)</f>
        <v>63.045273502264635</v>
      </c>
      <c r="Y281">
        <f>(Table1[[#This Row],[Annual Income]]/12)-Table1[[#This Row],[Monthly Debt]]</f>
        <v>200430.24</v>
      </c>
    </row>
    <row r="282" spans="1:25" x14ac:dyDescent="0.2">
      <c r="A282" t="s">
        <v>299</v>
      </c>
      <c r="B282" t="s">
        <v>1398</v>
      </c>
      <c r="C282">
        <v>206404</v>
      </c>
      <c r="D282" t="s">
        <v>2217</v>
      </c>
      <c r="E282">
        <v>725</v>
      </c>
      <c r="F282">
        <v>1168272</v>
      </c>
      <c r="G282" t="s">
        <v>2229</v>
      </c>
      <c r="H282" t="s">
        <v>2230</v>
      </c>
      <c r="I282" t="s">
        <v>2234</v>
      </c>
      <c r="J282">
        <v>24243.05</v>
      </c>
      <c r="K282">
        <v>17.2</v>
      </c>
      <c r="L282">
        <v>32</v>
      </c>
      <c r="M282">
        <v>11</v>
      </c>
      <c r="N282">
        <v>1</v>
      </c>
      <c r="O282">
        <v>227658</v>
      </c>
      <c r="P282">
        <v>976272</v>
      </c>
      <c r="Q282">
        <v>1</v>
      </c>
      <c r="R282">
        <v>0</v>
      </c>
      <c r="S282">
        <v>725</v>
      </c>
      <c r="T282" t="s">
        <v>2249</v>
      </c>
      <c r="U282">
        <f>(Table1[[#This Row],[Monthly Debt]]/Table1[[#This Row],[Annual Income]])*12</f>
        <v>0.24901444184231067</v>
      </c>
      <c r="V282">
        <f>(Table1[[#This Row],[Current Loan Amount]]/Table1[[#This Row],[Annual Income]])</f>
        <v>0.17667461002232357</v>
      </c>
      <c r="W282">
        <f>(Table1[[#This Row],[Current Credit Balance]]/Table1[[#This Row],[Maximum Open Credit]])</f>
        <v>0.23319115984070013</v>
      </c>
      <c r="X282">
        <f>(Table1[[#This Row],[Credit Utilization Ratio]]*100)</f>
        <v>23.319115984070013</v>
      </c>
      <c r="Y282">
        <f>(Table1[[#This Row],[Annual Income]]/12)-Table1[[#This Row],[Monthly Debt]]</f>
        <v>73112.95</v>
      </c>
    </row>
    <row r="283" spans="1:25" x14ac:dyDescent="0.2">
      <c r="A283" t="s">
        <v>300</v>
      </c>
      <c r="B283" t="s">
        <v>1399</v>
      </c>
      <c r="C283">
        <v>331936</v>
      </c>
      <c r="D283" t="s">
        <v>2217</v>
      </c>
      <c r="E283">
        <v>725</v>
      </c>
      <c r="F283">
        <v>1168272</v>
      </c>
      <c r="G283" t="s">
        <v>2219</v>
      </c>
      <c r="H283" t="s">
        <v>2231</v>
      </c>
      <c r="I283" t="s">
        <v>2234</v>
      </c>
      <c r="J283">
        <v>25440.62</v>
      </c>
      <c r="K283">
        <v>17.600000000000001</v>
      </c>
      <c r="L283">
        <v>32</v>
      </c>
      <c r="M283">
        <v>11</v>
      </c>
      <c r="N283">
        <v>0</v>
      </c>
      <c r="O283">
        <v>343919</v>
      </c>
      <c r="P283">
        <v>892870</v>
      </c>
      <c r="Q283">
        <v>0</v>
      </c>
      <c r="R283">
        <v>0</v>
      </c>
      <c r="S283">
        <v>725</v>
      </c>
      <c r="T283" t="s">
        <v>2248</v>
      </c>
      <c r="U283">
        <f>(Table1[[#This Row],[Monthly Debt]]/Table1[[#This Row],[Annual Income]])*12</f>
        <v>0.26131537861046056</v>
      </c>
      <c r="V283">
        <f>(Table1[[#This Row],[Current Loan Amount]]/Table1[[#This Row],[Annual Income]])</f>
        <v>0.28412561458290536</v>
      </c>
      <c r="W283">
        <f>(Table1[[#This Row],[Current Credit Balance]]/Table1[[#This Row],[Maximum Open Credit]])</f>
        <v>0.38518373335423972</v>
      </c>
      <c r="X283">
        <f>(Table1[[#This Row],[Credit Utilization Ratio]]*100)</f>
        <v>38.518373335423973</v>
      </c>
      <c r="Y283">
        <f>(Table1[[#This Row],[Annual Income]]/12)-Table1[[#This Row],[Monthly Debt]]</f>
        <v>71915.38</v>
      </c>
    </row>
    <row r="284" spans="1:25" x14ac:dyDescent="0.2">
      <c r="A284" t="s">
        <v>301</v>
      </c>
      <c r="B284" t="s">
        <v>1400</v>
      </c>
      <c r="C284">
        <v>221144</v>
      </c>
      <c r="D284" t="s">
        <v>2218</v>
      </c>
      <c r="E284">
        <v>665</v>
      </c>
      <c r="F284">
        <v>611154</v>
      </c>
      <c r="G284" t="s">
        <v>2220</v>
      </c>
      <c r="H284" t="s">
        <v>2232</v>
      </c>
      <c r="I284" t="s">
        <v>2234</v>
      </c>
      <c r="J284">
        <v>14566.16</v>
      </c>
      <c r="K284">
        <v>10.9</v>
      </c>
      <c r="L284">
        <v>32</v>
      </c>
      <c r="M284">
        <v>17</v>
      </c>
      <c r="N284">
        <v>0</v>
      </c>
      <c r="O284">
        <v>41420</v>
      </c>
      <c r="P284">
        <v>128238</v>
      </c>
      <c r="Q284">
        <v>0</v>
      </c>
      <c r="R284">
        <v>0</v>
      </c>
      <c r="S284">
        <v>665</v>
      </c>
      <c r="T284" t="s">
        <v>2249</v>
      </c>
      <c r="U284">
        <f>(Table1[[#This Row],[Monthly Debt]]/Table1[[#This Row],[Annual Income]])*12</f>
        <v>0.28600634210035442</v>
      </c>
      <c r="V284">
        <f>(Table1[[#This Row],[Current Loan Amount]]/Table1[[#This Row],[Annual Income]])</f>
        <v>0.36184660494736187</v>
      </c>
      <c r="W284">
        <f>(Table1[[#This Row],[Current Credit Balance]]/Table1[[#This Row],[Maximum Open Credit]])</f>
        <v>0.32299318454748205</v>
      </c>
      <c r="X284">
        <f>(Table1[[#This Row],[Credit Utilization Ratio]]*100)</f>
        <v>32.299318454748203</v>
      </c>
      <c r="Y284">
        <f>(Table1[[#This Row],[Annual Income]]/12)-Table1[[#This Row],[Monthly Debt]]</f>
        <v>36363.339999999997</v>
      </c>
    </row>
    <row r="285" spans="1:25" x14ac:dyDescent="0.2">
      <c r="A285" t="s">
        <v>302</v>
      </c>
      <c r="B285" t="s">
        <v>1401</v>
      </c>
      <c r="C285">
        <v>145684</v>
      </c>
      <c r="D285" t="s">
        <v>2217</v>
      </c>
      <c r="E285">
        <v>693</v>
      </c>
      <c r="F285">
        <v>813010</v>
      </c>
      <c r="G285" t="s">
        <v>2228</v>
      </c>
      <c r="H285" t="s">
        <v>2231</v>
      </c>
      <c r="I285" t="s">
        <v>2242</v>
      </c>
      <c r="J285">
        <v>25135.29</v>
      </c>
      <c r="K285">
        <v>14.1</v>
      </c>
      <c r="L285">
        <v>52</v>
      </c>
      <c r="M285">
        <v>16</v>
      </c>
      <c r="N285">
        <v>1</v>
      </c>
      <c r="O285">
        <v>75050</v>
      </c>
      <c r="P285">
        <v>297594</v>
      </c>
      <c r="Q285">
        <v>0</v>
      </c>
      <c r="R285">
        <v>0</v>
      </c>
      <c r="S285">
        <v>693</v>
      </c>
      <c r="T285" t="s">
        <v>2249</v>
      </c>
      <c r="U285">
        <f>(Table1[[#This Row],[Monthly Debt]]/Table1[[#This Row],[Annual Income]])*12</f>
        <v>0.37099602710913765</v>
      </c>
      <c r="V285">
        <f>(Table1[[#This Row],[Current Loan Amount]]/Table1[[#This Row],[Annual Income]])</f>
        <v>0.17919090786091191</v>
      </c>
      <c r="W285">
        <f>(Table1[[#This Row],[Current Credit Balance]]/Table1[[#This Row],[Maximum Open Credit]])</f>
        <v>0.25218922424511248</v>
      </c>
      <c r="X285">
        <f>(Table1[[#This Row],[Credit Utilization Ratio]]*100)</f>
        <v>25.218922424511248</v>
      </c>
      <c r="Y285">
        <f>(Table1[[#This Row],[Annual Income]]/12)-Table1[[#This Row],[Monthly Debt]]</f>
        <v>42615.543333333328</v>
      </c>
    </row>
    <row r="286" spans="1:25" x14ac:dyDescent="0.2">
      <c r="A286" t="s">
        <v>303</v>
      </c>
      <c r="B286" t="s">
        <v>1402</v>
      </c>
      <c r="C286">
        <v>70334</v>
      </c>
      <c r="D286" t="s">
        <v>2217</v>
      </c>
      <c r="E286">
        <v>705</v>
      </c>
      <c r="F286">
        <v>552843</v>
      </c>
      <c r="G286" t="s">
        <v>2228</v>
      </c>
      <c r="H286" t="s">
        <v>2231</v>
      </c>
      <c r="I286" t="s">
        <v>2237</v>
      </c>
      <c r="J286">
        <v>13728.83</v>
      </c>
      <c r="K286">
        <v>16.7</v>
      </c>
      <c r="L286">
        <v>20</v>
      </c>
      <c r="M286">
        <v>12</v>
      </c>
      <c r="N286">
        <v>0</v>
      </c>
      <c r="O286">
        <v>275728</v>
      </c>
      <c r="P286">
        <v>426250</v>
      </c>
      <c r="Q286">
        <v>0</v>
      </c>
      <c r="R286">
        <v>0</v>
      </c>
      <c r="S286">
        <v>705</v>
      </c>
      <c r="T286" t="s">
        <v>2248</v>
      </c>
      <c r="U286">
        <f>(Table1[[#This Row],[Monthly Debt]]/Table1[[#This Row],[Annual Income]])*12</f>
        <v>0.29799773172492011</v>
      </c>
      <c r="V286">
        <f>(Table1[[#This Row],[Current Loan Amount]]/Table1[[#This Row],[Annual Income]])</f>
        <v>0.12722237597292541</v>
      </c>
      <c r="W286">
        <f>(Table1[[#This Row],[Current Credit Balance]]/Table1[[#This Row],[Maximum Open Credit]])</f>
        <v>0.64686920821114369</v>
      </c>
      <c r="X286">
        <f>(Table1[[#This Row],[Credit Utilization Ratio]]*100)</f>
        <v>64.68692082111437</v>
      </c>
      <c r="Y286">
        <f>(Table1[[#This Row],[Annual Income]]/12)-Table1[[#This Row],[Monthly Debt]]</f>
        <v>32341.42</v>
      </c>
    </row>
    <row r="287" spans="1:25" x14ac:dyDescent="0.2">
      <c r="A287" t="s">
        <v>304</v>
      </c>
      <c r="B287" t="s">
        <v>1403</v>
      </c>
      <c r="C287">
        <v>243672</v>
      </c>
      <c r="D287" t="s">
        <v>2218</v>
      </c>
      <c r="E287">
        <v>6620</v>
      </c>
      <c r="F287">
        <v>682499</v>
      </c>
      <c r="G287" t="s">
        <v>2228</v>
      </c>
      <c r="H287" t="s">
        <v>2231</v>
      </c>
      <c r="I287" t="s">
        <v>2234</v>
      </c>
      <c r="J287">
        <v>2616.3000000000002</v>
      </c>
      <c r="K287">
        <v>12</v>
      </c>
      <c r="L287">
        <v>32</v>
      </c>
      <c r="M287">
        <v>10</v>
      </c>
      <c r="N287">
        <v>0</v>
      </c>
      <c r="O287">
        <v>56924</v>
      </c>
      <c r="P287">
        <v>219736</v>
      </c>
      <c r="Q287">
        <v>0</v>
      </c>
      <c r="R287">
        <v>0</v>
      </c>
      <c r="S287">
        <v>662</v>
      </c>
      <c r="T287" t="s">
        <v>2248</v>
      </c>
      <c r="U287">
        <f>(Table1[[#This Row],[Monthly Debt]]/Table1[[#This Row],[Annual Income]])*12</f>
        <v>4.6000946521533366E-2</v>
      </c>
      <c r="V287">
        <f>(Table1[[#This Row],[Current Loan Amount]]/Table1[[#This Row],[Annual Income]])</f>
        <v>0.35702909454812387</v>
      </c>
      <c r="W287">
        <f>(Table1[[#This Row],[Current Credit Balance]]/Table1[[#This Row],[Maximum Open Credit]])</f>
        <v>0.25905632213201296</v>
      </c>
      <c r="X287">
        <f>(Table1[[#This Row],[Credit Utilization Ratio]]*100)</f>
        <v>25.905632213201297</v>
      </c>
      <c r="Y287">
        <f>(Table1[[#This Row],[Annual Income]]/12)-Table1[[#This Row],[Monthly Debt]]</f>
        <v>54258.616666666661</v>
      </c>
    </row>
    <row r="288" spans="1:25" x14ac:dyDescent="0.2">
      <c r="A288" t="s">
        <v>305</v>
      </c>
      <c r="B288" t="s">
        <v>1404</v>
      </c>
      <c r="C288">
        <v>87736</v>
      </c>
      <c r="D288" t="s">
        <v>2217</v>
      </c>
      <c r="E288">
        <v>664</v>
      </c>
      <c r="F288">
        <v>606176</v>
      </c>
      <c r="G288" t="s">
        <v>2220</v>
      </c>
      <c r="H288" t="s">
        <v>2231</v>
      </c>
      <c r="I288" t="s">
        <v>2237</v>
      </c>
      <c r="J288">
        <v>1763.01</v>
      </c>
      <c r="K288">
        <v>9.5</v>
      </c>
      <c r="L288">
        <v>32</v>
      </c>
      <c r="M288">
        <v>3</v>
      </c>
      <c r="N288">
        <v>0</v>
      </c>
      <c r="O288">
        <v>61788</v>
      </c>
      <c r="P288">
        <v>87780</v>
      </c>
      <c r="Q288">
        <v>0</v>
      </c>
      <c r="R288">
        <v>0</v>
      </c>
      <c r="S288">
        <v>664</v>
      </c>
      <c r="T288" t="s">
        <v>2249</v>
      </c>
      <c r="U288">
        <f>(Table1[[#This Row],[Monthly Debt]]/Table1[[#This Row],[Annual Income]])*12</f>
        <v>3.4900952858575723E-2</v>
      </c>
      <c r="V288">
        <f>(Table1[[#This Row],[Current Loan Amount]]/Table1[[#This Row],[Annual Income]])</f>
        <v>0.14473684210526316</v>
      </c>
      <c r="W288">
        <f>(Table1[[#This Row],[Current Credit Balance]]/Table1[[#This Row],[Maximum Open Credit]])</f>
        <v>0.70389610389610391</v>
      </c>
      <c r="X288">
        <f>(Table1[[#This Row],[Credit Utilization Ratio]]*100)</f>
        <v>70.389610389610397</v>
      </c>
      <c r="Y288">
        <f>(Table1[[#This Row],[Annual Income]]/12)-Table1[[#This Row],[Monthly Debt]]</f>
        <v>48751.656666666662</v>
      </c>
    </row>
    <row r="289" spans="1:25" x14ac:dyDescent="0.2">
      <c r="A289" t="s">
        <v>306</v>
      </c>
      <c r="B289" t="s">
        <v>1405</v>
      </c>
      <c r="C289">
        <v>99999999</v>
      </c>
      <c r="D289" t="s">
        <v>2217</v>
      </c>
      <c r="E289">
        <v>750</v>
      </c>
      <c r="F289">
        <v>1428477</v>
      </c>
      <c r="G289" t="s">
        <v>2225</v>
      </c>
      <c r="H289" t="s">
        <v>2230</v>
      </c>
      <c r="I289" t="s">
        <v>2234</v>
      </c>
      <c r="J289">
        <v>15475.12</v>
      </c>
      <c r="K289">
        <v>27.7</v>
      </c>
      <c r="L289">
        <v>31</v>
      </c>
      <c r="M289">
        <v>14</v>
      </c>
      <c r="N289">
        <v>0</v>
      </c>
      <c r="O289">
        <v>218253</v>
      </c>
      <c r="P289">
        <v>1989944</v>
      </c>
      <c r="Q289">
        <v>0</v>
      </c>
      <c r="R289">
        <v>0</v>
      </c>
      <c r="S289">
        <v>750</v>
      </c>
      <c r="T289" t="s">
        <v>2248</v>
      </c>
      <c r="U289">
        <f>(Table1[[#This Row],[Monthly Debt]]/Table1[[#This Row],[Annual Income]])*12</f>
        <v>0.12999960097362434</v>
      </c>
      <c r="V289">
        <f>(Table1[[#This Row],[Current Loan Amount]]/Table1[[#This Row],[Annual Income]])</f>
        <v>70.004626605818643</v>
      </c>
      <c r="W289">
        <f>(Table1[[#This Row],[Current Credit Balance]]/Table1[[#This Row],[Maximum Open Credit]])</f>
        <v>0.10967796078683621</v>
      </c>
      <c r="X289">
        <f>(Table1[[#This Row],[Credit Utilization Ratio]]*100)</f>
        <v>10.967796078683621</v>
      </c>
      <c r="Y289">
        <f>(Table1[[#This Row],[Annual Income]]/12)-Table1[[#This Row],[Monthly Debt]]</f>
        <v>103564.63</v>
      </c>
    </row>
    <row r="290" spans="1:25" x14ac:dyDescent="0.2">
      <c r="A290" t="s">
        <v>307</v>
      </c>
      <c r="B290" t="s">
        <v>1406</v>
      </c>
      <c r="C290">
        <v>232804</v>
      </c>
      <c r="D290" t="s">
        <v>2217</v>
      </c>
      <c r="E290">
        <v>725</v>
      </c>
      <c r="F290">
        <v>696749</v>
      </c>
      <c r="G290" t="s">
        <v>2223</v>
      </c>
      <c r="H290" t="s">
        <v>2231</v>
      </c>
      <c r="I290" t="s">
        <v>2234</v>
      </c>
      <c r="J290">
        <v>15851.13</v>
      </c>
      <c r="K290">
        <v>14.5</v>
      </c>
      <c r="L290">
        <v>32</v>
      </c>
      <c r="M290">
        <v>20</v>
      </c>
      <c r="N290">
        <v>1</v>
      </c>
      <c r="O290">
        <v>106267</v>
      </c>
      <c r="P290">
        <v>585970</v>
      </c>
      <c r="Q290">
        <v>1</v>
      </c>
      <c r="R290">
        <v>0</v>
      </c>
      <c r="S290">
        <v>725</v>
      </c>
      <c r="T290" t="s">
        <v>2249</v>
      </c>
      <c r="U290">
        <f>(Table1[[#This Row],[Monthly Debt]]/Table1[[#This Row],[Annual Income]])*12</f>
        <v>0.27300155436175721</v>
      </c>
      <c r="V290">
        <f>(Table1[[#This Row],[Current Loan Amount]]/Table1[[#This Row],[Annual Income]])</f>
        <v>0.33412893308781211</v>
      </c>
      <c r="W290">
        <f>(Table1[[#This Row],[Current Credit Balance]]/Table1[[#This Row],[Maximum Open Credit]])</f>
        <v>0.18135228765977782</v>
      </c>
      <c r="X290">
        <f>(Table1[[#This Row],[Credit Utilization Ratio]]*100)</f>
        <v>18.135228765977782</v>
      </c>
      <c r="Y290">
        <f>(Table1[[#This Row],[Annual Income]]/12)-Table1[[#This Row],[Monthly Debt]]</f>
        <v>42211.286666666667</v>
      </c>
    </row>
    <row r="291" spans="1:25" x14ac:dyDescent="0.2">
      <c r="A291" t="s">
        <v>308</v>
      </c>
      <c r="B291" t="s">
        <v>1407</v>
      </c>
      <c r="C291">
        <v>131362</v>
      </c>
      <c r="D291" t="s">
        <v>2217</v>
      </c>
      <c r="E291">
        <v>701</v>
      </c>
      <c r="F291">
        <v>1058794</v>
      </c>
      <c r="G291" t="s">
        <v>2219</v>
      </c>
      <c r="H291" t="s">
        <v>2231</v>
      </c>
      <c r="I291" t="s">
        <v>2234</v>
      </c>
      <c r="J291">
        <v>3141.08</v>
      </c>
      <c r="K291">
        <v>19.3</v>
      </c>
      <c r="L291">
        <v>16</v>
      </c>
      <c r="M291">
        <v>8</v>
      </c>
      <c r="N291">
        <v>0</v>
      </c>
      <c r="O291">
        <v>99617</v>
      </c>
      <c r="P291">
        <v>324016</v>
      </c>
      <c r="Q291">
        <v>0</v>
      </c>
      <c r="R291">
        <v>0</v>
      </c>
      <c r="S291">
        <v>701</v>
      </c>
      <c r="T291" t="s">
        <v>2248</v>
      </c>
      <c r="U291">
        <f>(Table1[[#This Row],[Monthly Debt]]/Table1[[#This Row],[Annual Income]])*12</f>
        <v>3.5599899508308511E-2</v>
      </c>
      <c r="V291">
        <f>(Table1[[#This Row],[Current Loan Amount]]/Table1[[#This Row],[Annual Income]])</f>
        <v>0.12406757121781951</v>
      </c>
      <c r="W291">
        <f>(Table1[[#This Row],[Current Credit Balance]]/Table1[[#This Row],[Maximum Open Credit]])</f>
        <v>0.30744469408918079</v>
      </c>
      <c r="X291">
        <f>(Table1[[#This Row],[Credit Utilization Ratio]]*100)</f>
        <v>30.744469408918079</v>
      </c>
      <c r="Y291">
        <f>(Table1[[#This Row],[Annual Income]]/12)-Table1[[#This Row],[Monthly Debt]]</f>
        <v>85091.753333333327</v>
      </c>
    </row>
    <row r="292" spans="1:25" x14ac:dyDescent="0.2">
      <c r="A292" t="s">
        <v>309</v>
      </c>
      <c r="B292" t="s">
        <v>1408</v>
      </c>
      <c r="C292">
        <v>646272</v>
      </c>
      <c r="D292" t="s">
        <v>2217</v>
      </c>
      <c r="E292">
        <v>710</v>
      </c>
      <c r="F292">
        <v>2232576</v>
      </c>
      <c r="G292" t="s">
        <v>2223</v>
      </c>
      <c r="H292" t="s">
        <v>2230</v>
      </c>
      <c r="I292" t="s">
        <v>2236</v>
      </c>
      <c r="J292">
        <v>26046.720000000001</v>
      </c>
      <c r="K292">
        <v>17.7</v>
      </c>
      <c r="L292">
        <v>26</v>
      </c>
      <c r="M292">
        <v>16</v>
      </c>
      <c r="N292">
        <v>0</v>
      </c>
      <c r="O292">
        <v>361285</v>
      </c>
      <c r="P292">
        <v>712668</v>
      </c>
      <c r="Q292">
        <v>0</v>
      </c>
      <c r="R292">
        <v>0</v>
      </c>
      <c r="S292">
        <v>710</v>
      </c>
      <c r="T292" t="s">
        <v>2248</v>
      </c>
      <c r="U292">
        <f>(Table1[[#This Row],[Monthly Debt]]/Table1[[#This Row],[Annual Income]])*12</f>
        <v>0.14000000000000001</v>
      </c>
      <c r="V292">
        <f>(Table1[[#This Row],[Current Loan Amount]]/Table1[[#This Row],[Annual Income]])</f>
        <v>0.28947368421052633</v>
      </c>
      <c r="W292">
        <f>(Table1[[#This Row],[Current Credit Balance]]/Table1[[#This Row],[Maximum Open Credit]])</f>
        <v>0.50694713386878598</v>
      </c>
      <c r="X292">
        <f>(Table1[[#This Row],[Credit Utilization Ratio]]*100)</f>
        <v>50.694713386878597</v>
      </c>
      <c r="Y292">
        <f>(Table1[[#This Row],[Annual Income]]/12)-Table1[[#This Row],[Monthly Debt]]</f>
        <v>160001.28</v>
      </c>
    </row>
    <row r="293" spans="1:25" x14ac:dyDescent="0.2">
      <c r="A293" t="s">
        <v>310</v>
      </c>
      <c r="B293" t="s">
        <v>1409</v>
      </c>
      <c r="C293">
        <v>179366</v>
      </c>
      <c r="D293" t="s">
        <v>2217</v>
      </c>
      <c r="E293">
        <v>725</v>
      </c>
      <c r="F293">
        <v>2071836</v>
      </c>
      <c r="G293" t="s">
        <v>2221</v>
      </c>
      <c r="H293" t="s">
        <v>2231</v>
      </c>
      <c r="I293" t="s">
        <v>2234</v>
      </c>
      <c r="J293">
        <v>51623</v>
      </c>
      <c r="K293">
        <v>21.3</v>
      </c>
      <c r="L293">
        <v>36</v>
      </c>
      <c r="M293">
        <v>30</v>
      </c>
      <c r="N293">
        <v>0</v>
      </c>
      <c r="O293">
        <v>133532</v>
      </c>
      <c r="P293">
        <v>495550</v>
      </c>
      <c r="Q293">
        <v>0</v>
      </c>
      <c r="R293">
        <v>0</v>
      </c>
      <c r="S293">
        <v>725</v>
      </c>
      <c r="T293" t="s">
        <v>2248</v>
      </c>
      <c r="U293">
        <f>(Table1[[#This Row],[Monthly Debt]]/Table1[[#This Row],[Annual Income]])*12</f>
        <v>0.29899856938483549</v>
      </c>
      <c r="V293">
        <f>(Table1[[#This Row],[Current Loan Amount]]/Table1[[#This Row],[Annual Income]])</f>
        <v>8.6573454655677382E-2</v>
      </c>
      <c r="W293">
        <f>(Table1[[#This Row],[Current Credit Balance]]/Table1[[#This Row],[Maximum Open Credit]])</f>
        <v>0.26946221370194734</v>
      </c>
      <c r="X293">
        <f>(Table1[[#This Row],[Credit Utilization Ratio]]*100)</f>
        <v>26.946221370194735</v>
      </c>
      <c r="Y293">
        <f>(Table1[[#This Row],[Annual Income]]/12)-Table1[[#This Row],[Monthly Debt]]</f>
        <v>121030</v>
      </c>
    </row>
    <row r="294" spans="1:25" x14ac:dyDescent="0.2">
      <c r="A294" t="s">
        <v>311</v>
      </c>
      <c r="B294" t="s">
        <v>1410</v>
      </c>
      <c r="C294">
        <v>216942</v>
      </c>
      <c r="D294" t="s">
        <v>2217</v>
      </c>
      <c r="E294">
        <v>747</v>
      </c>
      <c r="F294">
        <v>786904</v>
      </c>
      <c r="G294" t="s">
        <v>2219</v>
      </c>
      <c r="H294" t="s">
        <v>2232</v>
      </c>
      <c r="I294" t="s">
        <v>2235</v>
      </c>
      <c r="J294">
        <v>7672.39</v>
      </c>
      <c r="K294">
        <v>27.9</v>
      </c>
      <c r="L294">
        <v>32</v>
      </c>
      <c r="M294">
        <v>10</v>
      </c>
      <c r="N294">
        <v>0</v>
      </c>
      <c r="O294">
        <v>210140</v>
      </c>
      <c r="P294">
        <v>779878</v>
      </c>
      <c r="Q294">
        <v>0</v>
      </c>
      <c r="R294">
        <v>0</v>
      </c>
      <c r="S294">
        <v>747</v>
      </c>
      <c r="T294" t="s">
        <v>2248</v>
      </c>
      <c r="U294">
        <f>(Table1[[#This Row],[Monthly Debt]]/Table1[[#This Row],[Annual Income]])*12</f>
        <v>0.11700115897237784</v>
      </c>
      <c r="V294">
        <f>(Table1[[#This Row],[Current Loan Amount]]/Table1[[#This Row],[Annual Income]])</f>
        <v>0.27569055437512074</v>
      </c>
      <c r="W294">
        <f>(Table1[[#This Row],[Current Credit Balance]]/Table1[[#This Row],[Maximum Open Credit]])</f>
        <v>0.26945240152946998</v>
      </c>
      <c r="X294">
        <f>(Table1[[#This Row],[Credit Utilization Ratio]]*100)</f>
        <v>26.945240152946997</v>
      </c>
      <c r="Y294">
        <f>(Table1[[#This Row],[Annual Income]]/12)-Table1[[#This Row],[Monthly Debt]]</f>
        <v>57902.943333333329</v>
      </c>
    </row>
    <row r="295" spans="1:25" x14ac:dyDescent="0.2">
      <c r="A295" t="s">
        <v>312</v>
      </c>
      <c r="B295" t="s">
        <v>1411</v>
      </c>
      <c r="C295">
        <v>174944</v>
      </c>
      <c r="D295" t="s">
        <v>2217</v>
      </c>
      <c r="E295">
        <v>740</v>
      </c>
      <c r="F295">
        <v>1582852</v>
      </c>
      <c r="G295" t="s">
        <v>2224</v>
      </c>
      <c r="H295" t="s">
        <v>2231</v>
      </c>
      <c r="I295" t="s">
        <v>2234</v>
      </c>
      <c r="J295">
        <v>32316.53</v>
      </c>
      <c r="K295">
        <v>17.600000000000001</v>
      </c>
      <c r="L295">
        <v>32</v>
      </c>
      <c r="M295">
        <v>13</v>
      </c>
      <c r="N295">
        <v>0</v>
      </c>
      <c r="O295">
        <v>585238</v>
      </c>
      <c r="P295">
        <v>892804</v>
      </c>
      <c r="Q295">
        <v>0</v>
      </c>
      <c r="R295">
        <v>0</v>
      </c>
      <c r="S295">
        <v>740</v>
      </c>
      <c r="T295" t="s">
        <v>2248</v>
      </c>
      <c r="U295">
        <f>(Table1[[#This Row],[Monthly Debt]]/Table1[[#This Row],[Annual Income]])*12</f>
        <v>0.24499975992701778</v>
      </c>
      <c r="V295">
        <f>(Table1[[#This Row],[Current Loan Amount]]/Table1[[#This Row],[Annual Income]])</f>
        <v>0.11052454683065757</v>
      </c>
      <c r="W295">
        <f>(Table1[[#This Row],[Current Credit Balance]]/Table1[[#This Row],[Maximum Open Credit]])</f>
        <v>0.65550557569186518</v>
      </c>
      <c r="X295">
        <f>(Table1[[#This Row],[Credit Utilization Ratio]]*100)</f>
        <v>65.550557569186523</v>
      </c>
      <c r="Y295">
        <f>(Table1[[#This Row],[Annual Income]]/12)-Table1[[#This Row],[Monthly Debt]]</f>
        <v>99587.803333333344</v>
      </c>
    </row>
    <row r="296" spans="1:25" x14ac:dyDescent="0.2">
      <c r="A296" t="s">
        <v>313</v>
      </c>
      <c r="B296" t="s">
        <v>1412</v>
      </c>
      <c r="C296">
        <v>304216</v>
      </c>
      <c r="D296" t="s">
        <v>2217</v>
      </c>
      <c r="E296">
        <v>740</v>
      </c>
      <c r="F296">
        <v>4766644</v>
      </c>
      <c r="G296" t="s">
        <v>2222</v>
      </c>
      <c r="H296" t="s">
        <v>2230</v>
      </c>
      <c r="I296" t="s">
        <v>2234</v>
      </c>
      <c r="J296">
        <v>24150.9</v>
      </c>
      <c r="K296">
        <v>18.899999999999999</v>
      </c>
      <c r="L296">
        <v>32</v>
      </c>
      <c r="M296">
        <v>13</v>
      </c>
      <c r="N296">
        <v>10</v>
      </c>
      <c r="O296">
        <v>278065</v>
      </c>
      <c r="P296">
        <v>356554</v>
      </c>
      <c r="Q296">
        <v>2</v>
      </c>
      <c r="R296">
        <v>8</v>
      </c>
      <c r="S296">
        <v>740</v>
      </c>
      <c r="T296" t="s">
        <v>2249</v>
      </c>
      <c r="U296">
        <f>(Table1[[#This Row],[Monthly Debt]]/Table1[[#This Row],[Annual Income]])*12</f>
        <v>6.079975764919722E-2</v>
      </c>
      <c r="V296">
        <f>(Table1[[#This Row],[Current Loan Amount]]/Table1[[#This Row],[Annual Income]])</f>
        <v>6.3821841950017666E-2</v>
      </c>
      <c r="W296">
        <f>(Table1[[#This Row],[Current Credit Balance]]/Table1[[#This Row],[Maximum Open Credit]])</f>
        <v>0.77986784610465731</v>
      </c>
      <c r="X296">
        <f>(Table1[[#This Row],[Credit Utilization Ratio]]*100)</f>
        <v>77.986784610465733</v>
      </c>
      <c r="Y296">
        <f>(Table1[[#This Row],[Annual Income]]/12)-Table1[[#This Row],[Monthly Debt]]</f>
        <v>373069.43333333329</v>
      </c>
    </row>
    <row r="297" spans="1:25" x14ac:dyDescent="0.2">
      <c r="A297" t="s">
        <v>314</v>
      </c>
      <c r="B297" t="s">
        <v>1413</v>
      </c>
      <c r="C297">
        <v>582648</v>
      </c>
      <c r="D297" t="s">
        <v>2218</v>
      </c>
      <c r="E297">
        <v>698</v>
      </c>
      <c r="F297">
        <v>1645039</v>
      </c>
      <c r="G297" t="s">
        <v>2220</v>
      </c>
      <c r="H297" t="s">
        <v>2231</v>
      </c>
      <c r="I297" t="s">
        <v>2234</v>
      </c>
      <c r="J297">
        <v>24949.85</v>
      </c>
      <c r="K297">
        <v>17.5</v>
      </c>
      <c r="L297">
        <v>32</v>
      </c>
      <c r="M297">
        <v>17</v>
      </c>
      <c r="N297">
        <v>1</v>
      </c>
      <c r="O297">
        <v>490257</v>
      </c>
      <c r="P297">
        <v>719466</v>
      </c>
      <c r="Q297">
        <v>0</v>
      </c>
      <c r="R297">
        <v>1</v>
      </c>
      <c r="S297">
        <v>698</v>
      </c>
      <c r="T297" t="s">
        <v>2249</v>
      </c>
      <c r="U297">
        <f>(Table1[[#This Row],[Monthly Debt]]/Table1[[#This Row],[Annual Income]])*12</f>
        <v>0.18200066989293262</v>
      </c>
      <c r="V297">
        <f>(Table1[[#This Row],[Current Loan Amount]]/Table1[[#This Row],[Annual Income]])</f>
        <v>0.35418491598071533</v>
      </c>
      <c r="W297">
        <f>(Table1[[#This Row],[Current Credit Balance]]/Table1[[#This Row],[Maximum Open Credit]])</f>
        <v>0.68141788493132405</v>
      </c>
      <c r="X297">
        <f>(Table1[[#This Row],[Credit Utilization Ratio]]*100)</f>
        <v>68.14178849313241</v>
      </c>
      <c r="Y297">
        <f>(Table1[[#This Row],[Annual Income]]/12)-Table1[[#This Row],[Monthly Debt]]</f>
        <v>112136.73333333334</v>
      </c>
    </row>
    <row r="298" spans="1:25" x14ac:dyDescent="0.2">
      <c r="A298" t="s">
        <v>315</v>
      </c>
      <c r="B298" t="s">
        <v>1414</v>
      </c>
      <c r="C298">
        <v>76670</v>
      </c>
      <c r="D298" t="s">
        <v>2217</v>
      </c>
      <c r="E298">
        <v>696</v>
      </c>
      <c r="F298">
        <v>375706</v>
      </c>
      <c r="G298" t="s">
        <v>2225</v>
      </c>
      <c r="H298" t="s">
        <v>2231</v>
      </c>
      <c r="I298" t="s">
        <v>2234</v>
      </c>
      <c r="J298">
        <v>11960.12</v>
      </c>
      <c r="K298">
        <v>17.7</v>
      </c>
      <c r="L298">
        <v>32</v>
      </c>
      <c r="M298">
        <v>15</v>
      </c>
      <c r="N298">
        <v>1</v>
      </c>
      <c r="O298">
        <v>168473</v>
      </c>
      <c r="P298">
        <v>330616</v>
      </c>
      <c r="Q298">
        <v>1</v>
      </c>
      <c r="R298">
        <v>0</v>
      </c>
      <c r="S298">
        <v>696</v>
      </c>
      <c r="T298" t="s">
        <v>2249</v>
      </c>
      <c r="U298">
        <f>(Table1[[#This Row],[Monthly Debt]]/Table1[[#This Row],[Annual Income]])*12</f>
        <v>0.38200465257408722</v>
      </c>
      <c r="V298">
        <f>(Table1[[#This Row],[Current Loan Amount]]/Table1[[#This Row],[Annual Income]])</f>
        <v>0.20406913916732763</v>
      </c>
      <c r="W298">
        <f>(Table1[[#This Row],[Current Credit Balance]]/Table1[[#This Row],[Maximum Open Credit]])</f>
        <v>0.50957303941733012</v>
      </c>
      <c r="X298">
        <f>(Table1[[#This Row],[Credit Utilization Ratio]]*100)</f>
        <v>50.957303941733009</v>
      </c>
      <c r="Y298">
        <f>(Table1[[#This Row],[Annual Income]]/12)-Table1[[#This Row],[Monthly Debt]]</f>
        <v>19348.713333333333</v>
      </c>
    </row>
    <row r="299" spans="1:25" x14ac:dyDescent="0.2">
      <c r="A299" t="s">
        <v>316</v>
      </c>
      <c r="B299" t="s">
        <v>1415</v>
      </c>
      <c r="C299">
        <v>654720</v>
      </c>
      <c r="D299" t="s">
        <v>2218</v>
      </c>
      <c r="E299">
        <v>725</v>
      </c>
      <c r="F299">
        <v>1168272</v>
      </c>
      <c r="G299" t="s">
        <v>2219</v>
      </c>
      <c r="H299" t="s">
        <v>2230</v>
      </c>
      <c r="I299" t="s">
        <v>2234</v>
      </c>
      <c r="J299">
        <v>23178.1</v>
      </c>
      <c r="K299">
        <v>17.399999999999999</v>
      </c>
      <c r="L299">
        <v>32</v>
      </c>
      <c r="M299">
        <v>10</v>
      </c>
      <c r="N299">
        <v>0</v>
      </c>
      <c r="O299">
        <v>832922</v>
      </c>
      <c r="P299">
        <v>1303302</v>
      </c>
      <c r="Q299">
        <v>0</v>
      </c>
      <c r="R299">
        <v>0</v>
      </c>
      <c r="S299">
        <v>725</v>
      </c>
      <c r="T299" t="s">
        <v>2248</v>
      </c>
      <c r="U299">
        <f>(Table1[[#This Row],[Monthly Debt]]/Table1[[#This Row],[Annual Income]])*12</f>
        <v>0.23807572209211553</v>
      </c>
      <c r="V299">
        <f>(Table1[[#This Row],[Current Loan Amount]]/Table1[[#This Row],[Annual Income]])</f>
        <v>0.56041743703521096</v>
      </c>
      <c r="W299">
        <f>(Table1[[#This Row],[Current Credit Balance]]/Table1[[#This Row],[Maximum Open Credit]])</f>
        <v>0.63908595245000777</v>
      </c>
      <c r="X299">
        <f>(Table1[[#This Row],[Credit Utilization Ratio]]*100)</f>
        <v>63.908595245000775</v>
      </c>
      <c r="Y299">
        <f>(Table1[[#This Row],[Annual Income]]/12)-Table1[[#This Row],[Monthly Debt]]</f>
        <v>74177.899999999994</v>
      </c>
    </row>
    <row r="300" spans="1:25" x14ac:dyDescent="0.2">
      <c r="A300" t="s">
        <v>317</v>
      </c>
      <c r="B300" t="s">
        <v>1416</v>
      </c>
      <c r="C300">
        <v>221892</v>
      </c>
      <c r="D300" t="s">
        <v>2218</v>
      </c>
      <c r="E300">
        <v>706</v>
      </c>
      <c r="F300">
        <v>804859</v>
      </c>
      <c r="G300" t="s">
        <v>2225</v>
      </c>
      <c r="H300" t="s">
        <v>2232</v>
      </c>
      <c r="I300" t="s">
        <v>2234</v>
      </c>
      <c r="J300">
        <v>18042.400000000001</v>
      </c>
      <c r="K300">
        <v>16.7</v>
      </c>
      <c r="L300">
        <v>13</v>
      </c>
      <c r="M300">
        <v>28</v>
      </c>
      <c r="N300">
        <v>0</v>
      </c>
      <c r="O300">
        <v>354673</v>
      </c>
      <c r="P300">
        <v>1153592</v>
      </c>
      <c r="Q300">
        <v>0</v>
      </c>
      <c r="R300">
        <v>0</v>
      </c>
      <c r="S300">
        <v>706</v>
      </c>
      <c r="T300" t="s">
        <v>2248</v>
      </c>
      <c r="U300">
        <f>(Table1[[#This Row],[Monthly Debt]]/Table1[[#This Row],[Annual Income]])*12</f>
        <v>0.26900214820235596</v>
      </c>
      <c r="V300">
        <f>(Table1[[#This Row],[Current Loan Amount]]/Table1[[#This Row],[Annual Income]])</f>
        <v>0.27569052467575067</v>
      </c>
      <c r="W300">
        <f>(Table1[[#This Row],[Current Credit Balance]]/Table1[[#This Row],[Maximum Open Credit]])</f>
        <v>0.30745098787092839</v>
      </c>
      <c r="X300">
        <f>(Table1[[#This Row],[Credit Utilization Ratio]]*100)</f>
        <v>30.745098787092839</v>
      </c>
      <c r="Y300">
        <f>(Table1[[#This Row],[Annual Income]]/12)-Table1[[#This Row],[Monthly Debt]]</f>
        <v>49029.183333333327</v>
      </c>
    </row>
    <row r="301" spans="1:25" x14ac:dyDescent="0.2">
      <c r="A301" t="s">
        <v>318</v>
      </c>
      <c r="B301" t="s">
        <v>1417</v>
      </c>
      <c r="C301">
        <v>443498</v>
      </c>
      <c r="D301" t="s">
        <v>2218</v>
      </c>
      <c r="E301">
        <v>725</v>
      </c>
      <c r="F301">
        <v>1168272</v>
      </c>
      <c r="G301" t="s">
        <v>2221</v>
      </c>
      <c r="H301" t="s">
        <v>2230</v>
      </c>
      <c r="I301" t="s">
        <v>2234</v>
      </c>
      <c r="J301">
        <v>15853.98</v>
      </c>
      <c r="K301">
        <v>11.1</v>
      </c>
      <c r="L301">
        <v>32</v>
      </c>
      <c r="M301">
        <v>9</v>
      </c>
      <c r="N301">
        <v>0</v>
      </c>
      <c r="O301">
        <v>376428</v>
      </c>
      <c r="P301">
        <v>581922</v>
      </c>
      <c r="Q301">
        <v>0</v>
      </c>
      <c r="R301">
        <v>0</v>
      </c>
      <c r="S301">
        <v>725</v>
      </c>
      <c r="T301" t="s">
        <v>2248</v>
      </c>
      <c r="U301">
        <f>(Table1[[#This Row],[Monthly Debt]]/Table1[[#This Row],[Annual Income]])*12</f>
        <v>0.16284543325526932</v>
      </c>
      <c r="V301">
        <f>(Table1[[#This Row],[Current Loan Amount]]/Table1[[#This Row],[Annual Income]])</f>
        <v>0.37961878740567268</v>
      </c>
      <c r="W301">
        <f>(Table1[[#This Row],[Current Credit Balance]]/Table1[[#This Row],[Maximum Open Credit]])</f>
        <v>0.64687019909884835</v>
      </c>
      <c r="X301">
        <f>(Table1[[#This Row],[Credit Utilization Ratio]]*100)</f>
        <v>64.687019909884839</v>
      </c>
      <c r="Y301">
        <f>(Table1[[#This Row],[Annual Income]]/12)-Table1[[#This Row],[Monthly Debt]]</f>
        <v>81502.02</v>
      </c>
    </row>
    <row r="302" spans="1:25" x14ac:dyDescent="0.2">
      <c r="A302" t="s">
        <v>319</v>
      </c>
      <c r="B302" t="s">
        <v>1418</v>
      </c>
      <c r="C302">
        <v>191136</v>
      </c>
      <c r="D302" t="s">
        <v>2217</v>
      </c>
      <c r="E302">
        <v>735</v>
      </c>
      <c r="F302">
        <v>528998</v>
      </c>
      <c r="G302" t="s">
        <v>2224</v>
      </c>
      <c r="H302" t="s">
        <v>2231</v>
      </c>
      <c r="I302" t="s">
        <v>2234</v>
      </c>
      <c r="J302">
        <v>15032.42</v>
      </c>
      <c r="K302">
        <v>22.5</v>
      </c>
      <c r="L302">
        <v>46</v>
      </c>
      <c r="M302">
        <v>11</v>
      </c>
      <c r="N302">
        <v>0</v>
      </c>
      <c r="O302">
        <v>219279</v>
      </c>
      <c r="P302">
        <v>316602</v>
      </c>
      <c r="Q302">
        <v>0</v>
      </c>
      <c r="R302">
        <v>0</v>
      </c>
      <c r="S302">
        <v>735</v>
      </c>
      <c r="T302" t="s">
        <v>2248</v>
      </c>
      <c r="U302">
        <f>(Table1[[#This Row],[Monthly Debt]]/Table1[[#This Row],[Annual Income]])*12</f>
        <v>0.34100136484447957</v>
      </c>
      <c r="V302">
        <f>(Table1[[#This Row],[Current Loan Amount]]/Table1[[#This Row],[Annual Income]])</f>
        <v>0.3613170560191154</v>
      </c>
      <c r="W302">
        <f>(Table1[[#This Row],[Current Credit Balance]]/Table1[[#This Row],[Maximum Open Credit]])</f>
        <v>0.69260143650387551</v>
      </c>
      <c r="X302">
        <f>(Table1[[#This Row],[Credit Utilization Ratio]]*100)</f>
        <v>69.260143650387548</v>
      </c>
      <c r="Y302">
        <f>(Table1[[#This Row],[Annual Income]]/12)-Table1[[#This Row],[Monthly Debt]]</f>
        <v>29050.746666666666</v>
      </c>
    </row>
    <row r="303" spans="1:25" x14ac:dyDescent="0.2">
      <c r="A303" t="s">
        <v>320</v>
      </c>
      <c r="B303" t="s">
        <v>1419</v>
      </c>
      <c r="C303">
        <v>452804</v>
      </c>
      <c r="D303" t="s">
        <v>2218</v>
      </c>
      <c r="E303">
        <v>720</v>
      </c>
      <c r="F303">
        <v>874418</v>
      </c>
      <c r="G303" t="s">
        <v>2228</v>
      </c>
      <c r="H303" t="s">
        <v>2230</v>
      </c>
      <c r="I303" t="s">
        <v>2234</v>
      </c>
      <c r="J303">
        <v>15957.91</v>
      </c>
      <c r="K303">
        <v>16.899999999999999</v>
      </c>
      <c r="L303">
        <v>32</v>
      </c>
      <c r="M303">
        <v>14</v>
      </c>
      <c r="N303">
        <v>0</v>
      </c>
      <c r="O303">
        <v>566618</v>
      </c>
      <c r="P303">
        <v>1115796</v>
      </c>
      <c r="Q303">
        <v>0</v>
      </c>
      <c r="R303">
        <v>0</v>
      </c>
      <c r="S303">
        <v>720</v>
      </c>
      <c r="T303" t="s">
        <v>2248</v>
      </c>
      <c r="U303">
        <f>(Table1[[#This Row],[Monthly Debt]]/Table1[[#This Row],[Annual Income]])*12</f>
        <v>0.21899700143409673</v>
      </c>
      <c r="V303">
        <f>(Table1[[#This Row],[Current Loan Amount]]/Table1[[#This Row],[Annual Income]])</f>
        <v>0.51783471977932749</v>
      </c>
      <c r="W303">
        <f>(Table1[[#This Row],[Current Credit Balance]]/Table1[[#This Row],[Maximum Open Credit]])</f>
        <v>0.50781504862896087</v>
      </c>
      <c r="X303">
        <f>(Table1[[#This Row],[Credit Utilization Ratio]]*100)</f>
        <v>50.781504862896085</v>
      </c>
      <c r="Y303">
        <f>(Table1[[#This Row],[Annual Income]]/12)-Table1[[#This Row],[Monthly Debt]]</f>
        <v>56910.256666666668</v>
      </c>
    </row>
    <row r="304" spans="1:25" x14ac:dyDescent="0.2">
      <c r="A304" t="s">
        <v>321</v>
      </c>
      <c r="B304" t="s">
        <v>1420</v>
      </c>
      <c r="C304">
        <v>260194</v>
      </c>
      <c r="D304" t="s">
        <v>2218</v>
      </c>
      <c r="E304">
        <v>725</v>
      </c>
      <c r="F304">
        <v>1168272</v>
      </c>
      <c r="G304" t="s">
        <v>2219</v>
      </c>
      <c r="H304" t="s">
        <v>2230</v>
      </c>
      <c r="I304" t="s">
        <v>2234</v>
      </c>
      <c r="J304">
        <v>20321.45</v>
      </c>
      <c r="K304">
        <v>29.6</v>
      </c>
      <c r="L304">
        <v>25</v>
      </c>
      <c r="M304">
        <v>13</v>
      </c>
      <c r="N304">
        <v>0</v>
      </c>
      <c r="O304">
        <v>447336</v>
      </c>
      <c r="P304">
        <v>808060</v>
      </c>
      <c r="Q304">
        <v>0</v>
      </c>
      <c r="R304">
        <v>0</v>
      </c>
      <c r="S304">
        <v>725</v>
      </c>
      <c r="T304" t="s">
        <v>2248</v>
      </c>
      <c r="U304">
        <f>(Table1[[#This Row],[Monthly Debt]]/Table1[[#This Row],[Annual Income]])*12</f>
        <v>0.20873341139734586</v>
      </c>
      <c r="V304">
        <f>(Table1[[#This Row],[Current Loan Amount]]/Table1[[#This Row],[Annual Income]])</f>
        <v>0.22271697002068011</v>
      </c>
      <c r="W304">
        <f>(Table1[[#This Row],[Current Credit Balance]]/Table1[[#This Row],[Maximum Open Credit]])</f>
        <v>0.55359255500829141</v>
      </c>
      <c r="X304">
        <f>(Table1[[#This Row],[Credit Utilization Ratio]]*100)</f>
        <v>55.359255500829143</v>
      </c>
      <c r="Y304">
        <f>(Table1[[#This Row],[Annual Income]]/12)-Table1[[#This Row],[Monthly Debt]]</f>
        <v>77034.55</v>
      </c>
    </row>
    <row r="305" spans="1:25" x14ac:dyDescent="0.2">
      <c r="A305" t="s">
        <v>322</v>
      </c>
      <c r="B305" t="s">
        <v>1421</v>
      </c>
      <c r="C305">
        <v>267410</v>
      </c>
      <c r="D305" t="s">
        <v>2218</v>
      </c>
      <c r="E305">
        <v>712</v>
      </c>
      <c r="F305">
        <v>1758241</v>
      </c>
      <c r="G305" t="s">
        <v>2222</v>
      </c>
      <c r="H305" t="s">
        <v>2230</v>
      </c>
      <c r="I305" t="s">
        <v>2236</v>
      </c>
      <c r="J305">
        <v>43223.1</v>
      </c>
      <c r="K305">
        <v>15</v>
      </c>
      <c r="L305">
        <v>32</v>
      </c>
      <c r="M305">
        <v>18</v>
      </c>
      <c r="N305">
        <v>0</v>
      </c>
      <c r="O305">
        <v>1201959</v>
      </c>
      <c r="P305">
        <v>1486892</v>
      </c>
      <c r="Q305">
        <v>0</v>
      </c>
      <c r="R305">
        <v>0</v>
      </c>
      <c r="S305">
        <v>712</v>
      </c>
      <c r="T305" t="s">
        <v>2248</v>
      </c>
      <c r="U305">
        <f>(Table1[[#This Row],[Monthly Debt]]/Table1[[#This Row],[Annual Income]])*12</f>
        <v>0.29499778471779464</v>
      </c>
      <c r="V305">
        <f>(Table1[[#This Row],[Current Loan Amount]]/Table1[[#This Row],[Annual Income]])</f>
        <v>0.1520895030885982</v>
      </c>
      <c r="W305">
        <f>(Table1[[#This Row],[Current Credit Balance]]/Table1[[#This Row],[Maximum Open Credit]])</f>
        <v>0.80837007664309179</v>
      </c>
      <c r="X305">
        <f>(Table1[[#This Row],[Credit Utilization Ratio]]*100)</f>
        <v>80.837007664309183</v>
      </c>
      <c r="Y305">
        <f>(Table1[[#This Row],[Annual Income]]/12)-Table1[[#This Row],[Monthly Debt]]</f>
        <v>103296.98333333334</v>
      </c>
    </row>
    <row r="306" spans="1:25" x14ac:dyDescent="0.2">
      <c r="A306" t="s">
        <v>323</v>
      </c>
      <c r="B306" t="s">
        <v>1422</v>
      </c>
      <c r="C306">
        <v>350526</v>
      </c>
      <c r="D306" t="s">
        <v>2218</v>
      </c>
      <c r="E306">
        <v>7280</v>
      </c>
      <c r="F306">
        <v>1135212</v>
      </c>
      <c r="G306" t="s">
        <v>2221</v>
      </c>
      <c r="H306" t="s">
        <v>2230</v>
      </c>
      <c r="I306" t="s">
        <v>2234</v>
      </c>
      <c r="J306">
        <v>15609.26</v>
      </c>
      <c r="K306">
        <v>20.3</v>
      </c>
      <c r="L306">
        <v>24</v>
      </c>
      <c r="M306">
        <v>8</v>
      </c>
      <c r="N306">
        <v>0</v>
      </c>
      <c r="O306">
        <v>218329</v>
      </c>
      <c r="P306">
        <v>396220</v>
      </c>
      <c r="Q306">
        <v>0</v>
      </c>
      <c r="R306">
        <v>0</v>
      </c>
      <c r="S306">
        <v>728</v>
      </c>
      <c r="T306" t="s">
        <v>2248</v>
      </c>
      <c r="U306">
        <f>(Table1[[#This Row],[Monthly Debt]]/Table1[[#This Row],[Annual Income]])*12</f>
        <v>0.16500100421771441</v>
      </c>
      <c r="V306">
        <f>(Table1[[#This Row],[Current Loan Amount]]/Table1[[#This Row],[Annual Income]])</f>
        <v>0.3087758057525819</v>
      </c>
      <c r="W306">
        <f>(Table1[[#This Row],[Current Credit Balance]]/Table1[[#This Row],[Maximum Open Credit]])</f>
        <v>0.55102973095754881</v>
      </c>
      <c r="X306">
        <f>(Table1[[#This Row],[Credit Utilization Ratio]]*100)</f>
        <v>55.102973095754884</v>
      </c>
      <c r="Y306">
        <f>(Table1[[#This Row],[Annual Income]]/12)-Table1[[#This Row],[Monthly Debt]]</f>
        <v>78991.740000000005</v>
      </c>
    </row>
    <row r="307" spans="1:25" x14ac:dyDescent="0.2">
      <c r="A307" t="s">
        <v>324</v>
      </c>
      <c r="B307" t="s">
        <v>1423</v>
      </c>
      <c r="C307">
        <v>264396</v>
      </c>
      <c r="D307" t="s">
        <v>2217</v>
      </c>
      <c r="E307">
        <v>740</v>
      </c>
      <c r="F307">
        <v>847476</v>
      </c>
      <c r="G307" t="s">
        <v>2219</v>
      </c>
      <c r="H307" t="s">
        <v>2232</v>
      </c>
      <c r="I307" t="s">
        <v>2234</v>
      </c>
      <c r="J307">
        <v>6462.09</v>
      </c>
      <c r="K307">
        <v>30</v>
      </c>
      <c r="L307">
        <v>32</v>
      </c>
      <c r="M307">
        <v>7</v>
      </c>
      <c r="N307">
        <v>2</v>
      </c>
      <c r="O307">
        <v>194465</v>
      </c>
      <c r="P307">
        <v>405702</v>
      </c>
      <c r="Q307">
        <v>1</v>
      </c>
      <c r="R307">
        <v>0</v>
      </c>
      <c r="S307">
        <v>740</v>
      </c>
      <c r="T307" t="s">
        <v>2249</v>
      </c>
      <c r="U307">
        <f>(Table1[[#This Row],[Monthly Debt]]/Table1[[#This Row],[Annual Income]])*12</f>
        <v>9.1501210653753023E-2</v>
      </c>
      <c r="V307">
        <f>(Table1[[#This Row],[Current Loan Amount]]/Table1[[#This Row],[Annual Income]])</f>
        <v>0.31198051626240741</v>
      </c>
      <c r="W307">
        <f>(Table1[[#This Row],[Current Credit Balance]]/Table1[[#This Row],[Maximum Open Credit]])</f>
        <v>0.47932965575718139</v>
      </c>
      <c r="X307">
        <f>(Table1[[#This Row],[Credit Utilization Ratio]]*100)</f>
        <v>47.932965575718143</v>
      </c>
      <c r="Y307">
        <f>(Table1[[#This Row],[Annual Income]]/12)-Table1[[#This Row],[Monthly Debt]]</f>
        <v>64160.91</v>
      </c>
    </row>
    <row r="308" spans="1:25" x14ac:dyDescent="0.2">
      <c r="A308" t="s">
        <v>325</v>
      </c>
      <c r="B308" t="s">
        <v>1424</v>
      </c>
      <c r="C308">
        <v>336380</v>
      </c>
      <c r="D308" t="s">
        <v>2217</v>
      </c>
      <c r="E308">
        <v>704</v>
      </c>
      <c r="F308">
        <v>2227180</v>
      </c>
      <c r="G308" t="s">
        <v>2227</v>
      </c>
      <c r="H308" t="s">
        <v>2231</v>
      </c>
      <c r="I308" t="s">
        <v>2234</v>
      </c>
      <c r="J308">
        <v>2765.45</v>
      </c>
      <c r="K308">
        <v>21</v>
      </c>
      <c r="L308">
        <v>72</v>
      </c>
      <c r="M308">
        <v>2</v>
      </c>
      <c r="N308">
        <v>0</v>
      </c>
      <c r="O308">
        <v>112328</v>
      </c>
      <c r="P308">
        <v>134508</v>
      </c>
      <c r="Q308">
        <v>0</v>
      </c>
      <c r="R308">
        <v>0</v>
      </c>
      <c r="S308">
        <v>704</v>
      </c>
      <c r="T308" t="s">
        <v>2248</v>
      </c>
      <c r="U308">
        <f>(Table1[[#This Row],[Monthly Debt]]/Table1[[#This Row],[Annual Income]])*12</f>
        <v>1.4900187681283057E-2</v>
      </c>
      <c r="V308">
        <f>(Table1[[#This Row],[Current Loan Amount]]/Table1[[#This Row],[Annual Income]])</f>
        <v>0.15103404304995555</v>
      </c>
      <c r="W308">
        <f>(Table1[[#This Row],[Current Credit Balance]]/Table1[[#This Row],[Maximum Open Credit]])</f>
        <v>0.83510274481815205</v>
      </c>
      <c r="X308">
        <f>(Table1[[#This Row],[Credit Utilization Ratio]]*100)</f>
        <v>83.510274481815202</v>
      </c>
      <c r="Y308">
        <f>(Table1[[#This Row],[Annual Income]]/12)-Table1[[#This Row],[Monthly Debt]]</f>
        <v>182832.88333333333</v>
      </c>
    </row>
    <row r="309" spans="1:25" x14ac:dyDescent="0.2">
      <c r="A309" t="s">
        <v>326</v>
      </c>
      <c r="B309" t="s">
        <v>1425</v>
      </c>
      <c r="C309">
        <v>520124</v>
      </c>
      <c r="D309" t="s">
        <v>2217</v>
      </c>
      <c r="E309">
        <v>741</v>
      </c>
      <c r="F309">
        <v>1901330</v>
      </c>
      <c r="G309" t="s">
        <v>2224</v>
      </c>
      <c r="H309" t="s">
        <v>2230</v>
      </c>
      <c r="I309" t="s">
        <v>2234</v>
      </c>
      <c r="J309">
        <v>16636.59</v>
      </c>
      <c r="K309">
        <v>15</v>
      </c>
      <c r="L309">
        <v>31</v>
      </c>
      <c r="M309">
        <v>14</v>
      </c>
      <c r="N309">
        <v>0</v>
      </c>
      <c r="O309">
        <v>489725</v>
      </c>
      <c r="P309">
        <v>572198</v>
      </c>
      <c r="Q309">
        <v>0</v>
      </c>
      <c r="R309">
        <v>0</v>
      </c>
      <c r="S309">
        <v>741</v>
      </c>
      <c r="T309" t="s">
        <v>2248</v>
      </c>
      <c r="U309">
        <f>(Table1[[#This Row],[Monthly Debt]]/Table1[[#This Row],[Annual Income]])*12</f>
        <v>0.10499970020985309</v>
      </c>
      <c r="V309">
        <f>(Table1[[#This Row],[Current Loan Amount]]/Table1[[#This Row],[Annual Income]])</f>
        <v>0.27355798309604329</v>
      </c>
      <c r="W309">
        <f>(Table1[[#This Row],[Current Credit Balance]]/Table1[[#This Row],[Maximum Open Credit]])</f>
        <v>0.8558663259920517</v>
      </c>
      <c r="X309">
        <f>(Table1[[#This Row],[Credit Utilization Ratio]]*100)</f>
        <v>85.586632599205174</v>
      </c>
      <c r="Y309">
        <f>(Table1[[#This Row],[Annual Income]]/12)-Table1[[#This Row],[Monthly Debt]]</f>
        <v>141807.57666666666</v>
      </c>
    </row>
    <row r="310" spans="1:25" x14ac:dyDescent="0.2">
      <c r="A310" t="s">
        <v>327</v>
      </c>
      <c r="B310" t="s">
        <v>1426</v>
      </c>
      <c r="C310">
        <v>133694</v>
      </c>
      <c r="D310" t="s">
        <v>2217</v>
      </c>
      <c r="E310">
        <v>734</v>
      </c>
      <c r="F310">
        <v>1178646</v>
      </c>
      <c r="G310" t="s">
        <v>2224</v>
      </c>
      <c r="H310" t="s">
        <v>2230</v>
      </c>
      <c r="I310" t="s">
        <v>2241</v>
      </c>
      <c r="J310">
        <v>12768.57</v>
      </c>
      <c r="K310">
        <v>10.1</v>
      </c>
      <c r="L310">
        <v>58</v>
      </c>
      <c r="M310">
        <v>6</v>
      </c>
      <c r="N310">
        <v>0</v>
      </c>
      <c r="O310">
        <v>83296</v>
      </c>
      <c r="P310">
        <v>111386</v>
      </c>
      <c r="Q310">
        <v>0</v>
      </c>
      <c r="R310">
        <v>0</v>
      </c>
      <c r="S310">
        <v>734</v>
      </c>
      <c r="T310" t="s">
        <v>2248</v>
      </c>
      <c r="U310">
        <f>(Table1[[#This Row],[Monthly Debt]]/Table1[[#This Row],[Annual Income]])*12</f>
        <v>0.12999903278847086</v>
      </c>
      <c r="V310">
        <f>(Table1[[#This Row],[Current Loan Amount]]/Table1[[#This Row],[Annual Income]])</f>
        <v>0.11343015629798939</v>
      </c>
      <c r="W310">
        <f>(Table1[[#This Row],[Current Credit Balance]]/Table1[[#This Row],[Maximum Open Credit]])</f>
        <v>0.74781390839064155</v>
      </c>
      <c r="X310">
        <f>(Table1[[#This Row],[Credit Utilization Ratio]]*100)</f>
        <v>74.781390839064159</v>
      </c>
      <c r="Y310">
        <f>(Table1[[#This Row],[Annual Income]]/12)-Table1[[#This Row],[Monthly Debt]]</f>
        <v>85451.93</v>
      </c>
    </row>
    <row r="311" spans="1:25" x14ac:dyDescent="0.2">
      <c r="A311" t="s">
        <v>328</v>
      </c>
      <c r="B311" t="s">
        <v>1427</v>
      </c>
      <c r="C311">
        <v>177144</v>
      </c>
      <c r="D311" t="s">
        <v>2217</v>
      </c>
      <c r="E311">
        <v>668</v>
      </c>
      <c r="F311">
        <v>563160</v>
      </c>
      <c r="G311" t="s">
        <v>2225</v>
      </c>
      <c r="H311" t="s">
        <v>2231</v>
      </c>
      <c r="I311" t="s">
        <v>2234</v>
      </c>
      <c r="J311">
        <v>13281.19</v>
      </c>
      <c r="K311">
        <v>12.1</v>
      </c>
      <c r="L311">
        <v>32</v>
      </c>
      <c r="M311">
        <v>8</v>
      </c>
      <c r="N311">
        <v>1</v>
      </c>
      <c r="O311">
        <v>34390</v>
      </c>
      <c r="P311">
        <v>362010</v>
      </c>
      <c r="Q311">
        <v>1</v>
      </c>
      <c r="R311">
        <v>0</v>
      </c>
      <c r="S311">
        <v>668</v>
      </c>
      <c r="T311" t="s">
        <v>2249</v>
      </c>
      <c r="U311">
        <f>(Table1[[#This Row],[Monthly Debt]]/Table1[[#This Row],[Annual Income]])*12</f>
        <v>0.28300000000000003</v>
      </c>
      <c r="V311">
        <f>(Table1[[#This Row],[Current Loan Amount]]/Table1[[#This Row],[Annual Income]])</f>
        <v>0.31455359045386744</v>
      </c>
      <c r="W311">
        <f>(Table1[[#This Row],[Current Credit Balance]]/Table1[[#This Row],[Maximum Open Credit]])</f>
        <v>9.4997375763100467E-2</v>
      </c>
      <c r="X311">
        <f>(Table1[[#This Row],[Credit Utilization Ratio]]*100)</f>
        <v>9.4997375763100464</v>
      </c>
      <c r="Y311">
        <f>(Table1[[#This Row],[Annual Income]]/12)-Table1[[#This Row],[Monthly Debt]]</f>
        <v>33648.81</v>
      </c>
    </row>
    <row r="312" spans="1:25" x14ac:dyDescent="0.2">
      <c r="A312" t="s">
        <v>329</v>
      </c>
      <c r="B312" t="s">
        <v>1428</v>
      </c>
      <c r="C312">
        <v>170214</v>
      </c>
      <c r="D312" t="s">
        <v>2217</v>
      </c>
      <c r="E312">
        <v>722</v>
      </c>
      <c r="F312">
        <v>836475</v>
      </c>
      <c r="G312" t="s">
        <v>2225</v>
      </c>
      <c r="H312" t="s">
        <v>2230</v>
      </c>
      <c r="I312" t="s">
        <v>2234</v>
      </c>
      <c r="J312">
        <v>18960.29</v>
      </c>
      <c r="K312">
        <v>14</v>
      </c>
      <c r="L312">
        <v>34</v>
      </c>
      <c r="M312">
        <v>11</v>
      </c>
      <c r="N312">
        <v>0</v>
      </c>
      <c r="O312">
        <v>106761</v>
      </c>
      <c r="P312">
        <v>166386</v>
      </c>
      <c r="Q312">
        <v>0</v>
      </c>
      <c r="R312">
        <v>0</v>
      </c>
      <c r="S312">
        <v>722</v>
      </c>
      <c r="T312" t="s">
        <v>2248</v>
      </c>
      <c r="U312">
        <f>(Table1[[#This Row],[Monthly Debt]]/Table1[[#This Row],[Annual Income]])*12</f>
        <v>0.27200272572402046</v>
      </c>
      <c r="V312">
        <f>(Table1[[#This Row],[Current Loan Amount]]/Table1[[#This Row],[Annual Income]])</f>
        <v>0.20348964404196179</v>
      </c>
      <c r="W312">
        <f>(Table1[[#This Row],[Current Credit Balance]]/Table1[[#This Row],[Maximum Open Credit]])</f>
        <v>0.64164653276116979</v>
      </c>
      <c r="X312">
        <f>(Table1[[#This Row],[Credit Utilization Ratio]]*100)</f>
        <v>64.164653276116979</v>
      </c>
      <c r="Y312">
        <f>(Table1[[#This Row],[Annual Income]]/12)-Table1[[#This Row],[Monthly Debt]]</f>
        <v>50745.96</v>
      </c>
    </row>
    <row r="313" spans="1:25" x14ac:dyDescent="0.2">
      <c r="A313" t="s">
        <v>330</v>
      </c>
      <c r="B313" t="s">
        <v>1429</v>
      </c>
      <c r="C313">
        <v>665962</v>
      </c>
      <c r="D313" t="s">
        <v>2218</v>
      </c>
      <c r="E313">
        <v>690</v>
      </c>
      <c r="F313">
        <v>1508600</v>
      </c>
      <c r="G313" t="s">
        <v>2219</v>
      </c>
      <c r="H313" t="s">
        <v>2230</v>
      </c>
      <c r="I313" t="s">
        <v>2234</v>
      </c>
      <c r="J313">
        <v>29291.919999999998</v>
      </c>
      <c r="K313">
        <v>16.100000000000001</v>
      </c>
      <c r="L313">
        <v>32</v>
      </c>
      <c r="M313">
        <v>13</v>
      </c>
      <c r="N313">
        <v>0</v>
      </c>
      <c r="O313">
        <v>419444</v>
      </c>
      <c r="P313">
        <v>788436</v>
      </c>
      <c r="Q313">
        <v>0</v>
      </c>
      <c r="R313">
        <v>0</v>
      </c>
      <c r="S313">
        <v>690</v>
      </c>
      <c r="T313" t="s">
        <v>2249</v>
      </c>
      <c r="U313">
        <f>(Table1[[#This Row],[Monthly Debt]]/Table1[[#This Row],[Annual Income]])*12</f>
        <v>0.23299949622166244</v>
      </c>
      <c r="V313">
        <f>(Table1[[#This Row],[Current Loan Amount]]/Table1[[#This Row],[Annual Income]])</f>
        <v>0.44144372265676785</v>
      </c>
      <c r="W313">
        <f>(Table1[[#This Row],[Current Credit Balance]]/Table1[[#This Row],[Maximum Open Credit]])</f>
        <v>0.53199498754496244</v>
      </c>
      <c r="X313">
        <f>(Table1[[#This Row],[Credit Utilization Ratio]]*100)</f>
        <v>53.199498754496247</v>
      </c>
      <c r="Y313">
        <f>(Table1[[#This Row],[Annual Income]]/12)-Table1[[#This Row],[Monthly Debt]]</f>
        <v>96424.746666666673</v>
      </c>
    </row>
    <row r="314" spans="1:25" x14ac:dyDescent="0.2">
      <c r="A314" t="s">
        <v>331</v>
      </c>
      <c r="B314" t="s">
        <v>1430</v>
      </c>
      <c r="C314">
        <v>218834</v>
      </c>
      <c r="D314" t="s">
        <v>2218</v>
      </c>
      <c r="E314">
        <v>721</v>
      </c>
      <c r="F314">
        <v>1360742</v>
      </c>
      <c r="G314" t="s">
        <v>2219</v>
      </c>
      <c r="H314" t="s">
        <v>2231</v>
      </c>
      <c r="I314" t="s">
        <v>2234</v>
      </c>
      <c r="J314">
        <v>317.49</v>
      </c>
      <c r="K314">
        <v>15.8</v>
      </c>
      <c r="L314">
        <v>32</v>
      </c>
      <c r="M314">
        <v>2</v>
      </c>
      <c r="N314">
        <v>0</v>
      </c>
      <c r="O314">
        <v>10564</v>
      </c>
      <c r="P314">
        <v>359788</v>
      </c>
      <c r="Q314">
        <v>0</v>
      </c>
      <c r="R314">
        <v>0</v>
      </c>
      <c r="S314">
        <v>721</v>
      </c>
      <c r="T314" t="s">
        <v>2248</v>
      </c>
      <c r="U314">
        <f>(Table1[[#This Row],[Monthly Debt]]/Table1[[#This Row],[Annual Income]])*12</f>
        <v>2.7998547851098886E-3</v>
      </c>
      <c r="V314">
        <f>(Table1[[#This Row],[Current Loan Amount]]/Table1[[#This Row],[Annual Income]])</f>
        <v>0.160819611653054</v>
      </c>
      <c r="W314">
        <f>(Table1[[#This Row],[Current Credit Balance]]/Table1[[#This Row],[Maximum Open Credit]])</f>
        <v>2.9361735244088184E-2</v>
      </c>
      <c r="X314">
        <f>(Table1[[#This Row],[Credit Utilization Ratio]]*100)</f>
        <v>2.9361735244088183</v>
      </c>
      <c r="Y314">
        <f>(Table1[[#This Row],[Annual Income]]/12)-Table1[[#This Row],[Monthly Debt]]</f>
        <v>113077.67666666667</v>
      </c>
    </row>
    <row r="315" spans="1:25" x14ac:dyDescent="0.2">
      <c r="A315" t="s">
        <v>332</v>
      </c>
      <c r="B315" t="s">
        <v>1431</v>
      </c>
      <c r="C315">
        <v>99999999</v>
      </c>
      <c r="D315" t="s">
        <v>2217</v>
      </c>
      <c r="E315">
        <v>735</v>
      </c>
      <c r="F315">
        <v>1539152</v>
      </c>
      <c r="G315" t="s">
        <v>2223</v>
      </c>
      <c r="H315" t="s">
        <v>2231</v>
      </c>
      <c r="I315" t="s">
        <v>2234</v>
      </c>
      <c r="J315">
        <v>17058.96</v>
      </c>
      <c r="K315">
        <v>18.7</v>
      </c>
      <c r="L315">
        <v>32</v>
      </c>
      <c r="M315">
        <v>7</v>
      </c>
      <c r="N315">
        <v>0</v>
      </c>
      <c r="O315">
        <v>394820</v>
      </c>
      <c r="P315">
        <v>499070</v>
      </c>
      <c r="Q315">
        <v>0</v>
      </c>
      <c r="R315">
        <v>0</v>
      </c>
      <c r="S315">
        <v>735</v>
      </c>
      <c r="T315" t="s">
        <v>2248</v>
      </c>
      <c r="U315">
        <f>(Table1[[#This Row],[Monthly Debt]]/Table1[[#This Row],[Annual Income]])*12</f>
        <v>0.13300019751135689</v>
      </c>
      <c r="V315">
        <f>(Table1[[#This Row],[Current Loan Amount]]/Table1[[#This Row],[Annual Income]])</f>
        <v>64.970840436811955</v>
      </c>
      <c r="W315">
        <f>(Table1[[#This Row],[Current Credit Balance]]/Table1[[#This Row],[Maximum Open Credit]])</f>
        <v>0.79111146732923232</v>
      </c>
      <c r="X315">
        <f>(Table1[[#This Row],[Credit Utilization Ratio]]*100)</f>
        <v>79.111146732923231</v>
      </c>
      <c r="Y315">
        <f>(Table1[[#This Row],[Annual Income]]/12)-Table1[[#This Row],[Monthly Debt]]</f>
        <v>111203.70666666667</v>
      </c>
    </row>
    <row r="316" spans="1:25" x14ac:dyDescent="0.2">
      <c r="A316" t="s">
        <v>333</v>
      </c>
      <c r="B316" t="s">
        <v>1432</v>
      </c>
      <c r="C316">
        <v>280038</v>
      </c>
      <c r="D316" t="s">
        <v>2217</v>
      </c>
      <c r="E316">
        <v>703</v>
      </c>
      <c r="F316">
        <v>1317498</v>
      </c>
      <c r="G316" t="s">
        <v>2221</v>
      </c>
      <c r="H316" t="s">
        <v>2232</v>
      </c>
      <c r="I316" t="s">
        <v>2234</v>
      </c>
      <c r="J316">
        <v>24812.86</v>
      </c>
      <c r="K316">
        <v>11</v>
      </c>
      <c r="L316">
        <v>32</v>
      </c>
      <c r="M316">
        <v>11</v>
      </c>
      <c r="N316">
        <v>0</v>
      </c>
      <c r="O316">
        <v>792433</v>
      </c>
      <c r="P316">
        <v>998426</v>
      </c>
      <c r="Q316">
        <v>0</v>
      </c>
      <c r="R316">
        <v>0</v>
      </c>
      <c r="S316">
        <v>703</v>
      </c>
      <c r="T316" t="s">
        <v>2248</v>
      </c>
      <c r="U316">
        <f>(Table1[[#This Row],[Monthly Debt]]/Table1[[#This Row],[Annual Income]])*12</f>
        <v>0.22599982694470883</v>
      </c>
      <c r="V316">
        <f>(Table1[[#This Row],[Current Loan Amount]]/Table1[[#This Row],[Annual Income]])</f>
        <v>0.2125528843307542</v>
      </c>
      <c r="W316">
        <f>(Table1[[#This Row],[Current Credit Balance]]/Table1[[#This Row],[Maximum Open Credit]])</f>
        <v>0.79368225587074059</v>
      </c>
      <c r="X316">
        <f>(Table1[[#This Row],[Credit Utilization Ratio]]*100)</f>
        <v>79.368225587074065</v>
      </c>
      <c r="Y316">
        <f>(Table1[[#This Row],[Annual Income]]/12)-Table1[[#This Row],[Monthly Debt]]</f>
        <v>84978.64</v>
      </c>
    </row>
    <row r="317" spans="1:25" x14ac:dyDescent="0.2">
      <c r="A317" t="s">
        <v>334</v>
      </c>
      <c r="B317" t="s">
        <v>1433</v>
      </c>
      <c r="C317">
        <v>130724</v>
      </c>
      <c r="D317" t="s">
        <v>2217</v>
      </c>
      <c r="E317">
        <v>748</v>
      </c>
      <c r="F317">
        <v>1279593</v>
      </c>
      <c r="G317" t="s">
        <v>2220</v>
      </c>
      <c r="H317" t="s">
        <v>2230</v>
      </c>
      <c r="I317" t="s">
        <v>2234</v>
      </c>
      <c r="J317">
        <v>11943.02</v>
      </c>
      <c r="K317">
        <v>21.5</v>
      </c>
      <c r="L317">
        <v>32</v>
      </c>
      <c r="M317">
        <v>12</v>
      </c>
      <c r="N317">
        <v>0</v>
      </c>
      <c r="O317">
        <v>113829</v>
      </c>
      <c r="P317">
        <v>1029688</v>
      </c>
      <c r="Q317">
        <v>0</v>
      </c>
      <c r="R317">
        <v>0</v>
      </c>
      <c r="S317">
        <v>748</v>
      </c>
      <c r="T317" t="s">
        <v>2248</v>
      </c>
      <c r="U317">
        <f>(Table1[[#This Row],[Monthly Debt]]/Table1[[#This Row],[Annual Income]])*12</f>
        <v>0.11200142545324959</v>
      </c>
      <c r="V317">
        <f>(Table1[[#This Row],[Current Loan Amount]]/Table1[[#This Row],[Annual Income]])</f>
        <v>0.10216060888110516</v>
      </c>
      <c r="W317">
        <f>(Table1[[#This Row],[Current Credit Balance]]/Table1[[#This Row],[Maximum Open Credit]])</f>
        <v>0.11054707833829276</v>
      </c>
      <c r="X317">
        <f>(Table1[[#This Row],[Credit Utilization Ratio]]*100)</f>
        <v>11.054707833829276</v>
      </c>
      <c r="Y317">
        <f>(Table1[[#This Row],[Annual Income]]/12)-Table1[[#This Row],[Monthly Debt]]</f>
        <v>94689.73</v>
      </c>
    </row>
    <row r="318" spans="1:25" x14ac:dyDescent="0.2">
      <c r="A318" t="s">
        <v>335</v>
      </c>
      <c r="B318" t="s">
        <v>1434</v>
      </c>
      <c r="C318">
        <v>99999999</v>
      </c>
      <c r="D318" t="s">
        <v>2217</v>
      </c>
      <c r="E318">
        <v>747</v>
      </c>
      <c r="F318">
        <v>2328925</v>
      </c>
      <c r="G318" t="s">
        <v>2219</v>
      </c>
      <c r="H318" t="s">
        <v>2230</v>
      </c>
      <c r="I318" t="s">
        <v>2234</v>
      </c>
      <c r="J318">
        <v>40561.96</v>
      </c>
      <c r="K318">
        <v>27.6</v>
      </c>
      <c r="L318">
        <v>13</v>
      </c>
      <c r="M318">
        <v>13</v>
      </c>
      <c r="N318">
        <v>0</v>
      </c>
      <c r="O318">
        <v>180348</v>
      </c>
      <c r="P318">
        <v>506858</v>
      </c>
      <c r="Q318">
        <v>0</v>
      </c>
      <c r="R318">
        <v>0</v>
      </c>
      <c r="S318">
        <v>747</v>
      </c>
      <c r="T318" t="s">
        <v>2248</v>
      </c>
      <c r="U318">
        <f>(Table1[[#This Row],[Monthly Debt]]/Table1[[#This Row],[Annual Income]])*12</f>
        <v>0.20899922496430756</v>
      </c>
      <c r="V318">
        <f>(Table1[[#This Row],[Current Loan Amount]]/Table1[[#This Row],[Annual Income]])</f>
        <v>42.93826507938212</v>
      </c>
      <c r="W318">
        <f>(Table1[[#This Row],[Current Credit Balance]]/Table1[[#This Row],[Maximum Open Credit]])</f>
        <v>0.35581563278077882</v>
      </c>
      <c r="X318">
        <f>(Table1[[#This Row],[Credit Utilization Ratio]]*100)</f>
        <v>35.58156327807788</v>
      </c>
      <c r="Y318">
        <f>(Table1[[#This Row],[Annual Income]]/12)-Table1[[#This Row],[Monthly Debt]]</f>
        <v>153515.12333333335</v>
      </c>
    </row>
    <row r="319" spans="1:25" x14ac:dyDescent="0.2">
      <c r="A319" t="s">
        <v>336</v>
      </c>
      <c r="B319" t="s">
        <v>1435</v>
      </c>
      <c r="C319">
        <v>99110</v>
      </c>
      <c r="D319" t="s">
        <v>2217</v>
      </c>
      <c r="E319">
        <v>740</v>
      </c>
      <c r="F319">
        <v>296951</v>
      </c>
      <c r="G319" t="s">
        <v>2219</v>
      </c>
      <c r="H319" t="s">
        <v>2231</v>
      </c>
      <c r="I319" t="s">
        <v>2234</v>
      </c>
      <c r="J319">
        <v>3810.83</v>
      </c>
      <c r="K319">
        <v>17.5</v>
      </c>
      <c r="L319">
        <v>32</v>
      </c>
      <c r="M319">
        <v>5</v>
      </c>
      <c r="N319">
        <v>0</v>
      </c>
      <c r="O319">
        <v>65626</v>
      </c>
      <c r="P319">
        <v>140976</v>
      </c>
      <c r="Q319">
        <v>0</v>
      </c>
      <c r="R319">
        <v>0</v>
      </c>
      <c r="S319">
        <v>740</v>
      </c>
      <c r="T319" t="s">
        <v>2248</v>
      </c>
      <c r="U319">
        <f>(Table1[[#This Row],[Monthly Debt]]/Table1[[#This Row],[Annual Income]])*12</f>
        <v>0.15399833642587496</v>
      </c>
      <c r="V319">
        <f>(Table1[[#This Row],[Current Loan Amount]]/Table1[[#This Row],[Annual Income]])</f>
        <v>0.3337587682816357</v>
      </c>
      <c r="W319">
        <f>(Table1[[#This Row],[Current Credit Balance]]/Table1[[#This Row],[Maximum Open Credit]])</f>
        <v>0.46551186017478152</v>
      </c>
      <c r="X319">
        <f>(Table1[[#This Row],[Credit Utilization Ratio]]*100)</f>
        <v>46.551186017478152</v>
      </c>
      <c r="Y319">
        <f>(Table1[[#This Row],[Annual Income]]/12)-Table1[[#This Row],[Monthly Debt]]</f>
        <v>20935.08666666667</v>
      </c>
    </row>
    <row r="320" spans="1:25" x14ac:dyDescent="0.2">
      <c r="A320" t="s">
        <v>337</v>
      </c>
      <c r="B320" t="s">
        <v>1436</v>
      </c>
      <c r="C320">
        <v>326304</v>
      </c>
      <c r="D320" t="s">
        <v>2217</v>
      </c>
      <c r="E320">
        <v>725</v>
      </c>
      <c r="F320">
        <v>1168272</v>
      </c>
      <c r="G320" t="s">
        <v>2219</v>
      </c>
      <c r="H320" t="s">
        <v>2231</v>
      </c>
      <c r="I320" t="s">
        <v>2234</v>
      </c>
      <c r="J320">
        <v>7233.11</v>
      </c>
      <c r="K320">
        <v>20.2</v>
      </c>
      <c r="L320">
        <v>49</v>
      </c>
      <c r="M320">
        <v>22</v>
      </c>
      <c r="N320">
        <v>0</v>
      </c>
      <c r="O320">
        <v>279186</v>
      </c>
      <c r="P320">
        <v>1561626</v>
      </c>
      <c r="Q320">
        <v>0</v>
      </c>
      <c r="R320">
        <v>0</v>
      </c>
      <c r="S320">
        <v>725</v>
      </c>
      <c r="T320" t="s">
        <v>2248</v>
      </c>
      <c r="U320">
        <f>(Table1[[#This Row],[Monthly Debt]]/Table1[[#This Row],[Annual Income]])*12</f>
        <v>7.4295472287275566E-2</v>
      </c>
      <c r="V320">
        <f>(Table1[[#This Row],[Current Loan Amount]]/Table1[[#This Row],[Annual Income]])</f>
        <v>0.27930481942561319</v>
      </c>
      <c r="W320">
        <f>(Table1[[#This Row],[Current Credit Balance]]/Table1[[#This Row],[Maximum Open Credit]])</f>
        <v>0.17877904184484633</v>
      </c>
      <c r="X320">
        <f>(Table1[[#This Row],[Credit Utilization Ratio]]*100)</f>
        <v>17.877904184484635</v>
      </c>
      <c r="Y320">
        <f>(Table1[[#This Row],[Annual Income]]/12)-Table1[[#This Row],[Monthly Debt]]</f>
        <v>90122.89</v>
      </c>
    </row>
    <row r="321" spans="1:25" x14ac:dyDescent="0.2">
      <c r="A321" t="s">
        <v>338</v>
      </c>
      <c r="B321" t="s">
        <v>1437</v>
      </c>
      <c r="C321">
        <v>500456</v>
      </c>
      <c r="D321" t="s">
        <v>2218</v>
      </c>
      <c r="E321">
        <v>689</v>
      </c>
      <c r="F321">
        <v>1500088</v>
      </c>
      <c r="G321" t="s">
        <v>2227</v>
      </c>
      <c r="H321" t="s">
        <v>2231</v>
      </c>
      <c r="I321" t="s">
        <v>2234</v>
      </c>
      <c r="J321">
        <v>18626.080000000002</v>
      </c>
      <c r="K321">
        <v>17</v>
      </c>
      <c r="L321">
        <v>32</v>
      </c>
      <c r="M321">
        <v>6</v>
      </c>
      <c r="N321">
        <v>0</v>
      </c>
      <c r="O321">
        <v>205637</v>
      </c>
      <c r="P321">
        <v>773102</v>
      </c>
      <c r="Q321">
        <v>0</v>
      </c>
      <c r="R321">
        <v>0</v>
      </c>
      <c r="S321">
        <v>689</v>
      </c>
      <c r="T321" t="s">
        <v>2249</v>
      </c>
      <c r="U321">
        <f>(Table1[[#This Row],[Monthly Debt]]/Table1[[#This Row],[Annual Income]])*12</f>
        <v>0.14899989867261121</v>
      </c>
      <c r="V321">
        <f>(Table1[[#This Row],[Current Loan Amount]]/Table1[[#This Row],[Annual Income]])</f>
        <v>0.33361776109134933</v>
      </c>
      <c r="W321">
        <f>(Table1[[#This Row],[Current Credit Balance]]/Table1[[#This Row],[Maximum Open Credit]])</f>
        <v>0.2659894813362273</v>
      </c>
      <c r="X321">
        <f>(Table1[[#This Row],[Credit Utilization Ratio]]*100)</f>
        <v>26.598948133622731</v>
      </c>
      <c r="Y321">
        <f>(Table1[[#This Row],[Annual Income]]/12)-Table1[[#This Row],[Monthly Debt]]</f>
        <v>106381.25333333333</v>
      </c>
    </row>
    <row r="322" spans="1:25" x14ac:dyDescent="0.2">
      <c r="A322" t="s">
        <v>339</v>
      </c>
      <c r="B322" t="s">
        <v>1438</v>
      </c>
      <c r="C322">
        <v>433180</v>
      </c>
      <c r="D322" t="s">
        <v>2218</v>
      </c>
      <c r="E322">
        <v>725</v>
      </c>
      <c r="F322">
        <v>1168272</v>
      </c>
      <c r="G322" t="s">
        <v>2219</v>
      </c>
      <c r="H322" t="s">
        <v>2232</v>
      </c>
      <c r="I322" t="s">
        <v>2234</v>
      </c>
      <c r="J322">
        <v>21861.97</v>
      </c>
      <c r="K322">
        <v>32.5</v>
      </c>
      <c r="L322">
        <v>32</v>
      </c>
      <c r="M322">
        <v>12</v>
      </c>
      <c r="N322">
        <v>0</v>
      </c>
      <c r="O322">
        <v>350018</v>
      </c>
      <c r="P322">
        <v>706068</v>
      </c>
      <c r="Q322">
        <v>0</v>
      </c>
      <c r="R322">
        <v>0</v>
      </c>
      <c r="S322">
        <v>725</v>
      </c>
      <c r="T322" t="s">
        <v>2248</v>
      </c>
      <c r="U322">
        <f>(Table1[[#This Row],[Monthly Debt]]/Table1[[#This Row],[Annual Income]])*12</f>
        <v>0.22455698672911789</v>
      </c>
      <c r="V322">
        <f>(Table1[[#This Row],[Current Loan Amount]]/Table1[[#This Row],[Annual Income]])</f>
        <v>0.37078694002766477</v>
      </c>
      <c r="W322">
        <f>(Table1[[#This Row],[Current Credit Balance]]/Table1[[#This Row],[Maximum Open Credit]])</f>
        <v>0.49572845674920829</v>
      </c>
      <c r="X322">
        <f>(Table1[[#This Row],[Credit Utilization Ratio]]*100)</f>
        <v>49.572845674920828</v>
      </c>
      <c r="Y322">
        <f>(Table1[[#This Row],[Annual Income]]/12)-Table1[[#This Row],[Monthly Debt]]</f>
        <v>75494.03</v>
      </c>
    </row>
    <row r="323" spans="1:25" x14ac:dyDescent="0.2">
      <c r="A323" t="s">
        <v>340</v>
      </c>
      <c r="B323" t="s">
        <v>1439</v>
      </c>
      <c r="C323">
        <v>216084</v>
      </c>
      <c r="D323" t="s">
        <v>2217</v>
      </c>
      <c r="E323">
        <v>725</v>
      </c>
      <c r="F323">
        <v>1168272</v>
      </c>
      <c r="G323" t="s">
        <v>2229</v>
      </c>
      <c r="H323" t="s">
        <v>2232</v>
      </c>
      <c r="I323" t="s">
        <v>2234</v>
      </c>
      <c r="J323">
        <v>30284.48</v>
      </c>
      <c r="K323">
        <v>20.100000000000001</v>
      </c>
      <c r="L323">
        <v>32</v>
      </c>
      <c r="M323">
        <v>8</v>
      </c>
      <c r="N323">
        <v>0</v>
      </c>
      <c r="O323">
        <v>204174</v>
      </c>
      <c r="P323">
        <v>547228</v>
      </c>
      <c r="Q323">
        <v>0</v>
      </c>
      <c r="R323">
        <v>0</v>
      </c>
      <c r="S323">
        <v>725</v>
      </c>
      <c r="T323" t="s">
        <v>2248</v>
      </c>
      <c r="U323">
        <f>(Table1[[#This Row],[Monthly Debt]]/Table1[[#This Row],[Annual Income]])*12</f>
        <v>0.31106947697111631</v>
      </c>
      <c r="V323">
        <f>(Table1[[#This Row],[Current Loan Amount]]/Table1[[#This Row],[Annual Income]])</f>
        <v>0.18496035169891942</v>
      </c>
      <c r="W323">
        <f>(Table1[[#This Row],[Current Credit Balance]]/Table1[[#This Row],[Maximum Open Credit]])</f>
        <v>0.37310590832340451</v>
      </c>
      <c r="X323">
        <f>(Table1[[#This Row],[Credit Utilization Ratio]]*100)</f>
        <v>37.310590832340452</v>
      </c>
      <c r="Y323">
        <f>(Table1[[#This Row],[Annual Income]]/12)-Table1[[#This Row],[Monthly Debt]]</f>
        <v>67071.520000000004</v>
      </c>
    </row>
    <row r="324" spans="1:25" x14ac:dyDescent="0.2">
      <c r="A324" t="s">
        <v>341</v>
      </c>
      <c r="B324" t="s">
        <v>1440</v>
      </c>
      <c r="C324">
        <v>713152</v>
      </c>
      <c r="D324" t="s">
        <v>2218</v>
      </c>
      <c r="E324">
        <v>6170</v>
      </c>
      <c r="F324">
        <v>3041520</v>
      </c>
      <c r="G324" t="s">
        <v>2225</v>
      </c>
      <c r="H324" t="s">
        <v>2231</v>
      </c>
      <c r="I324" t="s">
        <v>2244</v>
      </c>
      <c r="J324">
        <v>28134.06</v>
      </c>
      <c r="K324">
        <v>8</v>
      </c>
      <c r="L324">
        <v>21</v>
      </c>
      <c r="M324">
        <v>6</v>
      </c>
      <c r="N324">
        <v>0</v>
      </c>
      <c r="O324">
        <v>28424</v>
      </c>
      <c r="P324">
        <v>144958</v>
      </c>
      <c r="Q324">
        <v>0</v>
      </c>
      <c r="R324">
        <v>0</v>
      </c>
      <c r="S324">
        <v>617</v>
      </c>
      <c r="T324" t="s">
        <v>2248</v>
      </c>
      <c r="U324">
        <f>(Table1[[#This Row],[Monthly Debt]]/Table1[[#This Row],[Annual Income]])*12</f>
        <v>0.11100000000000002</v>
      </c>
      <c r="V324">
        <f>(Table1[[#This Row],[Current Loan Amount]]/Table1[[#This Row],[Annual Income]])</f>
        <v>0.23447223756542782</v>
      </c>
      <c r="W324">
        <f>(Table1[[#This Row],[Current Credit Balance]]/Table1[[#This Row],[Maximum Open Credit]])</f>
        <v>0.19608438306268022</v>
      </c>
      <c r="X324">
        <f>(Table1[[#This Row],[Credit Utilization Ratio]]*100)</f>
        <v>19.608438306268024</v>
      </c>
      <c r="Y324">
        <f>(Table1[[#This Row],[Annual Income]]/12)-Table1[[#This Row],[Monthly Debt]]</f>
        <v>225325.94</v>
      </c>
    </row>
    <row r="325" spans="1:25" x14ac:dyDescent="0.2">
      <c r="A325" t="s">
        <v>342</v>
      </c>
      <c r="B325" t="s">
        <v>1441</v>
      </c>
      <c r="C325">
        <v>771936</v>
      </c>
      <c r="D325" t="s">
        <v>2218</v>
      </c>
      <c r="E325">
        <v>727</v>
      </c>
      <c r="F325">
        <v>1828560</v>
      </c>
      <c r="G325" t="s">
        <v>2224</v>
      </c>
      <c r="H325" t="s">
        <v>2230</v>
      </c>
      <c r="I325" t="s">
        <v>2234</v>
      </c>
      <c r="J325">
        <v>28342.68</v>
      </c>
      <c r="K325">
        <v>16.399999999999999</v>
      </c>
      <c r="L325">
        <v>28</v>
      </c>
      <c r="M325">
        <v>6</v>
      </c>
      <c r="N325">
        <v>0</v>
      </c>
      <c r="O325">
        <v>552805</v>
      </c>
      <c r="P325">
        <v>807158</v>
      </c>
      <c r="Q325">
        <v>0</v>
      </c>
      <c r="R325">
        <v>0</v>
      </c>
      <c r="S325">
        <v>727</v>
      </c>
      <c r="T325" t="s">
        <v>2248</v>
      </c>
      <c r="U325">
        <f>(Table1[[#This Row],[Monthly Debt]]/Table1[[#This Row],[Annual Income]])*12</f>
        <v>0.186</v>
      </c>
      <c r="V325">
        <f>(Table1[[#This Row],[Current Loan Amount]]/Table1[[#This Row],[Annual Income]])</f>
        <v>0.42215513846961544</v>
      </c>
      <c r="W325">
        <f>(Table1[[#This Row],[Current Credit Balance]]/Table1[[#This Row],[Maximum Open Credit]])</f>
        <v>0.68487830139823924</v>
      </c>
      <c r="X325">
        <f>(Table1[[#This Row],[Credit Utilization Ratio]]*100)</f>
        <v>68.487830139823927</v>
      </c>
      <c r="Y325">
        <f>(Table1[[#This Row],[Annual Income]]/12)-Table1[[#This Row],[Monthly Debt]]</f>
        <v>124037.32</v>
      </c>
    </row>
    <row r="326" spans="1:25" x14ac:dyDescent="0.2">
      <c r="A326" t="s">
        <v>343</v>
      </c>
      <c r="B326" t="s">
        <v>1442</v>
      </c>
      <c r="C326">
        <v>153560</v>
      </c>
      <c r="D326" t="s">
        <v>2217</v>
      </c>
      <c r="E326">
        <v>745</v>
      </c>
      <c r="F326">
        <v>1023131</v>
      </c>
      <c r="G326" t="s">
        <v>2228</v>
      </c>
      <c r="H326" t="s">
        <v>2230</v>
      </c>
      <c r="I326" t="s">
        <v>2234</v>
      </c>
      <c r="J326">
        <v>13300.57</v>
      </c>
      <c r="K326">
        <v>12</v>
      </c>
      <c r="L326">
        <v>32</v>
      </c>
      <c r="M326">
        <v>9</v>
      </c>
      <c r="N326">
        <v>0</v>
      </c>
      <c r="O326">
        <v>38836</v>
      </c>
      <c r="P326">
        <v>371690</v>
      </c>
      <c r="Q326">
        <v>0</v>
      </c>
      <c r="R326">
        <v>0</v>
      </c>
      <c r="S326">
        <v>745</v>
      </c>
      <c r="T326" t="s">
        <v>2248</v>
      </c>
      <c r="U326">
        <f>(Table1[[#This Row],[Monthly Debt]]/Table1[[#This Row],[Annual Income]])*12</f>
        <v>0.15599844008245278</v>
      </c>
      <c r="V326">
        <f>(Table1[[#This Row],[Current Loan Amount]]/Table1[[#This Row],[Annual Income]])</f>
        <v>0.15008830736240031</v>
      </c>
      <c r="W326">
        <f>(Table1[[#This Row],[Current Credit Balance]]/Table1[[#This Row],[Maximum Open Credit]])</f>
        <v>0.10448492022922327</v>
      </c>
      <c r="X326">
        <f>(Table1[[#This Row],[Credit Utilization Ratio]]*100)</f>
        <v>10.448492022922327</v>
      </c>
      <c r="Y326">
        <f>(Table1[[#This Row],[Annual Income]]/12)-Table1[[#This Row],[Monthly Debt]]</f>
        <v>71960.346666666679</v>
      </c>
    </row>
    <row r="327" spans="1:25" x14ac:dyDescent="0.2">
      <c r="A327" t="s">
        <v>344</v>
      </c>
      <c r="B327" t="s">
        <v>1443</v>
      </c>
      <c r="C327">
        <v>99999999</v>
      </c>
      <c r="D327" t="s">
        <v>2218</v>
      </c>
      <c r="E327">
        <v>670</v>
      </c>
      <c r="F327">
        <v>1711463</v>
      </c>
      <c r="G327" t="s">
        <v>2224</v>
      </c>
      <c r="H327" t="s">
        <v>2230</v>
      </c>
      <c r="I327" t="s">
        <v>2234</v>
      </c>
      <c r="J327">
        <v>14975.23</v>
      </c>
      <c r="K327">
        <v>19.7</v>
      </c>
      <c r="L327">
        <v>32</v>
      </c>
      <c r="M327">
        <v>5</v>
      </c>
      <c r="N327">
        <v>0</v>
      </c>
      <c r="O327">
        <v>685862</v>
      </c>
      <c r="P327">
        <v>807884</v>
      </c>
      <c r="Q327">
        <v>0</v>
      </c>
      <c r="R327">
        <v>0</v>
      </c>
      <c r="S327">
        <v>670</v>
      </c>
      <c r="T327" t="s">
        <v>2249</v>
      </c>
      <c r="U327">
        <f>(Table1[[#This Row],[Monthly Debt]]/Table1[[#This Row],[Annual Income]])*12</f>
        <v>0.1049995004274121</v>
      </c>
      <c r="V327">
        <f>(Table1[[#This Row],[Current Loan Amount]]/Table1[[#This Row],[Annual Income]])</f>
        <v>58.429541859800651</v>
      </c>
      <c r="W327">
        <f>(Table1[[#This Row],[Current Credit Balance]]/Table1[[#This Row],[Maximum Open Credit]])</f>
        <v>0.84896098944898035</v>
      </c>
      <c r="X327">
        <f>(Table1[[#This Row],[Credit Utilization Ratio]]*100)</f>
        <v>84.896098944898029</v>
      </c>
      <c r="Y327">
        <f>(Table1[[#This Row],[Annual Income]]/12)-Table1[[#This Row],[Monthly Debt]]</f>
        <v>127646.68666666666</v>
      </c>
    </row>
    <row r="328" spans="1:25" x14ac:dyDescent="0.2">
      <c r="A328" t="s">
        <v>345</v>
      </c>
      <c r="B328" t="s">
        <v>1444</v>
      </c>
      <c r="C328">
        <v>107756</v>
      </c>
      <c r="D328" t="s">
        <v>2217</v>
      </c>
      <c r="E328">
        <v>751</v>
      </c>
      <c r="F328">
        <v>651377</v>
      </c>
      <c r="G328" t="s">
        <v>2219</v>
      </c>
      <c r="H328" t="s">
        <v>2230</v>
      </c>
      <c r="I328" t="s">
        <v>2234</v>
      </c>
      <c r="J328">
        <v>11073.2</v>
      </c>
      <c r="K328">
        <v>34.799999999999997</v>
      </c>
      <c r="L328">
        <v>32</v>
      </c>
      <c r="M328">
        <v>7</v>
      </c>
      <c r="N328">
        <v>1</v>
      </c>
      <c r="O328">
        <v>87989</v>
      </c>
      <c r="P328">
        <v>307802</v>
      </c>
      <c r="Q328">
        <v>1</v>
      </c>
      <c r="R328">
        <v>0</v>
      </c>
      <c r="S328">
        <v>751</v>
      </c>
      <c r="T328" t="s">
        <v>2249</v>
      </c>
      <c r="U328">
        <f>(Table1[[#This Row],[Monthly Debt]]/Table1[[#This Row],[Annual Income]])*12</f>
        <v>0.2039961496951842</v>
      </c>
      <c r="V328">
        <f>(Table1[[#This Row],[Current Loan Amount]]/Table1[[#This Row],[Annual Income]])</f>
        <v>0.16542800866472104</v>
      </c>
      <c r="W328">
        <f>(Table1[[#This Row],[Current Credit Balance]]/Table1[[#This Row],[Maximum Open Credit]])</f>
        <v>0.285862340075763</v>
      </c>
      <c r="X328">
        <f>(Table1[[#This Row],[Credit Utilization Ratio]]*100)</f>
        <v>28.586234007576302</v>
      </c>
      <c r="Y328">
        <f>(Table1[[#This Row],[Annual Income]]/12)-Table1[[#This Row],[Monthly Debt]]</f>
        <v>43208.21666666666</v>
      </c>
    </row>
    <row r="329" spans="1:25" x14ac:dyDescent="0.2">
      <c r="A329" t="s">
        <v>346</v>
      </c>
      <c r="B329" t="s">
        <v>1445</v>
      </c>
      <c r="C329">
        <v>113718</v>
      </c>
      <c r="D329" t="s">
        <v>2217</v>
      </c>
      <c r="E329">
        <v>723</v>
      </c>
      <c r="F329">
        <v>555788</v>
      </c>
      <c r="G329" t="s">
        <v>2219</v>
      </c>
      <c r="H329" t="s">
        <v>2232</v>
      </c>
      <c r="I329" t="s">
        <v>2234</v>
      </c>
      <c r="J329">
        <v>8059.04</v>
      </c>
      <c r="K329">
        <v>14</v>
      </c>
      <c r="L329">
        <v>32</v>
      </c>
      <c r="M329">
        <v>6</v>
      </c>
      <c r="N329">
        <v>1</v>
      </c>
      <c r="O329">
        <v>112461</v>
      </c>
      <c r="P329">
        <v>171556</v>
      </c>
      <c r="Q329">
        <v>1</v>
      </c>
      <c r="R329">
        <v>0</v>
      </c>
      <c r="S329">
        <v>723</v>
      </c>
      <c r="T329" t="s">
        <v>2249</v>
      </c>
      <c r="U329">
        <f>(Table1[[#This Row],[Monthly Debt]]/Table1[[#This Row],[Annual Income]])*12</f>
        <v>0.17400246137016273</v>
      </c>
      <c r="V329">
        <f>(Table1[[#This Row],[Current Loan Amount]]/Table1[[#This Row],[Annual Income]])</f>
        <v>0.20460679251801048</v>
      </c>
      <c r="W329">
        <f>(Table1[[#This Row],[Current Credit Balance]]/Table1[[#This Row],[Maximum Open Credit]])</f>
        <v>0.65553521882067667</v>
      </c>
      <c r="X329">
        <f>(Table1[[#This Row],[Credit Utilization Ratio]]*100)</f>
        <v>65.55352188206767</v>
      </c>
      <c r="Y329">
        <f>(Table1[[#This Row],[Annual Income]]/12)-Table1[[#This Row],[Monthly Debt]]</f>
        <v>38256.626666666663</v>
      </c>
    </row>
    <row r="330" spans="1:25" x14ac:dyDescent="0.2">
      <c r="A330" t="s">
        <v>347</v>
      </c>
      <c r="B330" t="s">
        <v>1446</v>
      </c>
      <c r="C330">
        <v>217382</v>
      </c>
      <c r="D330" t="s">
        <v>2218</v>
      </c>
      <c r="E330">
        <v>671</v>
      </c>
      <c r="F330">
        <v>938695</v>
      </c>
      <c r="G330" t="s">
        <v>2227</v>
      </c>
      <c r="H330" t="s">
        <v>2231</v>
      </c>
      <c r="I330" t="s">
        <v>2234</v>
      </c>
      <c r="J330">
        <v>11420.71</v>
      </c>
      <c r="K330">
        <v>19.7</v>
      </c>
      <c r="L330">
        <v>69</v>
      </c>
      <c r="M330">
        <v>12</v>
      </c>
      <c r="N330">
        <v>0</v>
      </c>
      <c r="O330">
        <v>131480</v>
      </c>
      <c r="P330">
        <v>286682</v>
      </c>
      <c r="Q330">
        <v>0</v>
      </c>
      <c r="R330">
        <v>0</v>
      </c>
      <c r="S330">
        <v>671</v>
      </c>
      <c r="T330" t="s">
        <v>2249</v>
      </c>
      <c r="U330">
        <f>(Table1[[#This Row],[Monthly Debt]]/Table1[[#This Row],[Annual Income]])*12</f>
        <v>0.14599898795668453</v>
      </c>
      <c r="V330">
        <f>(Table1[[#This Row],[Current Loan Amount]]/Table1[[#This Row],[Annual Income]])</f>
        <v>0.23157894736842105</v>
      </c>
      <c r="W330">
        <f>(Table1[[#This Row],[Current Credit Balance]]/Table1[[#This Row],[Maximum Open Credit]])</f>
        <v>0.45862663159877493</v>
      </c>
      <c r="X330">
        <f>(Table1[[#This Row],[Credit Utilization Ratio]]*100)</f>
        <v>45.862663159877492</v>
      </c>
      <c r="Y330">
        <f>(Table1[[#This Row],[Annual Income]]/12)-Table1[[#This Row],[Monthly Debt]]</f>
        <v>66803.873333333322</v>
      </c>
    </row>
    <row r="331" spans="1:25" x14ac:dyDescent="0.2">
      <c r="A331" t="s">
        <v>348</v>
      </c>
      <c r="B331" t="s">
        <v>1447</v>
      </c>
      <c r="C331">
        <v>130900</v>
      </c>
      <c r="D331" t="s">
        <v>2217</v>
      </c>
      <c r="E331">
        <v>729</v>
      </c>
      <c r="F331">
        <v>847913</v>
      </c>
      <c r="G331" t="s">
        <v>2222</v>
      </c>
      <c r="H331" t="s">
        <v>2231</v>
      </c>
      <c r="I331" t="s">
        <v>2234</v>
      </c>
      <c r="J331">
        <v>3412.97</v>
      </c>
      <c r="K331">
        <v>9.9</v>
      </c>
      <c r="L331">
        <v>58</v>
      </c>
      <c r="M331">
        <v>5</v>
      </c>
      <c r="N331">
        <v>0</v>
      </c>
      <c r="O331">
        <v>104139</v>
      </c>
      <c r="P331">
        <v>320694</v>
      </c>
      <c r="Q331">
        <v>0</v>
      </c>
      <c r="R331">
        <v>0</v>
      </c>
      <c r="S331">
        <v>729</v>
      </c>
      <c r="T331" t="s">
        <v>2248</v>
      </c>
      <c r="U331">
        <f>(Table1[[#This Row],[Monthly Debt]]/Table1[[#This Row],[Annual Income]])*12</f>
        <v>4.8301700764111409E-2</v>
      </c>
      <c r="V331">
        <f>(Table1[[#This Row],[Current Loan Amount]]/Table1[[#This Row],[Annual Income]])</f>
        <v>0.15437904596344201</v>
      </c>
      <c r="W331">
        <f>(Table1[[#This Row],[Current Credit Balance]]/Table1[[#This Row],[Maximum Open Credit]])</f>
        <v>0.32473011655971112</v>
      </c>
      <c r="X331">
        <f>(Table1[[#This Row],[Credit Utilization Ratio]]*100)</f>
        <v>32.473011655971113</v>
      </c>
      <c r="Y331">
        <f>(Table1[[#This Row],[Annual Income]]/12)-Table1[[#This Row],[Monthly Debt]]</f>
        <v>67246.44666666667</v>
      </c>
    </row>
    <row r="332" spans="1:25" x14ac:dyDescent="0.2">
      <c r="A332" t="s">
        <v>349</v>
      </c>
      <c r="B332" t="s">
        <v>1448</v>
      </c>
      <c r="C332">
        <v>225126</v>
      </c>
      <c r="D332" t="s">
        <v>2217</v>
      </c>
      <c r="E332">
        <v>719</v>
      </c>
      <c r="F332">
        <v>1788736</v>
      </c>
      <c r="G332" t="s">
        <v>2224</v>
      </c>
      <c r="H332" t="s">
        <v>2230</v>
      </c>
      <c r="I332" t="s">
        <v>2242</v>
      </c>
      <c r="J332">
        <v>15055.03</v>
      </c>
      <c r="K332">
        <v>19.3</v>
      </c>
      <c r="L332">
        <v>61</v>
      </c>
      <c r="M332">
        <v>21</v>
      </c>
      <c r="N332">
        <v>0</v>
      </c>
      <c r="O332">
        <v>329593</v>
      </c>
      <c r="P332">
        <v>529320</v>
      </c>
      <c r="Q332">
        <v>0</v>
      </c>
      <c r="R332">
        <v>0</v>
      </c>
      <c r="S332">
        <v>719</v>
      </c>
      <c r="T332" t="s">
        <v>2248</v>
      </c>
      <c r="U332">
        <f>(Table1[[#This Row],[Monthly Debt]]/Table1[[#This Row],[Annual Income]])*12</f>
        <v>0.1009988953093134</v>
      </c>
      <c r="V332">
        <f>(Table1[[#This Row],[Current Loan Amount]]/Table1[[#This Row],[Annual Income]])</f>
        <v>0.12585758882249812</v>
      </c>
      <c r="W332">
        <f>(Table1[[#This Row],[Current Credit Balance]]/Table1[[#This Row],[Maximum Open Credit]])</f>
        <v>0.62267248545303411</v>
      </c>
      <c r="X332">
        <f>(Table1[[#This Row],[Credit Utilization Ratio]]*100)</f>
        <v>62.26724854530341</v>
      </c>
      <c r="Y332">
        <f>(Table1[[#This Row],[Annual Income]]/12)-Table1[[#This Row],[Monthly Debt]]</f>
        <v>134006.30333333334</v>
      </c>
    </row>
    <row r="333" spans="1:25" x14ac:dyDescent="0.2">
      <c r="A333" t="s">
        <v>350</v>
      </c>
      <c r="B333" t="s">
        <v>1449</v>
      </c>
      <c r="C333">
        <v>216414</v>
      </c>
      <c r="D333" t="s">
        <v>2217</v>
      </c>
      <c r="E333">
        <v>725</v>
      </c>
      <c r="F333">
        <v>1168272</v>
      </c>
      <c r="G333" t="s">
        <v>2229</v>
      </c>
      <c r="H333" t="s">
        <v>2231</v>
      </c>
      <c r="I333" t="s">
        <v>2234</v>
      </c>
      <c r="J333">
        <v>7722.93</v>
      </c>
      <c r="K333">
        <v>14</v>
      </c>
      <c r="L333">
        <v>32</v>
      </c>
      <c r="M333">
        <v>10</v>
      </c>
      <c r="N333">
        <v>0</v>
      </c>
      <c r="O333">
        <v>229824</v>
      </c>
      <c r="P333">
        <v>344696</v>
      </c>
      <c r="Q333">
        <v>0</v>
      </c>
      <c r="R333">
        <v>0</v>
      </c>
      <c r="S333">
        <v>725</v>
      </c>
      <c r="T333" t="s">
        <v>2248</v>
      </c>
      <c r="U333">
        <f>(Table1[[#This Row],[Monthly Debt]]/Table1[[#This Row],[Annual Income]])*12</f>
        <v>7.9326697892271661E-2</v>
      </c>
      <c r="V333">
        <f>(Table1[[#This Row],[Current Loan Amount]]/Table1[[#This Row],[Annual Income]])</f>
        <v>0.18524282016516702</v>
      </c>
      <c r="W333">
        <f>(Table1[[#This Row],[Current Credit Balance]]/Table1[[#This Row],[Maximum Open Credit]])</f>
        <v>0.66674402952166545</v>
      </c>
      <c r="X333">
        <f>(Table1[[#This Row],[Credit Utilization Ratio]]*100)</f>
        <v>66.674402952166545</v>
      </c>
      <c r="Y333">
        <f>(Table1[[#This Row],[Annual Income]]/12)-Table1[[#This Row],[Monthly Debt]]</f>
        <v>89633.07</v>
      </c>
    </row>
    <row r="334" spans="1:25" x14ac:dyDescent="0.2">
      <c r="A334" t="s">
        <v>351</v>
      </c>
      <c r="B334" t="s">
        <v>1450</v>
      </c>
      <c r="C334">
        <v>151492</v>
      </c>
      <c r="D334" t="s">
        <v>2217</v>
      </c>
      <c r="E334">
        <v>715</v>
      </c>
      <c r="F334">
        <v>392502</v>
      </c>
      <c r="G334" t="s">
        <v>2219</v>
      </c>
      <c r="H334" t="s">
        <v>2231</v>
      </c>
      <c r="I334" t="s">
        <v>2234</v>
      </c>
      <c r="J334">
        <v>5037.09</v>
      </c>
      <c r="K334">
        <v>10.9</v>
      </c>
      <c r="L334">
        <v>32</v>
      </c>
      <c r="M334">
        <v>7</v>
      </c>
      <c r="N334">
        <v>0</v>
      </c>
      <c r="O334">
        <v>88787</v>
      </c>
      <c r="P334">
        <v>229460</v>
      </c>
      <c r="Q334">
        <v>0</v>
      </c>
      <c r="R334">
        <v>0</v>
      </c>
      <c r="S334">
        <v>715</v>
      </c>
      <c r="T334" t="s">
        <v>2248</v>
      </c>
      <c r="U334">
        <f>(Table1[[#This Row],[Monthly Debt]]/Table1[[#This Row],[Annual Income]])*12</f>
        <v>0.15399941911124021</v>
      </c>
      <c r="V334">
        <f>(Table1[[#This Row],[Current Loan Amount]]/Table1[[#This Row],[Annual Income]])</f>
        <v>0.38596491228070173</v>
      </c>
      <c r="W334">
        <f>(Table1[[#This Row],[Current Credit Balance]]/Table1[[#This Row],[Maximum Open Credit]])</f>
        <v>0.38693890002614834</v>
      </c>
      <c r="X334">
        <f>(Table1[[#This Row],[Credit Utilization Ratio]]*100)</f>
        <v>38.693890002614836</v>
      </c>
      <c r="Y334">
        <f>(Table1[[#This Row],[Annual Income]]/12)-Table1[[#This Row],[Monthly Debt]]</f>
        <v>27671.41</v>
      </c>
    </row>
    <row r="335" spans="1:25" x14ac:dyDescent="0.2">
      <c r="A335" t="s">
        <v>352</v>
      </c>
      <c r="B335" t="s">
        <v>1451</v>
      </c>
      <c r="C335">
        <v>618838</v>
      </c>
      <c r="D335" t="s">
        <v>2217</v>
      </c>
      <c r="E335">
        <v>725</v>
      </c>
      <c r="F335">
        <v>1168272</v>
      </c>
      <c r="G335" t="s">
        <v>2229</v>
      </c>
      <c r="H335" t="s">
        <v>2231</v>
      </c>
      <c r="I335" t="s">
        <v>2234</v>
      </c>
      <c r="J335">
        <v>18133.03</v>
      </c>
      <c r="K335">
        <v>17.7</v>
      </c>
      <c r="L335">
        <v>32</v>
      </c>
      <c r="M335">
        <v>9</v>
      </c>
      <c r="N335">
        <v>2</v>
      </c>
      <c r="O335">
        <v>613700</v>
      </c>
      <c r="P335">
        <v>835010</v>
      </c>
      <c r="Q335">
        <v>1</v>
      </c>
      <c r="R335">
        <v>1</v>
      </c>
      <c r="S335">
        <v>725</v>
      </c>
      <c r="T335" t="s">
        <v>2249</v>
      </c>
      <c r="U335">
        <f>(Table1[[#This Row],[Monthly Debt]]/Table1[[#This Row],[Annual Income]])*12</f>
        <v>0.18625487900078064</v>
      </c>
      <c r="V335">
        <f>(Table1[[#This Row],[Current Loan Amount]]/Table1[[#This Row],[Annual Income]])</f>
        <v>0.52970369913855675</v>
      </c>
      <c r="W335">
        <f>(Table1[[#This Row],[Current Credit Balance]]/Table1[[#This Row],[Maximum Open Credit]])</f>
        <v>0.73496125794900657</v>
      </c>
      <c r="X335">
        <f>(Table1[[#This Row],[Credit Utilization Ratio]]*100)</f>
        <v>73.496125794900664</v>
      </c>
      <c r="Y335">
        <f>(Table1[[#This Row],[Annual Income]]/12)-Table1[[#This Row],[Monthly Debt]]</f>
        <v>79222.97</v>
      </c>
    </row>
    <row r="336" spans="1:25" x14ac:dyDescent="0.2">
      <c r="A336" t="s">
        <v>353</v>
      </c>
      <c r="B336" t="s">
        <v>1452</v>
      </c>
      <c r="C336">
        <v>218988</v>
      </c>
      <c r="D336" t="s">
        <v>2217</v>
      </c>
      <c r="E336">
        <v>722</v>
      </c>
      <c r="F336">
        <v>658160</v>
      </c>
      <c r="G336" t="s">
        <v>2222</v>
      </c>
      <c r="H336" t="s">
        <v>2231</v>
      </c>
      <c r="I336" t="s">
        <v>2234</v>
      </c>
      <c r="J336">
        <v>11024.18</v>
      </c>
      <c r="K336">
        <v>20.5</v>
      </c>
      <c r="L336">
        <v>32</v>
      </c>
      <c r="M336">
        <v>6</v>
      </c>
      <c r="N336">
        <v>0</v>
      </c>
      <c r="O336">
        <v>130606</v>
      </c>
      <c r="P336">
        <v>183964</v>
      </c>
      <c r="Q336">
        <v>0</v>
      </c>
      <c r="R336">
        <v>0</v>
      </c>
      <c r="S336">
        <v>722</v>
      </c>
      <c r="T336" t="s">
        <v>2248</v>
      </c>
      <c r="U336">
        <f>(Table1[[#This Row],[Monthly Debt]]/Table1[[#This Row],[Annual Income]])*12</f>
        <v>0.20100000000000001</v>
      </c>
      <c r="V336">
        <f>(Table1[[#This Row],[Current Loan Amount]]/Table1[[#This Row],[Annual Income]])</f>
        <v>0.33272760422997449</v>
      </c>
      <c r="W336">
        <f>(Table1[[#This Row],[Current Credit Balance]]/Table1[[#This Row],[Maximum Open Credit]])</f>
        <v>0.70995412145854619</v>
      </c>
      <c r="X336">
        <f>(Table1[[#This Row],[Credit Utilization Ratio]]*100)</f>
        <v>70.995412145854615</v>
      </c>
      <c r="Y336">
        <f>(Table1[[#This Row],[Annual Income]]/12)-Table1[[#This Row],[Monthly Debt]]</f>
        <v>43822.486666666664</v>
      </c>
    </row>
    <row r="337" spans="1:25" x14ac:dyDescent="0.2">
      <c r="A337" t="s">
        <v>354</v>
      </c>
      <c r="B337" t="s">
        <v>1453</v>
      </c>
      <c r="C337">
        <v>160424</v>
      </c>
      <c r="D337" t="s">
        <v>2217</v>
      </c>
      <c r="E337">
        <v>734</v>
      </c>
      <c r="F337">
        <v>1289302</v>
      </c>
      <c r="G337" t="s">
        <v>2225</v>
      </c>
      <c r="H337" t="s">
        <v>2230</v>
      </c>
      <c r="I337" t="s">
        <v>2234</v>
      </c>
      <c r="J337">
        <v>23314.71</v>
      </c>
      <c r="K337">
        <v>22.1</v>
      </c>
      <c r="L337">
        <v>32</v>
      </c>
      <c r="M337">
        <v>8</v>
      </c>
      <c r="N337">
        <v>0</v>
      </c>
      <c r="O337">
        <v>271453</v>
      </c>
      <c r="P337">
        <v>356356</v>
      </c>
      <c r="Q337">
        <v>0</v>
      </c>
      <c r="R337">
        <v>0</v>
      </c>
      <c r="S337">
        <v>734</v>
      </c>
      <c r="T337" t="s">
        <v>2248</v>
      </c>
      <c r="U337">
        <f>(Table1[[#This Row],[Monthly Debt]]/Table1[[#This Row],[Annual Income]])*12</f>
        <v>0.21699843791446843</v>
      </c>
      <c r="V337">
        <f>(Table1[[#This Row],[Current Loan Amount]]/Table1[[#This Row],[Annual Income]])</f>
        <v>0.12442701554794765</v>
      </c>
      <c r="W337">
        <f>(Table1[[#This Row],[Current Credit Balance]]/Table1[[#This Row],[Maximum Open Credit]])</f>
        <v>0.76174668028600612</v>
      </c>
      <c r="X337">
        <f>(Table1[[#This Row],[Credit Utilization Ratio]]*100)</f>
        <v>76.174668028600607</v>
      </c>
      <c r="Y337">
        <f>(Table1[[#This Row],[Annual Income]]/12)-Table1[[#This Row],[Monthly Debt]]</f>
        <v>84127.123333333322</v>
      </c>
    </row>
    <row r="338" spans="1:25" x14ac:dyDescent="0.2">
      <c r="A338" t="s">
        <v>355</v>
      </c>
      <c r="B338" t="s">
        <v>1454</v>
      </c>
      <c r="C338">
        <v>269148</v>
      </c>
      <c r="D338" t="s">
        <v>2218</v>
      </c>
      <c r="E338">
        <v>608</v>
      </c>
      <c r="F338">
        <v>1878948</v>
      </c>
      <c r="G338" t="s">
        <v>2219</v>
      </c>
      <c r="H338" t="s">
        <v>2230</v>
      </c>
      <c r="I338" t="s">
        <v>2234</v>
      </c>
      <c r="J338">
        <v>59186.52</v>
      </c>
      <c r="K338">
        <v>16</v>
      </c>
      <c r="L338">
        <v>11</v>
      </c>
      <c r="M338">
        <v>18</v>
      </c>
      <c r="N338">
        <v>0</v>
      </c>
      <c r="O338">
        <v>528789</v>
      </c>
      <c r="P338">
        <v>1101232</v>
      </c>
      <c r="Q338">
        <v>0</v>
      </c>
      <c r="R338">
        <v>0</v>
      </c>
      <c r="S338">
        <v>608</v>
      </c>
      <c r="T338" t="s">
        <v>2249</v>
      </c>
      <c r="U338">
        <f>(Table1[[#This Row],[Monthly Debt]]/Table1[[#This Row],[Annual Income]])*12</f>
        <v>0.37799781579905345</v>
      </c>
      <c r="V338">
        <f>(Table1[[#This Row],[Current Loan Amount]]/Table1[[#This Row],[Annual Income]])</f>
        <v>0.14324398546420658</v>
      </c>
      <c r="W338">
        <f>(Table1[[#This Row],[Current Credit Balance]]/Table1[[#This Row],[Maximum Open Credit]])</f>
        <v>0.48017947171894748</v>
      </c>
      <c r="X338">
        <f>(Table1[[#This Row],[Credit Utilization Ratio]]*100)</f>
        <v>48.017947171894747</v>
      </c>
      <c r="Y338">
        <f>(Table1[[#This Row],[Annual Income]]/12)-Table1[[#This Row],[Monthly Debt]]</f>
        <v>97392.48000000001</v>
      </c>
    </row>
    <row r="339" spans="1:25" x14ac:dyDescent="0.2">
      <c r="A339" t="s">
        <v>356</v>
      </c>
      <c r="B339" t="s">
        <v>1455</v>
      </c>
      <c r="C339">
        <v>57420</v>
      </c>
      <c r="D339" t="s">
        <v>2217</v>
      </c>
      <c r="E339">
        <v>679</v>
      </c>
      <c r="F339">
        <v>273695</v>
      </c>
      <c r="G339" t="s">
        <v>2219</v>
      </c>
      <c r="H339" t="s">
        <v>2230</v>
      </c>
      <c r="I339" t="s">
        <v>2237</v>
      </c>
      <c r="J339">
        <v>4630.1099999999997</v>
      </c>
      <c r="K339">
        <v>22.5</v>
      </c>
      <c r="L339">
        <v>32</v>
      </c>
      <c r="M339">
        <v>8</v>
      </c>
      <c r="N339">
        <v>0</v>
      </c>
      <c r="O339">
        <v>112936</v>
      </c>
      <c r="P339">
        <v>198726</v>
      </c>
      <c r="Q339">
        <v>0</v>
      </c>
      <c r="R339">
        <v>0</v>
      </c>
      <c r="S339">
        <v>679</v>
      </c>
      <c r="T339" t="s">
        <v>2249</v>
      </c>
      <c r="U339">
        <f>(Table1[[#This Row],[Monthly Debt]]/Table1[[#This Row],[Annual Income]])*12</f>
        <v>0.20300451232211036</v>
      </c>
      <c r="V339">
        <f>(Table1[[#This Row],[Current Loan Amount]]/Table1[[#This Row],[Annual Income]])</f>
        <v>0.20979557536674034</v>
      </c>
      <c r="W339">
        <f>(Table1[[#This Row],[Current Credit Balance]]/Table1[[#This Row],[Maximum Open Credit]])</f>
        <v>0.56830007145516948</v>
      </c>
      <c r="X339">
        <f>(Table1[[#This Row],[Credit Utilization Ratio]]*100)</f>
        <v>56.830007145516944</v>
      </c>
      <c r="Y339">
        <f>(Table1[[#This Row],[Annual Income]]/12)-Table1[[#This Row],[Monthly Debt]]</f>
        <v>18177.806666666667</v>
      </c>
    </row>
    <row r="340" spans="1:25" x14ac:dyDescent="0.2">
      <c r="A340" t="s">
        <v>357</v>
      </c>
      <c r="B340" t="s">
        <v>1456</v>
      </c>
      <c r="C340">
        <v>99999999</v>
      </c>
      <c r="D340" t="s">
        <v>2218</v>
      </c>
      <c r="E340">
        <v>728</v>
      </c>
      <c r="F340">
        <v>1396785</v>
      </c>
      <c r="G340" t="s">
        <v>2219</v>
      </c>
      <c r="H340" t="s">
        <v>2230</v>
      </c>
      <c r="I340" t="s">
        <v>2234</v>
      </c>
      <c r="J340">
        <v>10056.89</v>
      </c>
      <c r="K340">
        <v>16.600000000000001</v>
      </c>
      <c r="L340">
        <v>46</v>
      </c>
      <c r="M340">
        <v>9</v>
      </c>
      <c r="N340">
        <v>0</v>
      </c>
      <c r="O340">
        <v>514843</v>
      </c>
      <c r="P340">
        <v>1141998</v>
      </c>
      <c r="Q340">
        <v>0</v>
      </c>
      <c r="R340">
        <v>0</v>
      </c>
      <c r="S340">
        <v>728</v>
      </c>
      <c r="T340" t="s">
        <v>2248</v>
      </c>
      <c r="U340">
        <f>(Table1[[#This Row],[Monthly Debt]]/Table1[[#This Row],[Annual Income]])*12</f>
        <v>8.6400326463986932E-2</v>
      </c>
      <c r="V340">
        <f>(Table1[[#This Row],[Current Loan Amount]]/Table1[[#This Row],[Annual Income]])</f>
        <v>71.592978876491372</v>
      </c>
      <c r="W340">
        <f>(Table1[[#This Row],[Current Credit Balance]]/Table1[[#This Row],[Maximum Open Credit]])</f>
        <v>0.45082653384681937</v>
      </c>
      <c r="X340">
        <f>(Table1[[#This Row],[Credit Utilization Ratio]]*100)</f>
        <v>45.082653384681933</v>
      </c>
      <c r="Y340">
        <f>(Table1[[#This Row],[Annual Income]]/12)-Table1[[#This Row],[Monthly Debt]]</f>
        <v>106341.86</v>
      </c>
    </row>
    <row r="341" spans="1:25" x14ac:dyDescent="0.2">
      <c r="A341" t="s">
        <v>358</v>
      </c>
      <c r="B341" t="s">
        <v>1457</v>
      </c>
      <c r="C341">
        <v>394482</v>
      </c>
      <c r="D341" t="s">
        <v>2218</v>
      </c>
      <c r="E341">
        <v>713</v>
      </c>
      <c r="F341">
        <v>1206975</v>
      </c>
      <c r="G341" t="s">
        <v>2219</v>
      </c>
      <c r="H341" t="s">
        <v>2231</v>
      </c>
      <c r="I341" t="s">
        <v>2234</v>
      </c>
      <c r="J341">
        <v>17501.28</v>
      </c>
      <c r="K341">
        <v>16.600000000000001</v>
      </c>
      <c r="L341">
        <v>9</v>
      </c>
      <c r="M341">
        <v>10</v>
      </c>
      <c r="N341">
        <v>0</v>
      </c>
      <c r="O341">
        <v>186485</v>
      </c>
      <c r="P341">
        <v>319880</v>
      </c>
      <c r="Q341">
        <v>0</v>
      </c>
      <c r="R341">
        <v>0</v>
      </c>
      <c r="S341">
        <v>713</v>
      </c>
      <c r="T341" t="s">
        <v>2248</v>
      </c>
      <c r="U341">
        <f>(Table1[[#This Row],[Monthly Debt]]/Table1[[#This Row],[Annual Income]])*12</f>
        <v>0.17400141676505312</v>
      </c>
      <c r="V341">
        <f>(Table1[[#This Row],[Current Loan Amount]]/Table1[[#This Row],[Annual Income]])</f>
        <v>0.32683526999316476</v>
      </c>
      <c r="W341">
        <f>(Table1[[#This Row],[Current Credit Balance]]/Table1[[#This Row],[Maximum Open Credit]])</f>
        <v>0.58298424409153438</v>
      </c>
      <c r="X341">
        <f>(Table1[[#This Row],[Credit Utilization Ratio]]*100)</f>
        <v>58.298424409153441</v>
      </c>
      <c r="Y341">
        <f>(Table1[[#This Row],[Annual Income]]/12)-Table1[[#This Row],[Monthly Debt]]</f>
        <v>83079.97</v>
      </c>
    </row>
    <row r="342" spans="1:25" x14ac:dyDescent="0.2">
      <c r="A342" t="s">
        <v>359</v>
      </c>
      <c r="B342" t="s">
        <v>1458</v>
      </c>
      <c r="C342">
        <v>99999999</v>
      </c>
      <c r="D342" t="s">
        <v>2217</v>
      </c>
      <c r="E342">
        <v>735</v>
      </c>
      <c r="F342">
        <v>648185</v>
      </c>
      <c r="G342" t="s">
        <v>2228</v>
      </c>
      <c r="H342" t="s">
        <v>2231</v>
      </c>
      <c r="I342" t="s">
        <v>2234</v>
      </c>
      <c r="J342">
        <v>7184.09</v>
      </c>
      <c r="K342">
        <v>20.9</v>
      </c>
      <c r="L342">
        <v>45</v>
      </c>
      <c r="M342">
        <v>7</v>
      </c>
      <c r="N342">
        <v>0</v>
      </c>
      <c r="O342">
        <v>343539</v>
      </c>
      <c r="P342">
        <v>1156342</v>
      </c>
      <c r="Q342">
        <v>0</v>
      </c>
      <c r="R342">
        <v>0</v>
      </c>
      <c r="S342">
        <v>735</v>
      </c>
      <c r="T342" t="s">
        <v>2248</v>
      </c>
      <c r="U342">
        <f>(Table1[[#This Row],[Monthly Debt]]/Table1[[#This Row],[Annual Income]])*12</f>
        <v>0.13300073281547706</v>
      </c>
      <c r="V342">
        <f>(Table1[[#This Row],[Current Loan Amount]]/Table1[[#This Row],[Annual Income]])</f>
        <v>154.27694099678334</v>
      </c>
      <c r="W342">
        <f>(Table1[[#This Row],[Current Credit Balance]]/Table1[[#This Row],[Maximum Open Credit]])</f>
        <v>0.29709117198890983</v>
      </c>
      <c r="X342">
        <f>(Table1[[#This Row],[Credit Utilization Ratio]]*100)</f>
        <v>29.709117198890983</v>
      </c>
      <c r="Y342">
        <f>(Table1[[#This Row],[Annual Income]]/12)-Table1[[#This Row],[Monthly Debt]]</f>
        <v>46831.32666666666</v>
      </c>
    </row>
    <row r="343" spans="1:25" x14ac:dyDescent="0.2">
      <c r="A343" t="s">
        <v>360</v>
      </c>
      <c r="B343" t="s">
        <v>1459</v>
      </c>
      <c r="C343">
        <v>204864</v>
      </c>
      <c r="D343" t="s">
        <v>2217</v>
      </c>
      <c r="E343">
        <v>621</v>
      </c>
      <c r="F343">
        <v>969475</v>
      </c>
      <c r="G343" t="s">
        <v>2220</v>
      </c>
      <c r="H343" t="s">
        <v>2230</v>
      </c>
      <c r="I343" t="s">
        <v>2236</v>
      </c>
      <c r="J343">
        <v>2270.12</v>
      </c>
      <c r="K343">
        <v>20.8</v>
      </c>
      <c r="L343">
        <v>32</v>
      </c>
      <c r="M343">
        <v>6</v>
      </c>
      <c r="N343">
        <v>2</v>
      </c>
      <c r="O343">
        <v>66861</v>
      </c>
      <c r="P343">
        <v>130328</v>
      </c>
      <c r="Q343">
        <v>2</v>
      </c>
      <c r="R343">
        <v>0</v>
      </c>
      <c r="S343">
        <v>621</v>
      </c>
      <c r="T343" t="s">
        <v>2249</v>
      </c>
      <c r="U343">
        <f>(Table1[[#This Row],[Monthly Debt]]/Table1[[#This Row],[Annual Income]])*12</f>
        <v>2.8099167074963252E-2</v>
      </c>
      <c r="V343">
        <f>(Table1[[#This Row],[Current Loan Amount]]/Table1[[#This Row],[Annual Income]])</f>
        <v>0.21131437118027799</v>
      </c>
      <c r="W343">
        <f>(Table1[[#This Row],[Current Credit Balance]]/Table1[[#This Row],[Maximum Open Credit]])</f>
        <v>0.51302099318642191</v>
      </c>
      <c r="X343">
        <f>(Table1[[#This Row],[Credit Utilization Ratio]]*100)</f>
        <v>51.302099318642192</v>
      </c>
      <c r="Y343">
        <f>(Table1[[#This Row],[Annual Income]]/12)-Table1[[#This Row],[Monthly Debt]]</f>
        <v>78519.463333333333</v>
      </c>
    </row>
    <row r="344" spans="1:25" x14ac:dyDescent="0.2">
      <c r="A344" t="s">
        <v>361</v>
      </c>
      <c r="B344" t="s">
        <v>1460</v>
      </c>
      <c r="C344">
        <v>318560</v>
      </c>
      <c r="D344" t="s">
        <v>2217</v>
      </c>
      <c r="E344">
        <v>737</v>
      </c>
      <c r="F344">
        <v>1154364</v>
      </c>
      <c r="G344" t="s">
        <v>2219</v>
      </c>
      <c r="H344" t="s">
        <v>2230</v>
      </c>
      <c r="I344" t="s">
        <v>2234</v>
      </c>
      <c r="J344">
        <v>29532.46</v>
      </c>
      <c r="K344">
        <v>12.1</v>
      </c>
      <c r="L344">
        <v>32</v>
      </c>
      <c r="M344">
        <v>11</v>
      </c>
      <c r="N344">
        <v>0</v>
      </c>
      <c r="O344">
        <v>322658</v>
      </c>
      <c r="P344">
        <v>585596</v>
      </c>
      <c r="Q344">
        <v>0</v>
      </c>
      <c r="R344">
        <v>0</v>
      </c>
      <c r="S344">
        <v>737</v>
      </c>
      <c r="T344" t="s">
        <v>2248</v>
      </c>
      <c r="U344">
        <f>(Table1[[#This Row],[Monthly Debt]]/Table1[[#This Row],[Annual Income]])*12</f>
        <v>0.30699980248864311</v>
      </c>
      <c r="V344">
        <f>(Table1[[#This Row],[Current Loan Amount]]/Table1[[#This Row],[Annual Income]])</f>
        <v>0.2759614818202924</v>
      </c>
      <c r="W344">
        <f>(Table1[[#This Row],[Current Credit Balance]]/Table1[[#This Row],[Maximum Open Credit]])</f>
        <v>0.55099078545618485</v>
      </c>
      <c r="X344">
        <f>(Table1[[#This Row],[Credit Utilization Ratio]]*100)</f>
        <v>55.099078545618482</v>
      </c>
      <c r="Y344">
        <f>(Table1[[#This Row],[Annual Income]]/12)-Table1[[#This Row],[Monthly Debt]]</f>
        <v>66664.540000000008</v>
      </c>
    </row>
    <row r="345" spans="1:25" x14ac:dyDescent="0.2">
      <c r="A345" t="s">
        <v>362</v>
      </c>
      <c r="B345" t="s">
        <v>1461</v>
      </c>
      <c r="C345">
        <v>763532</v>
      </c>
      <c r="D345" t="s">
        <v>2218</v>
      </c>
      <c r="E345">
        <v>649</v>
      </c>
      <c r="F345">
        <v>1714484</v>
      </c>
      <c r="G345" t="s">
        <v>2219</v>
      </c>
      <c r="H345" t="s">
        <v>2231</v>
      </c>
      <c r="I345" t="s">
        <v>2234</v>
      </c>
      <c r="J345">
        <v>48291.16</v>
      </c>
      <c r="K345">
        <v>31.8</v>
      </c>
      <c r="L345">
        <v>14</v>
      </c>
      <c r="M345">
        <v>21</v>
      </c>
      <c r="N345">
        <v>0</v>
      </c>
      <c r="O345">
        <v>372723</v>
      </c>
      <c r="P345">
        <v>802164</v>
      </c>
      <c r="Q345">
        <v>0</v>
      </c>
      <c r="R345">
        <v>0</v>
      </c>
      <c r="S345">
        <v>649</v>
      </c>
      <c r="T345" t="s">
        <v>2249</v>
      </c>
      <c r="U345">
        <f>(Table1[[#This Row],[Monthly Debt]]/Table1[[#This Row],[Annual Income]])*12</f>
        <v>0.33799902477946719</v>
      </c>
      <c r="V345">
        <f>(Table1[[#This Row],[Current Loan Amount]]/Table1[[#This Row],[Annual Income]])</f>
        <v>0.44534215542402261</v>
      </c>
      <c r="W345">
        <f>(Table1[[#This Row],[Current Credit Balance]]/Table1[[#This Row],[Maximum Open Credit]])</f>
        <v>0.46464688018908851</v>
      </c>
      <c r="X345">
        <f>(Table1[[#This Row],[Credit Utilization Ratio]]*100)</f>
        <v>46.464688018908852</v>
      </c>
      <c r="Y345">
        <f>(Table1[[#This Row],[Annual Income]]/12)-Table1[[#This Row],[Monthly Debt]]</f>
        <v>94582.506666666653</v>
      </c>
    </row>
    <row r="346" spans="1:25" x14ac:dyDescent="0.2">
      <c r="A346" t="s">
        <v>363</v>
      </c>
      <c r="B346" t="s">
        <v>1462</v>
      </c>
      <c r="C346">
        <v>52184</v>
      </c>
      <c r="D346" t="s">
        <v>2217</v>
      </c>
      <c r="E346">
        <v>712</v>
      </c>
      <c r="F346">
        <v>958740</v>
      </c>
      <c r="G346" t="s">
        <v>2222</v>
      </c>
      <c r="H346" t="s">
        <v>2231</v>
      </c>
      <c r="I346" t="s">
        <v>2234</v>
      </c>
      <c r="J346">
        <v>8708.65</v>
      </c>
      <c r="K346">
        <v>11.6</v>
      </c>
      <c r="L346">
        <v>19</v>
      </c>
      <c r="M346">
        <v>11</v>
      </c>
      <c r="N346">
        <v>0</v>
      </c>
      <c r="O346">
        <v>72390</v>
      </c>
      <c r="P346">
        <v>139920</v>
      </c>
      <c r="Q346">
        <v>0</v>
      </c>
      <c r="R346">
        <v>0</v>
      </c>
      <c r="S346">
        <v>712</v>
      </c>
      <c r="T346" t="s">
        <v>2248</v>
      </c>
      <c r="U346">
        <f>(Table1[[#This Row],[Monthly Debt]]/Table1[[#This Row],[Annual Income]])*12</f>
        <v>0.10900118906064207</v>
      </c>
      <c r="V346">
        <f>(Table1[[#This Row],[Current Loan Amount]]/Table1[[#This Row],[Annual Income]])</f>
        <v>5.4429772409620963E-2</v>
      </c>
      <c r="W346">
        <f>(Table1[[#This Row],[Current Credit Balance]]/Table1[[#This Row],[Maximum Open Credit]])</f>
        <v>0.51736706689536882</v>
      </c>
      <c r="X346">
        <f>(Table1[[#This Row],[Credit Utilization Ratio]]*100)</f>
        <v>51.736706689536881</v>
      </c>
      <c r="Y346">
        <f>(Table1[[#This Row],[Annual Income]]/12)-Table1[[#This Row],[Monthly Debt]]</f>
        <v>71186.350000000006</v>
      </c>
    </row>
    <row r="347" spans="1:25" x14ac:dyDescent="0.2">
      <c r="A347" t="s">
        <v>364</v>
      </c>
      <c r="B347" t="s">
        <v>1463</v>
      </c>
      <c r="C347">
        <v>130130</v>
      </c>
      <c r="D347" t="s">
        <v>2217</v>
      </c>
      <c r="E347">
        <v>743</v>
      </c>
      <c r="F347">
        <v>2247624</v>
      </c>
      <c r="G347" t="s">
        <v>2220</v>
      </c>
      <c r="H347" t="s">
        <v>2232</v>
      </c>
      <c r="I347" t="s">
        <v>2236</v>
      </c>
      <c r="J347">
        <v>7042.54</v>
      </c>
      <c r="K347">
        <v>10.199999999999999</v>
      </c>
      <c r="L347">
        <v>32</v>
      </c>
      <c r="M347">
        <v>28</v>
      </c>
      <c r="N347">
        <v>1</v>
      </c>
      <c r="O347">
        <v>23731</v>
      </c>
      <c r="P347">
        <v>639034</v>
      </c>
      <c r="Q347">
        <v>0</v>
      </c>
      <c r="R347">
        <v>1</v>
      </c>
      <c r="S347">
        <v>743</v>
      </c>
      <c r="T347" t="s">
        <v>2249</v>
      </c>
      <c r="U347">
        <f>(Table1[[#This Row],[Monthly Debt]]/Table1[[#This Row],[Annual Income]])*12</f>
        <v>3.7599918847636436E-2</v>
      </c>
      <c r="V347">
        <f>(Table1[[#This Row],[Current Loan Amount]]/Table1[[#This Row],[Annual Income]])</f>
        <v>5.7896694464910504E-2</v>
      </c>
      <c r="W347">
        <f>(Table1[[#This Row],[Current Credit Balance]]/Table1[[#This Row],[Maximum Open Credit]])</f>
        <v>3.7135739256440189E-2</v>
      </c>
      <c r="X347">
        <f>(Table1[[#This Row],[Credit Utilization Ratio]]*100)</f>
        <v>3.713573925644019</v>
      </c>
      <c r="Y347">
        <f>(Table1[[#This Row],[Annual Income]]/12)-Table1[[#This Row],[Monthly Debt]]</f>
        <v>180259.46</v>
      </c>
    </row>
    <row r="348" spans="1:25" x14ac:dyDescent="0.2">
      <c r="A348" t="s">
        <v>365</v>
      </c>
      <c r="B348" t="s">
        <v>1464</v>
      </c>
      <c r="C348">
        <v>480172</v>
      </c>
      <c r="D348" t="s">
        <v>2217</v>
      </c>
      <c r="E348">
        <v>711</v>
      </c>
      <c r="F348">
        <v>1215810</v>
      </c>
      <c r="G348" t="s">
        <v>2221</v>
      </c>
      <c r="H348" t="s">
        <v>2231</v>
      </c>
      <c r="I348" t="s">
        <v>2234</v>
      </c>
      <c r="J348">
        <v>13272.83</v>
      </c>
      <c r="K348">
        <v>18.7</v>
      </c>
      <c r="L348">
        <v>32</v>
      </c>
      <c r="M348">
        <v>14</v>
      </c>
      <c r="N348">
        <v>0</v>
      </c>
      <c r="O348">
        <v>484747</v>
      </c>
      <c r="P348">
        <v>1013144</v>
      </c>
      <c r="Q348">
        <v>0</v>
      </c>
      <c r="R348">
        <v>0</v>
      </c>
      <c r="S348">
        <v>711</v>
      </c>
      <c r="T348" t="s">
        <v>2248</v>
      </c>
      <c r="U348">
        <f>(Table1[[#This Row],[Monthly Debt]]/Table1[[#This Row],[Annual Income]])*12</f>
        <v>0.13100234411626818</v>
      </c>
      <c r="V348">
        <f>(Table1[[#This Row],[Current Loan Amount]]/Table1[[#This Row],[Annual Income]])</f>
        <v>0.39493999884850428</v>
      </c>
      <c r="W348">
        <f>(Table1[[#This Row],[Current Credit Balance]]/Table1[[#This Row],[Maximum Open Credit]])</f>
        <v>0.47845814612730275</v>
      </c>
      <c r="X348">
        <f>(Table1[[#This Row],[Credit Utilization Ratio]]*100)</f>
        <v>47.845814612730273</v>
      </c>
      <c r="Y348">
        <f>(Table1[[#This Row],[Annual Income]]/12)-Table1[[#This Row],[Monthly Debt]]</f>
        <v>88044.67</v>
      </c>
    </row>
    <row r="349" spans="1:25" x14ac:dyDescent="0.2">
      <c r="A349" t="s">
        <v>366</v>
      </c>
      <c r="B349" t="s">
        <v>1465</v>
      </c>
      <c r="C349">
        <v>66902</v>
      </c>
      <c r="D349" t="s">
        <v>2217</v>
      </c>
      <c r="E349">
        <v>692</v>
      </c>
      <c r="F349">
        <v>1208609</v>
      </c>
      <c r="G349" t="s">
        <v>2219</v>
      </c>
      <c r="H349" t="s">
        <v>2232</v>
      </c>
      <c r="I349" t="s">
        <v>2234</v>
      </c>
      <c r="J349">
        <v>34143.19</v>
      </c>
      <c r="K349">
        <v>17.600000000000001</v>
      </c>
      <c r="L349">
        <v>32</v>
      </c>
      <c r="M349">
        <v>17</v>
      </c>
      <c r="N349">
        <v>0</v>
      </c>
      <c r="O349">
        <v>487008</v>
      </c>
      <c r="P349">
        <v>860926</v>
      </c>
      <c r="Q349">
        <v>0</v>
      </c>
      <c r="R349">
        <v>0</v>
      </c>
      <c r="S349">
        <v>692</v>
      </c>
      <c r="T349" t="s">
        <v>2249</v>
      </c>
      <c r="U349">
        <f>(Table1[[#This Row],[Monthly Debt]]/Table1[[#This Row],[Annual Income]])*12</f>
        <v>0.33899985851503672</v>
      </c>
      <c r="V349">
        <f>(Table1[[#This Row],[Current Loan Amount]]/Table1[[#This Row],[Annual Income]])</f>
        <v>5.5354543942664668E-2</v>
      </c>
      <c r="W349">
        <f>(Table1[[#This Row],[Current Credit Balance]]/Table1[[#This Row],[Maximum Open Credit]])</f>
        <v>0.56567928021688274</v>
      </c>
      <c r="X349">
        <f>(Table1[[#This Row],[Credit Utilization Ratio]]*100)</f>
        <v>56.567928021688274</v>
      </c>
      <c r="Y349">
        <f>(Table1[[#This Row],[Annual Income]]/12)-Table1[[#This Row],[Monthly Debt]]</f>
        <v>66574.226666666669</v>
      </c>
    </row>
    <row r="350" spans="1:25" x14ac:dyDescent="0.2">
      <c r="A350" t="s">
        <v>367</v>
      </c>
      <c r="B350" t="s">
        <v>1466</v>
      </c>
      <c r="C350">
        <v>768086</v>
      </c>
      <c r="D350" t="s">
        <v>2217</v>
      </c>
      <c r="E350">
        <v>718</v>
      </c>
      <c r="F350">
        <v>3508483</v>
      </c>
      <c r="G350" t="s">
        <v>2219</v>
      </c>
      <c r="H350" t="s">
        <v>2230</v>
      </c>
      <c r="I350" t="s">
        <v>2234</v>
      </c>
      <c r="J350">
        <v>16431.39</v>
      </c>
      <c r="K350">
        <v>23.7</v>
      </c>
      <c r="L350">
        <v>18</v>
      </c>
      <c r="M350">
        <v>16</v>
      </c>
      <c r="N350">
        <v>0</v>
      </c>
      <c r="O350">
        <v>796670</v>
      </c>
      <c r="P350">
        <v>1677192</v>
      </c>
      <c r="Q350">
        <v>0</v>
      </c>
      <c r="R350">
        <v>0</v>
      </c>
      <c r="S350">
        <v>718</v>
      </c>
      <c r="T350" t="s">
        <v>2248</v>
      </c>
      <c r="U350">
        <f>(Table1[[#This Row],[Monthly Debt]]/Table1[[#This Row],[Annual Income]])*12</f>
        <v>5.6199981587483815E-2</v>
      </c>
      <c r="V350">
        <f>(Table1[[#This Row],[Current Loan Amount]]/Table1[[#This Row],[Annual Income]])</f>
        <v>0.21892253717632379</v>
      </c>
      <c r="W350">
        <f>(Table1[[#This Row],[Current Credit Balance]]/Table1[[#This Row],[Maximum Open Credit]])</f>
        <v>0.47500226569170373</v>
      </c>
      <c r="X350">
        <f>(Table1[[#This Row],[Credit Utilization Ratio]]*100)</f>
        <v>47.500226569170373</v>
      </c>
      <c r="Y350">
        <f>(Table1[[#This Row],[Annual Income]]/12)-Table1[[#This Row],[Monthly Debt]]</f>
        <v>275942.1933333333</v>
      </c>
    </row>
    <row r="351" spans="1:25" x14ac:dyDescent="0.2">
      <c r="A351" t="s">
        <v>368</v>
      </c>
      <c r="B351" t="s">
        <v>1467</v>
      </c>
      <c r="C351">
        <v>301400</v>
      </c>
      <c r="D351" t="s">
        <v>2217</v>
      </c>
      <c r="E351">
        <v>725</v>
      </c>
      <c r="F351">
        <v>1168272</v>
      </c>
      <c r="G351" t="s">
        <v>2225</v>
      </c>
      <c r="H351" t="s">
        <v>2230</v>
      </c>
      <c r="I351" t="s">
        <v>2234</v>
      </c>
      <c r="J351">
        <v>48122.82</v>
      </c>
      <c r="K351">
        <v>15.2</v>
      </c>
      <c r="L351">
        <v>32</v>
      </c>
      <c r="M351">
        <v>19</v>
      </c>
      <c r="N351">
        <v>0</v>
      </c>
      <c r="O351">
        <v>788481</v>
      </c>
      <c r="P351">
        <v>1269818</v>
      </c>
      <c r="Q351">
        <v>0</v>
      </c>
      <c r="R351">
        <v>0</v>
      </c>
      <c r="S351">
        <v>725</v>
      </c>
      <c r="T351" t="s">
        <v>2249</v>
      </c>
      <c r="U351">
        <f>(Table1[[#This Row],[Monthly Debt]]/Table1[[#This Row],[Annual Income]])*12</f>
        <v>0.49429742388758779</v>
      </c>
      <c r="V351">
        <f>(Table1[[#This Row],[Current Loan Amount]]/Table1[[#This Row],[Annual Income]])</f>
        <v>0.25798786583946204</v>
      </c>
      <c r="W351">
        <f>(Table1[[#This Row],[Current Credit Balance]]/Table1[[#This Row],[Maximum Open Credit]])</f>
        <v>0.62094016622854609</v>
      </c>
      <c r="X351">
        <f>(Table1[[#This Row],[Credit Utilization Ratio]]*100)</f>
        <v>62.09401662285461</v>
      </c>
      <c r="Y351">
        <f>(Table1[[#This Row],[Annual Income]]/12)-Table1[[#This Row],[Monthly Debt]]</f>
        <v>49233.18</v>
      </c>
    </row>
    <row r="352" spans="1:25" x14ac:dyDescent="0.2">
      <c r="A352" t="s">
        <v>369</v>
      </c>
      <c r="B352" t="s">
        <v>1468</v>
      </c>
      <c r="C352">
        <v>545710</v>
      </c>
      <c r="D352" t="s">
        <v>2218</v>
      </c>
      <c r="E352">
        <v>6400</v>
      </c>
      <c r="F352">
        <v>1470448</v>
      </c>
      <c r="G352" t="s">
        <v>2219</v>
      </c>
      <c r="H352" t="s">
        <v>2231</v>
      </c>
      <c r="I352" t="s">
        <v>2234</v>
      </c>
      <c r="J352">
        <v>37128.660000000003</v>
      </c>
      <c r="K352">
        <v>17.8</v>
      </c>
      <c r="L352">
        <v>32</v>
      </c>
      <c r="M352">
        <v>22</v>
      </c>
      <c r="N352">
        <v>0</v>
      </c>
      <c r="O352">
        <v>327465</v>
      </c>
      <c r="P352">
        <v>442948</v>
      </c>
      <c r="Q352">
        <v>0</v>
      </c>
      <c r="R352">
        <v>0</v>
      </c>
      <c r="S352">
        <v>640</v>
      </c>
      <c r="T352" t="s">
        <v>2248</v>
      </c>
      <c r="U352">
        <f>(Table1[[#This Row],[Monthly Debt]]/Table1[[#This Row],[Annual Income]])*12</f>
        <v>0.30299875956171185</v>
      </c>
      <c r="V352">
        <f>(Table1[[#This Row],[Current Loan Amount]]/Table1[[#This Row],[Annual Income]])</f>
        <v>0.37111818983058226</v>
      </c>
      <c r="W352">
        <f>(Table1[[#This Row],[Current Credit Balance]]/Table1[[#This Row],[Maximum Open Credit]])</f>
        <v>0.73928542402268438</v>
      </c>
      <c r="X352">
        <f>(Table1[[#This Row],[Credit Utilization Ratio]]*100)</f>
        <v>73.928542402268434</v>
      </c>
      <c r="Y352">
        <f>(Table1[[#This Row],[Annual Income]]/12)-Table1[[#This Row],[Monthly Debt]]</f>
        <v>85408.673333333325</v>
      </c>
    </row>
    <row r="353" spans="1:25" x14ac:dyDescent="0.2">
      <c r="A353" t="s">
        <v>370</v>
      </c>
      <c r="B353" t="s">
        <v>1469</v>
      </c>
      <c r="C353">
        <v>51612</v>
      </c>
      <c r="D353" t="s">
        <v>2217</v>
      </c>
      <c r="E353">
        <v>731</v>
      </c>
      <c r="F353">
        <v>742824</v>
      </c>
      <c r="G353" t="s">
        <v>2226</v>
      </c>
      <c r="H353" t="s">
        <v>2232</v>
      </c>
      <c r="I353" t="s">
        <v>2234</v>
      </c>
      <c r="J353">
        <v>5218.3500000000004</v>
      </c>
      <c r="K353">
        <v>11.8</v>
      </c>
      <c r="L353">
        <v>32</v>
      </c>
      <c r="M353">
        <v>6</v>
      </c>
      <c r="N353">
        <v>0</v>
      </c>
      <c r="O353">
        <v>63650</v>
      </c>
      <c r="P353">
        <v>118294</v>
      </c>
      <c r="Q353">
        <v>0</v>
      </c>
      <c r="R353">
        <v>0</v>
      </c>
      <c r="S353">
        <v>731</v>
      </c>
      <c r="T353" t="s">
        <v>2248</v>
      </c>
      <c r="U353">
        <f>(Table1[[#This Row],[Monthly Debt]]/Table1[[#This Row],[Annual Income]])*12</f>
        <v>8.4300184162062614E-2</v>
      </c>
      <c r="V353">
        <f>(Table1[[#This Row],[Current Loan Amount]]/Table1[[#This Row],[Annual Income]])</f>
        <v>6.9480792219960577E-2</v>
      </c>
      <c r="W353">
        <f>(Table1[[#This Row],[Current Credit Balance]]/Table1[[#This Row],[Maximum Open Credit]])</f>
        <v>0.53806617410857693</v>
      </c>
      <c r="X353">
        <f>(Table1[[#This Row],[Credit Utilization Ratio]]*100)</f>
        <v>53.80661741085769</v>
      </c>
      <c r="Y353">
        <f>(Table1[[#This Row],[Annual Income]]/12)-Table1[[#This Row],[Monthly Debt]]</f>
        <v>56683.65</v>
      </c>
    </row>
    <row r="354" spans="1:25" x14ac:dyDescent="0.2">
      <c r="A354" t="s">
        <v>371</v>
      </c>
      <c r="B354" t="s">
        <v>1470</v>
      </c>
      <c r="C354">
        <v>427724</v>
      </c>
      <c r="D354" t="s">
        <v>2217</v>
      </c>
      <c r="E354">
        <v>742</v>
      </c>
      <c r="F354">
        <v>2091881</v>
      </c>
      <c r="G354" t="s">
        <v>2229</v>
      </c>
      <c r="H354" t="s">
        <v>2230</v>
      </c>
      <c r="I354" t="s">
        <v>2234</v>
      </c>
      <c r="J354">
        <v>25625.49</v>
      </c>
      <c r="K354">
        <v>20.5</v>
      </c>
      <c r="L354">
        <v>32</v>
      </c>
      <c r="M354">
        <v>12</v>
      </c>
      <c r="N354">
        <v>0</v>
      </c>
      <c r="O354">
        <v>518168</v>
      </c>
      <c r="P354">
        <v>739794</v>
      </c>
      <c r="Q354">
        <v>0</v>
      </c>
      <c r="R354">
        <v>0</v>
      </c>
      <c r="S354">
        <v>742</v>
      </c>
      <c r="T354" t="s">
        <v>2248</v>
      </c>
      <c r="U354">
        <f>(Table1[[#This Row],[Monthly Debt]]/Table1[[#This Row],[Annual Income]])*12</f>
        <v>0.14699970026975723</v>
      </c>
      <c r="V354">
        <f>(Table1[[#This Row],[Current Loan Amount]]/Table1[[#This Row],[Annual Income]])</f>
        <v>0.20446860983010029</v>
      </c>
      <c r="W354">
        <f>(Table1[[#This Row],[Current Credit Balance]]/Table1[[#This Row],[Maximum Open Credit]])</f>
        <v>0.70042200937017607</v>
      </c>
      <c r="X354">
        <f>(Table1[[#This Row],[Credit Utilization Ratio]]*100)</f>
        <v>70.042200937017611</v>
      </c>
      <c r="Y354">
        <f>(Table1[[#This Row],[Annual Income]]/12)-Table1[[#This Row],[Monthly Debt]]</f>
        <v>148697.92666666667</v>
      </c>
    </row>
    <row r="355" spans="1:25" x14ac:dyDescent="0.2">
      <c r="A355" t="s">
        <v>372</v>
      </c>
      <c r="B355" t="s">
        <v>1471</v>
      </c>
      <c r="C355">
        <v>99999999</v>
      </c>
      <c r="D355" t="s">
        <v>2217</v>
      </c>
      <c r="E355">
        <v>735</v>
      </c>
      <c r="F355">
        <v>729429</v>
      </c>
      <c r="G355" t="s">
        <v>2224</v>
      </c>
      <c r="H355" t="s">
        <v>2231</v>
      </c>
      <c r="I355" t="s">
        <v>2234</v>
      </c>
      <c r="J355">
        <v>6747.28</v>
      </c>
      <c r="K355">
        <v>20.2</v>
      </c>
      <c r="L355">
        <v>32</v>
      </c>
      <c r="M355">
        <v>11</v>
      </c>
      <c r="N355">
        <v>1</v>
      </c>
      <c r="O355">
        <v>165243</v>
      </c>
      <c r="P355">
        <v>331012</v>
      </c>
      <c r="Q355">
        <v>1</v>
      </c>
      <c r="R355">
        <v>0</v>
      </c>
      <c r="S355">
        <v>735</v>
      </c>
      <c r="T355" t="s">
        <v>2249</v>
      </c>
      <c r="U355">
        <f>(Table1[[#This Row],[Monthly Debt]]/Table1[[#This Row],[Annual Income]])*12</f>
        <v>0.11100101586309291</v>
      </c>
      <c r="V355">
        <f>(Table1[[#This Row],[Current Loan Amount]]/Table1[[#This Row],[Annual Income]])</f>
        <v>137.09353343505674</v>
      </c>
      <c r="W355">
        <f>(Table1[[#This Row],[Current Credit Balance]]/Table1[[#This Row],[Maximum Open Credit]])</f>
        <v>0.49920546687129169</v>
      </c>
      <c r="X355">
        <f>(Table1[[#This Row],[Credit Utilization Ratio]]*100)</f>
        <v>49.920546687129168</v>
      </c>
      <c r="Y355">
        <f>(Table1[[#This Row],[Annual Income]]/12)-Table1[[#This Row],[Monthly Debt]]</f>
        <v>54038.47</v>
      </c>
    </row>
    <row r="356" spans="1:25" x14ac:dyDescent="0.2">
      <c r="A356" t="s">
        <v>373</v>
      </c>
      <c r="B356" t="s">
        <v>1472</v>
      </c>
      <c r="C356">
        <v>66638</v>
      </c>
      <c r="D356" t="s">
        <v>2217</v>
      </c>
      <c r="E356">
        <v>721</v>
      </c>
      <c r="F356">
        <v>1826204</v>
      </c>
      <c r="G356" t="s">
        <v>2228</v>
      </c>
      <c r="H356" t="s">
        <v>2231</v>
      </c>
      <c r="I356" t="s">
        <v>2234</v>
      </c>
      <c r="J356">
        <v>29219.15</v>
      </c>
      <c r="K356">
        <v>15.7</v>
      </c>
      <c r="L356">
        <v>8</v>
      </c>
      <c r="M356">
        <v>17</v>
      </c>
      <c r="N356">
        <v>0</v>
      </c>
      <c r="O356">
        <v>375934</v>
      </c>
      <c r="P356">
        <v>551012</v>
      </c>
      <c r="Q356">
        <v>0</v>
      </c>
      <c r="R356">
        <v>0</v>
      </c>
      <c r="S356">
        <v>721</v>
      </c>
      <c r="T356" t="s">
        <v>2248</v>
      </c>
      <c r="U356">
        <f>(Table1[[#This Row],[Monthly Debt]]/Table1[[#This Row],[Annual Income]])*12</f>
        <v>0.19199925090515627</v>
      </c>
      <c r="V356">
        <f>(Table1[[#This Row],[Current Loan Amount]]/Table1[[#This Row],[Annual Income]])</f>
        <v>3.6489899266456544E-2</v>
      </c>
      <c r="W356">
        <f>(Table1[[#This Row],[Current Credit Balance]]/Table1[[#This Row],[Maximum Open Credit]])</f>
        <v>0.68226100339012585</v>
      </c>
      <c r="X356">
        <f>(Table1[[#This Row],[Credit Utilization Ratio]]*100)</f>
        <v>68.226100339012589</v>
      </c>
      <c r="Y356">
        <f>(Table1[[#This Row],[Annual Income]]/12)-Table1[[#This Row],[Monthly Debt]]</f>
        <v>122964.51666666666</v>
      </c>
    </row>
    <row r="357" spans="1:25" x14ac:dyDescent="0.2">
      <c r="A357" t="s">
        <v>374</v>
      </c>
      <c r="B357" t="s">
        <v>1473</v>
      </c>
      <c r="C357">
        <v>334532</v>
      </c>
      <c r="D357" t="s">
        <v>2217</v>
      </c>
      <c r="E357">
        <v>738</v>
      </c>
      <c r="F357">
        <v>2022341</v>
      </c>
      <c r="G357" t="s">
        <v>2225</v>
      </c>
      <c r="H357" t="s">
        <v>2231</v>
      </c>
      <c r="I357" t="s">
        <v>2234</v>
      </c>
      <c r="J357">
        <v>32188.85</v>
      </c>
      <c r="K357">
        <v>20.9</v>
      </c>
      <c r="L357">
        <v>44</v>
      </c>
      <c r="M357">
        <v>11</v>
      </c>
      <c r="N357">
        <v>0</v>
      </c>
      <c r="O357">
        <v>460693</v>
      </c>
      <c r="P357">
        <v>1162150</v>
      </c>
      <c r="Q357">
        <v>0</v>
      </c>
      <c r="R357">
        <v>0</v>
      </c>
      <c r="S357">
        <v>738</v>
      </c>
      <c r="T357" t="s">
        <v>2248</v>
      </c>
      <c r="U357">
        <f>(Table1[[#This Row],[Monthly Debt]]/Table1[[#This Row],[Annual Income]])*12</f>
        <v>0.1909995396424243</v>
      </c>
      <c r="V357">
        <f>(Table1[[#This Row],[Current Loan Amount]]/Table1[[#This Row],[Annual Income]])</f>
        <v>0.16541819604112265</v>
      </c>
      <c r="W357">
        <f>(Table1[[#This Row],[Current Credit Balance]]/Table1[[#This Row],[Maximum Open Credit]])</f>
        <v>0.39641440433678959</v>
      </c>
      <c r="X357">
        <f>(Table1[[#This Row],[Credit Utilization Ratio]]*100)</f>
        <v>39.641440433678959</v>
      </c>
      <c r="Y357">
        <f>(Table1[[#This Row],[Annual Income]]/12)-Table1[[#This Row],[Monthly Debt]]</f>
        <v>136339.56666666665</v>
      </c>
    </row>
    <row r="358" spans="1:25" x14ac:dyDescent="0.2">
      <c r="A358" t="s">
        <v>375</v>
      </c>
      <c r="B358" t="s">
        <v>1474</v>
      </c>
      <c r="C358">
        <v>674388</v>
      </c>
      <c r="D358" t="s">
        <v>2217</v>
      </c>
      <c r="E358">
        <v>725</v>
      </c>
      <c r="F358">
        <v>1168272</v>
      </c>
      <c r="G358" t="s">
        <v>2219</v>
      </c>
      <c r="H358" t="s">
        <v>2230</v>
      </c>
      <c r="I358" t="s">
        <v>2234</v>
      </c>
      <c r="J358">
        <v>30739.15</v>
      </c>
      <c r="K358">
        <v>18.100000000000001</v>
      </c>
      <c r="L358">
        <v>55</v>
      </c>
      <c r="M358">
        <v>9</v>
      </c>
      <c r="N358">
        <v>0</v>
      </c>
      <c r="O358">
        <v>87343</v>
      </c>
      <c r="P358">
        <v>103400</v>
      </c>
      <c r="Q358">
        <v>0</v>
      </c>
      <c r="R358">
        <v>0</v>
      </c>
      <c r="S358">
        <v>725</v>
      </c>
      <c r="T358" t="s">
        <v>2248</v>
      </c>
      <c r="U358">
        <f>(Table1[[#This Row],[Monthly Debt]]/Table1[[#This Row],[Annual Income]])*12</f>
        <v>0.31573965651834507</v>
      </c>
      <c r="V358">
        <f>(Table1[[#This Row],[Current Loan Amount]]/Table1[[#This Row],[Annual Income]])</f>
        <v>0.57725255762356709</v>
      </c>
      <c r="W358">
        <f>(Table1[[#This Row],[Current Credit Balance]]/Table1[[#This Row],[Maximum Open Credit]])</f>
        <v>0.84470986460348163</v>
      </c>
      <c r="X358">
        <f>(Table1[[#This Row],[Credit Utilization Ratio]]*100)</f>
        <v>84.470986460348158</v>
      </c>
      <c r="Y358">
        <f>(Table1[[#This Row],[Annual Income]]/12)-Table1[[#This Row],[Monthly Debt]]</f>
        <v>66616.850000000006</v>
      </c>
    </row>
    <row r="359" spans="1:25" x14ac:dyDescent="0.2">
      <c r="A359" t="s">
        <v>376</v>
      </c>
      <c r="B359" t="s">
        <v>1475</v>
      </c>
      <c r="C359">
        <v>666072</v>
      </c>
      <c r="D359" t="s">
        <v>2217</v>
      </c>
      <c r="E359">
        <v>731</v>
      </c>
      <c r="F359">
        <v>1917480</v>
      </c>
      <c r="G359" t="s">
        <v>2225</v>
      </c>
      <c r="H359" t="s">
        <v>2232</v>
      </c>
      <c r="I359" t="s">
        <v>2234</v>
      </c>
      <c r="J359">
        <v>36911.49</v>
      </c>
      <c r="K359">
        <v>23.6</v>
      </c>
      <c r="L359">
        <v>32</v>
      </c>
      <c r="M359">
        <v>25</v>
      </c>
      <c r="N359">
        <v>0</v>
      </c>
      <c r="O359">
        <v>647539</v>
      </c>
      <c r="P359">
        <v>1999382</v>
      </c>
      <c r="Q359">
        <v>0</v>
      </c>
      <c r="R359">
        <v>0</v>
      </c>
      <c r="S359">
        <v>731</v>
      </c>
      <c r="T359" t="s">
        <v>2248</v>
      </c>
      <c r="U359">
        <f>(Table1[[#This Row],[Monthly Debt]]/Table1[[#This Row],[Annual Income]])*12</f>
        <v>0.23099999999999998</v>
      </c>
      <c r="V359">
        <f>(Table1[[#This Row],[Current Loan Amount]]/Table1[[#This Row],[Annual Income]])</f>
        <v>0.3473684210526316</v>
      </c>
      <c r="W359">
        <f>(Table1[[#This Row],[Current Credit Balance]]/Table1[[#This Row],[Maximum Open Credit]])</f>
        <v>0.32386957569889097</v>
      </c>
      <c r="X359">
        <f>(Table1[[#This Row],[Credit Utilization Ratio]]*100)</f>
        <v>32.386957569889098</v>
      </c>
      <c r="Y359">
        <f>(Table1[[#This Row],[Annual Income]]/12)-Table1[[#This Row],[Monthly Debt]]</f>
        <v>122878.51000000001</v>
      </c>
    </row>
    <row r="360" spans="1:25" x14ac:dyDescent="0.2">
      <c r="A360" t="s">
        <v>377</v>
      </c>
      <c r="B360" t="s">
        <v>1476</v>
      </c>
      <c r="C360">
        <v>245718</v>
      </c>
      <c r="D360" t="s">
        <v>2217</v>
      </c>
      <c r="E360">
        <v>692</v>
      </c>
      <c r="F360">
        <v>926041</v>
      </c>
      <c r="G360" t="s">
        <v>2221</v>
      </c>
      <c r="H360" t="s">
        <v>2231</v>
      </c>
      <c r="I360" t="s">
        <v>2234</v>
      </c>
      <c r="J360">
        <v>28475.87</v>
      </c>
      <c r="K360">
        <v>17.3</v>
      </c>
      <c r="L360">
        <v>22</v>
      </c>
      <c r="M360">
        <v>11</v>
      </c>
      <c r="N360">
        <v>0</v>
      </c>
      <c r="O360">
        <v>378309</v>
      </c>
      <c r="P360">
        <v>656744</v>
      </c>
      <c r="Q360">
        <v>0</v>
      </c>
      <c r="R360">
        <v>0</v>
      </c>
      <c r="S360">
        <v>692</v>
      </c>
      <c r="T360" t="s">
        <v>2249</v>
      </c>
      <c r="U360">
        <f>(Table1[[#This Row],[Monthly Debt]]/Table1[[#This Row],[Annual Income]])*12</f>
        <v>0.36900141570405626</v>
      </c>
      <c r="V360">
        <f>(Table1[[#This Row],[Current Loan Amount]]/Table1[[#This Row],[Annual Income]])</f>
        <v>0.26534246323866872</v>
      </c>
      <c r="W360">
        <f>(Table1[[#This Row],[Current Credit Balance]]/Table1[[#This Row],[Maximum Open Credit]])</f>
        <v>0.57603723825417519</v>
      </c>
      <c r="X360">
        <f>(Table1[[#This Row],[Credit Utilization Ratio]]*100)</f>
        <v>57.603723825417518</v>
      </c>
      <c r="Y360">
        <f>(Table1[[#This Row],[Annual Income]]/12)-Table1[[#This Row],[Monthly Debt]]</f>
        <v>48694.213333333333</v>
      </c>
    </row>
    <row r="361" spans="1:25" x14ac:dyDescent="0.2">
      <c r="A361" t="s">
        <v>378</v>
      </c>
      <c r="B361" t="s">
        <v>1477</v>
      </c>
      <c r="C361">
        <v>581724</v>
      </c>
      <c r="D361" t="s">
        <v>2218</v>
      </c>
      <c r="E361">
        <v>6980</v>
      </c>
      <c r="F361">
        <v>1137492</v>
      </c>
      <c r="G361" t="s">
        <v>2219</v>
      </c>
      <c r="H361" t="s">
        <v>2231</v>
      </c>
      <c r="I361" t="s">
        <v>2234</v>
      </c>
      <c r="J361">
        <v>16588.52</v>
      </c>
      <c r="K361">
        <v>17.600000000000001</v>
      </c>
      <c r="L361">
        <v>31</v>
      </c>
      <c r="M361">
        <v>15</v>
      </c>
      <c r="N361">
        <v>0</v>
      </c>
      <c r="O361">
        <v>497173</v>
      </c>
      <c r="P361">
        <v>790768</v>
      </c>
      <c r="Q361">
        <v>0</v>
      </c>
      <c r="R361">
        <v>0</v>
      </c>
      <c r="S361">
        <v>698</v>
      </c>
      <c r="T361" t="s">
        <v>2248</v>
      </c>
      <c r="U361">
        <f>(Table1[[#This Row],[Monthly Debt]]/Table1[[#This Row],[Annual Income]])*12</f>
        <v>0.17500100220485068</v>
      </c>
      <c r="V361">
        <f>(Table1[[#This Row],[Current Loan Amount]]/Table1[[#This Row],[Annual Income]])</f>
        <v>0.51140931101053899</v>
      </c>
      <c r="W361">
        <f>(Table1[[#This Row],[Current Credit Balance]]/Table1[[#This Row],[Maximum Open Credit]])</f>
        <v>0.62872169839953063</v>
      </c>
      <c r="X361">
        <f>(Table1[[#This Row],[Credit Utilization Ratio]]*100)</f>
        <v>62.87216983995306</v>
      </c>
      <c r="Y361">
        <f>(Table1[[#This Row],[Annual Income]]/12)-Table1[[#This Row],[Monthly Debt]]</f>
        <v>78202.48</v>
      </c>
    </row>
    <row r="362" spans="1:25" x14ac:dyDescent="0.2">
      <c r="A362" t="s">
        <v>379</v>
      </c>
      <c r="B362" t="s">
        <v>1478</v>
      </c>
      <c r="C362">
        <v>267960</v>
      </c>
      <c r="D362" t="s">
        <v>2217</v>
      </c>
      <c r="E362">
        <v>698</v>
      </c>
      <c r="F362">
        <v>1060675</v>
      </c>
      <c r="G362" t="s">
        <v>2223</v>
      </c>
      <c r="H362" t="s">
        <v>2231</v>
      </c>
      <c r="I362" t="s">
        <v>2234</v>
      </c>
      <c r="J362">
        <v>23511.74</v>
      </c>
      <c r="K362">
        <v>18.600000000000001</v>
      </c>
      <c r="L362">
        <v>24</v>
      </c>
      <c r="M362">
        <v>24</v>
      </c>
      <c r="N362">
        <v>0</v>
      </c>
      <c r="O362">
        <v>377834</v>
      </c>
      <c r="P362">
        <v>788282</v>
      </c>
      <c r="Q362">
        <v>0</v>
      </c>
      <c r="R362">
        <v>0</v>
      </c>
      <c r="S362">
        <v>698</v>
      </c>
      <c r="T362" t="s">
        <v>2249</v>
      </c>
      <c r="U362">
        <f>(Table1[[#This Row],[Monthly Debt]]/Table1[[#This Row],[Annual Income]])*12</f>
        <v>0.26600125391849527</v>
      </c>
      <c r="V362">
        <f>(Table1[[#This Row],[Current Loan Amount]]/Table1[[#This Row],[Annual Income]])</f>
        <v>0.25263157894736843</v>
      </c>
      <c r="W362">
        <f>(Table1[[#This Row],[Current Credit Balance]]/Table1[[#This Row],[Maximum Open Credit]])</f>
        <v>0.47931324069305148</v>
      </c>
      <c r="X362">
        <f>(Table1[[#This Row],[Credit Utilization Ratio]]*100)</f>
        <v>47.931324069305148</v>
      </c>
      <c r="Y362">
        <f>(Table1[[#This Row],[Annual Income]]/12)-Table1[[#This Row],[Monthly Debt]]</f>
        <v>64877.843333333323</v>
      </c>
    </row>
    <row r="363" spans="1:25" x14ac:dyDescent="0.2">
      <c r="A363" t="s">
        <v>380</v>
      </c>
      <c r="B363" t="s">
        <v>1479</v>
      </c>
      <c r="C363">
        <v>536294</v>
      </c>
      <c r="D363" t="s">
        <v>2218</v>
      </c>
      <c r="E363">
        <v>720</v>
      </c>
      <c r="F363">
        <v>1235095</v>
      </c>
      <c r="G363" t="s">
        <v>2226</v>
      </c>
      <c r="H363" t="s">
        <v>2230</v>
      </c>
      <c r="I363" t="s">
        <v>2234</v>
      </c>
      <c r="J363">
        <v>21202.48</v>
      </c>
      <c r="K363">
        <v>16</v>
      </c>
      <c r="L363">
        <v>12</v>
      </c>
      <c r="M363">
        <v>10</v>
      </c>
      <c r="N363">
        <v>0</v>
      </c>
      <c r="O363">
        <v>598975</v>
      </c>
      <c r="P363">
        <v>744172</v>
      </c>
      <c r="Q363">
        <v>0</v>
      </c>
      <c r="R363">
        <v>0</v>
      </c>
      <c r="S363">
        <v>720</v>
      </c>
      <c r="T363" t="s">
        <v>2248</v>
      </c>
      <c r="U363">
        <f>(Table1[[#This Row],[Monthly Debt]]/Table1[[#This Row],[Annual Income]])*12</f>
        <v>0.20600015383432047</v>
      </c>
      <c r="V363">
        <f>(Table1[[#This Row],[Current Loan Amount]]/Table1[[#This Row],[Annual Income]])</f>
        <v>0.4342127528651642</v>
      </c>
      <c r="W363">
        <f>(Table1[[#This Row],[Current Credit Balance]]/Table1[[#This Row],[Maximum Open Credit]])</f>
        <v>0.80488784850814055</v>
      </c>
      <c r="X363">
        <f>(Table1[[#This Row],[Credit Utilization Ratio]]*100)</f>
        <v>80.488784850814056</v>
      </c>
      <c r="Y363">
        <f>(Table1[[#This Row],[Annual Income]]/12)-Table1[[#This Row],[Monthly Debt]]</f>
        <v>81722.103333333333</v>
      </c>
    </row>
    <row r="364" spans="1:25" x14ac:dyDescent="0.2">
      <c r="A364" t="s">
        <v>381</v>
      </c>
      <c r="B364" t="s">
        <v>1480</v>
      </c>
      <c r="C364">
        <v>365464</v>
      </c>
      <c r="D364" t="s">
        <v>2218</v>
      </c>
      <c r="E364">
        <v>692</v>
      </c>
      <c r="F364">
        <v>798380</v>
      </c>
      <c r="G364" t="s">
        <v>2219</v>
      </c>
      <c r="H364" t="s">
        <v>2230</v>
      </c>
      <c r="I364" t="s">
        <v>2234</v>
      </c>
      <c r="J364">
        <v>10511.94</v>
      </c>
      <c r="K364">
        <v>30.6</v>
      </c>
      <c r="L364">
        <v>16</v>
      </c>
      <c r="M364">
        <v>7</v>
      </c>
      <c r="N364">
        <v>0</v>
      </c>
      <c r="O364">
        <v>322164</v>
      </c>
      <c r="P364">
        <v>481360</v>
      </c>
      <c r="Q364">
        <v>0</v>
      </c>
      <c r="R364">
        <v>0</v>
      </c>
      <c r="S364">
        <v>692</v>
      </c>
      <c r="T364" t="s">
        <v>2249</v>
      </c>
      <c r="U364">
        <f>(Table1[[#This Row],[Monthly Debt]]/Table1[[#This Row],[Annual Income]])*12</f>
        <v>0.15799904807234649</v>
      </c>
      <c r="V364">
        <f>(Table1[[#This Row],[Current Loan Amount]]/Table1[[#This Row],[Annual Income]])</f>
        <v>0.45775695783962522</v>
      </c>
      <c r="W364">
        <f>(Table1[[#This Row],[Current Credit Balance]]/Table1[[#This Row],[Maximum Open Credit]])</f>
        <v>0.66927871032075781</v>
      </c>
      <c r="X364">
        <f>(Table1[[#This Row],[Credit Utilization Ratio]]*100)</f>
        <v>66.927871032075785</v>
      </c>
      <c r="Y364">
        <f>(Table1[[#This Row],[Annual Income]]/12)-Table1[[#This Row],[Monthly Debt]]</f>
        <v>56019.726666666669</v>
      </c>
    </row>
    <row r="365" spans="1:25" x14ac:dyDescent="0.2">
      <c r="A365" t="s">
        <v>382</v>
      </c>
      <c r="B365" t="s">
        <v>1481</v>
      </c>
      <c r="C365">
        <v>283294</v>
      </c>
      <c r="D365" t="s">
        <v>2217</v>
      </c>
      <c r="E365">
        <v>731</v>
      </c>
      <c r="F365">
        <v>1156701</v>
      </c>
      <c r="G365" t="s">
        <v>2222</v>
      </c>
      <c r="H365" t="s">
        <v>2230</v>
      </c>
      <c r="I365" t="s">
        <v>2234</v>
      </c>
      <c r="J365">
        <v>14651.66</v>
      </c>
      <c r="K365">
        <v>16.3</v>
      </c>
      <c r="L365">
        <v>32</v>
      </c>
      <c r="M365">
        <v>9</v>
      </c>
      <c r="N365">
        <v>0</v>
      </c>
      <c r="O365">
        <v>269496</v>
      </c>
      <c r="P365">
        <v>477862</v>
      </c>
      <c r="Q365">
        <v>0</v>
      </c>
      <c r="R365">
        <v>0</v>
      </c>
      <c r="S365">
        <v>731</v>
      </c>
      <c r="T365" t="s">
        <v>2248</v>
      </c>
      <c r="U365">
        <f>(Table1[[#This Row],[Monthly Debt]]/Table1[[#This Row],[Annual Income]])*12</f>
        <v>0.15200118267382839</v>
      </c>
      <c r="V365">
        <f>(Table1[[#This Row],[Current Loan Amount]]/Table1[[#This Row],[Annual Income]])</f>
        <v>0.24491549674462113</v>
      </c>
      <c r="W365">
        <f>(Table1[[#This Row],[Current Credit Balance]]/Table1[[#This Row],[Maximum Open Credit]])</f>
        <v>0.56396198065550307</v>
      </c>
      <c r="X365">
        <f>(Table1[[#This Row],[Credit Utilization Ratio]]*100)</f>
        <v>56.396198065550308</v>
      </c>
      <c r="Y365">
        <f>(Table1[[#This Row],[Annual Income]]/12)-Table1[[#This Row],[Monthly Debt]]</f>
        <v>81740.09</v>
      </c>
    </row>
    <row r="366" spans="1:25" x14ac:dyDescent="0.2">
      <c r="A366" t="s">
        <v>383</v>
      </c>
      <c r="B366" t="s">
        <v>1482</v>
      </c>
      <c r="C366">
        <v>66836</v>
      </c>
      <c r="D366" t="s">
        <v>2217</v>
      </c>
      <c r="E366">
        <v>730</v>
      </c>
      <c r="F366">
        <v>865868</v>
      </c>
      <c r="G366" t="s">
        <v>2225</v>
      </c>
      <c r="H366" t="s">
        <v>2231</v>
      </c>
      <c r="I366" t="s">
        <v>2237</v>
      </c>
      <c r="J366">
        <v>5159.26</v>
      </c>
      <c r="K366">
        <v>13.9</v>
      </c>
      <c r="L366">
        <v>17</v>
      </c>
      <c r="M366">
        <v>7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730</v>
      </c>
      <c r="T366" t="s">
        <v>2248</v>
      </c>
      <c r="U366">
        <f>(Table1[[#This Row],[Monthly Debt]]/Table1[[#This Row],[Annual Income]])*12</f>
        <v>7.1501799350478373E-2</v>
      </c>
      <c r="V366">
        <f>(Table1[[#This Row],[Current Loan Amount]]/Table1[[#This Row],[Annual Income]])</f>
        <v>7.7189594718825499E-2</v>
      </c>
      <c r="W366" t="e">
        <f>(Table1[[#This Row],[Current Credit Balance]]/Table1[[#This Row],[Maximum Open Credit]])</f>
        <v>#DIV/0!</v>
      </c>
      <c r="X366" t="e">
        <f>(Table1[[#This Row],[Credit Utilization Ratio]]*100)</f>
        <v>#DIV/0!</v>
      </c>
      <c r="Y366">
        <f>(Table1[[#This Row],[Annual Income]]/12)-Table1[[#This Row],[Monthly Debt]]</f>
        <v>66996.406666666677</v>
      </c>
    </row>
    <row r="367" spans="1:25" x14ac:dyDescent="0.2">
      <c r="A367" t="s">
        <v>384</v>
      </c>
      <c r="B367" t="s">
        <v>1483</v>
      </c>
      <c r="C367">
        <v>399212</v>
      </c>
      <c r="D367" t="s">
        <v>2218</v>
      </c>
      <c r="E367">
        <v>722</v>
      </c>
      <c r="F367">
        <v>957695</v>
      </c>
      <c r="G367" t="s">
        <v>2226</v>
      </c>
      <c r="H367" t="s">
        <v>2231</v>
      </c>
      <c r="I367" t="s">
        <v>2234</v>
      </c>
      <c r="J367">
        <v>15881.91</v>
      </c>
      <c r="K367">
        <v>18.3</v>
      </c>
      <c r="L367">
        <v>9</v>
      </c>
      <c r="M367">
        <v>10</v>
      </c>
      <c r="N367">
        <v>0</v>
      </c>
      <c r="O367">
        <v>49704</v>
      </c>
      <c r="P367">
        <v>182138</v>
      </c>
      <c r="Q367">
        <v>0</v>
      </c>
      <c r="R367">
        <v>0</v>
      </c>
      <c r="S367">
        <v>722</v>
      </c>
      <c r="T367" t="s">
        <v>2248</v>
      </c>
      <c r="U367">
        <f>(Table1[[#This Row],[Monthly Debt]]/Table1[[#This Row],[Annual Income]])*12</f>
        <v>0.1990016863406408</v>
      </c>
      <c r="V367">
        <f>(Table1[[#This Row],[Current Loan Amount]]/Table1[[#This Row],[Annual Income]])</f>
        <v>0.41684669962775206</v>
      </c>
      <c r="W367">
        <f>(Table1[[#This Row],[Current Credit Balance]]/Table1[[#This Row],[Maximum Open Credit]])</f>
        <v>0.27289198300189965</v>
      </c>
      <c r="X367">
        <f>(Table1[[#This Row],[Credit Utilization Ratio]]*100)</f>
        <v>27.289198300189966</v>
      </c>
      <c r="Y367">
        <f>(Table1[[#This Row],[Annual Income]]/12)-Table1[[#This Row],[Monthly Debt]]</f>
        <v>63926.006666666668</v>
      </c>
    </row>
    <row r="368" spans="1:25" x14ac:dyDescent="0.2">
      <c r="A368" t="s">
        <v>385</v>
      </c>
      <c r="B368" t="s">
        <v>1484</v>
      </c>
      <c r="C368">
        <v>492140</v>
      </c>
      <c r="D368" t="s">
        <v>2218</v>
      </c>
      <c r="E368">
        <v>735</v>
      </c>
      <c r="F368">
        <v>1062556</v>
      </c>
      <c r="G368" t="s">
        <v>2219</v>
      </c>
      <c r="H368" t="s">
        <v>2231</v>
      </c>
      <c r="I368" t="s">
        <v>2234</v>
      </c>
      <c r="J368">
        <v>10094.32</v>
      </c>
      <c r="K368">
        <v>13.3</v>
      </c>
      <c r="L368">
        <v>34</v>
      </c>
      <c r="M368">
        <v>6</v>
      </c>
      <c r="N368">
        <v>0</v>
      </c>
      <c r="O368">
        <v>53751</v>
      </c>
      <c r="P368">
        <v>363924</v>
      </c>
      <c r="Q368">
        <v>0</v>
      </c>
      <c r="R368">
        <v>0</v>
      </c>
      <c r="S368">
        <v>735</v>
      </c>
      <c r="T368" t="s">
        <v>2248</v>
      </c>
      <c r="U368">
        <f>(Table1[[#This Row],[Monthly Debt]]/Table1[[#This Row],[Annual Income]])*12</f>
        <v>0.11400042915385167</v>
      </c>
      <c r="V368">
        <f>(Table1[[#This Row],[Current Loan Amount]]/Table1[[#This Row],[Annual Income]])</f>
        <v>0.46316617665327758</v>
      </c>
      <c r="W368">
        <f>(Table1[[#This Row],[Current Credit Balance]]/Table1[[#This Row],[Maximum Open Credit]])</f>
        <v>0.14769842054934545</v>
      </c>
      <c r="X368">
        <f>(Table1[[#This Row],[Credit Utilization Ratio]]*100)</f>
        <v>14.769842054934546</v>
      </c>
      <c r="Y368">
        <f>(Table1[[#This Row],[Annual Income]]/12)-Table1[[#This Row],[Monthly Debt]]</f>
        <v>78452.013333333336</v>
      </c>
    </row>
    <row r="369" spans="1:25" x14ac:dyDescent="0.2">
      <c r="A369" t="s">
        <v>386</v>
      </c>
      <c r="B369" t="s">
        <v>1485</v>
      </c>
      <c r="C369">
        <v>64372</v>
      </c>
      <c r="D369" t="s">
        <v>2217</v>
      </c>
      <c r="E369">
        <v>705</v>
      </c>
      <c r="F369">
        <v>926440</v>
      </c>
      <c r="G369" t="s">
        <v>2224</v>
      </c>
      <c r="H369" t="s">
        <v>2230</v>
      </c>
      <c r="I369" t="s">
        <v>2235</v>
      </c>
      <c r="J369">
        <v>20767.57</v>
      </c>
      <c r="K369">
        <v>11.2</v>
      </c>
      <c r="L369">
        <v>76</v>
      </c>
      <c r="M369">
        <v>6</v>
      </c>
      <c r="N369">
        <v>0</v>
      </c>
      <c r="O369">
        <v>505039</v>
      </c>
      <c r="P369">
        <v>600996</v>
      </c>
      <c r="Q369">
        <v>0</v>
      </c>
      <c r="R369">
        <v>0</v>
      </c>
      <c r="S369">
        <v>705</v>
      </c>
      <c r="T369" t="s">
        <v>2248</v>
      </c>
      <c r="U369">
        <f>(Table1[[#This Row],[Monthly Debt]]/Table1[[#This Row],[Annual Income]])*12</f>
        <v>0.2689983593109106</v>
      </c>
      <c r="V369">
        <f>(Table1[[#This Row],[Current Loan Amount]]/Table1[[#This Row],[Annual Income]])</f>
        <v>6.9483182936833476E-2</v>
      </c>
      <c r="W369">
        <f>(Table1[[#This Row],[Current Credit Balance]]/Table1[[#This Row],[Maximum Open Credit]])</f>
        <v>0.84033670773183178</v>
      </c>
      <c r="X369">
        <f>(Table1[[#This Row],[Credit Utilization Ratio]]*100)</f>
        <v>84.033670773183175</v>
      </c>
      <c r="Y369">
        <f>(Table1[[#This Row],[Annual Income]]/12)-Table1[[#This Row],[Monthly Debt]]</f>
        <v>56435.763333333329</v>
      </c>
    </row>
    <row r="370" spans="1:25" x14ac:dyDescent="0.2">
      <c r="A370" t="s">
        <v>387</v>
      </c>
      <c r="B370" t="s">
        <v>1486</v>
      </c>
      <c r="C370">
        <v>335214</v>
      </c>
      <c r="D370" t="s">
        <v>2217</v>
      </c>
      <c r="E370">
        <v>725</v>
      </c>
      <c r="F370">
        <v>1168272</v>
      </c>
      <c r="G370" t="s">
        <v>2219</v>
      </c>
      <c r="H370" t="s">
        <v>2230</v>
      </c>
      <c r="I370" t="s">
        <v>2234</v>
      </c>
      <c r="J370">
        <v>13317.1</v>
      </c>
      <c r="K370">
        <v>15.9</v>
      </c>
      <c r="L370">
        <v>48</v>
      </c>
      <c r="M370">
        <v>11</v>
      </c>
      <c r="N370">
        <v>0</v>
      </c>
      <c r="O370">
        <v>336927</v>
      </c>
      <c r="P370">
        <v>507320</v>
      </c>
      <c r="Q370">
        <v>0</v>
      </c>
      <c r="R370">
        <v>0</v>
      </c>
      <c r="S370">
        <v>725</v>
      </c>
      <c r="T370" t="s">
        <v>2248</v>
      </c>
      <c r="U370">
        <f>(Table1[[#This Row],[Monthly Debt]]/Table1[[#This Row],[Annual Income]])*12</f>
        <v>0.13678766588602653</v>
      </c>
      <c r="V370">
        <f>(Table1[[#This Row],[Current Loan Amount]]/Table1[[#This Row],[Annual Income]])</f>
        <v>0.28693146801429803</v>
      </c>
      <c r="W370">
        <f>(Table1[[#This Row],[Current Credit Balance]]/Table1[[#This Row],[Maximum Open Credit]])</f>
        <v>0.66413112039738231</v>
      </c>
      <c r="X370">
        <f>(Table1[[#This Row],[Credit Utilization Ratio]]*100)</f>
        <v>66.413112039738238</v>
      </c>
      <c r="Y370">
        <f>(Table1[[#This Row],[Annual Income]]/12)-Table1[[#This Row],[Monthly Debt]]</f>
        <v>84038.9</v>
      </c>
    </row>
    <row r="371" spans="1:25" x14ac:dyDescent="0.2">
      <c r="A371" t="s">
        <v>388</v>
      </c>
      <c r="B371" t="s">
        <v>1487</v>
      </c>
      <c r="C371">
        <v>152482</v>
      </c>
      <c r="D371" t="s">
        <v>2217</v>
      </c>
      <c r="E371">
        <v>717</v>
      </c>
      <c r="F371">
        <v>2050499</v>
      </c>
      <c r="G371" t="s">
        <v>2219</v>
      </c>
      <c r="H371" t="s">
        <v>2230</v>
      </c>
      <c r="I371" t="s">
        <v>2234</v>
      </c>
      <c r="J371">
        <v>30928.2</v>
      </c>
      <c r="K371">
        <v>20</v>
      </c>
      <c r="L371">
        <v>16</v>
      </c>
      <c r="M371">
        <v>11</v>
      </c>
      <c r="N371">
        <v>0</v>
      </c>
      <c r="O371">
        <v>162051</v>
      </c>
      <c r="P371">
        <v>400928</v>
      </c>
      <c r="Q371">
        <v>0</v>
      </c>
      <c r="R371">
        <v>0</v>
      </c>
      <c r="S371">
        <v>717</v>
      </c>
      <c r="T371" t="s">
        <v>2248</v>
      </c>
      <c r="U371">
        <f>(Table1[[#This Row],[Monthly Debt]]/Table1[[#This Row],[Annual Income]])*12</f>
        <v>0.18099906413024341</v>
      </c>
      <c r="V371">
        <f>(Table1[[#This Row],[Current Loan Amount]]/Table1[[#This Row],[Annual Income]])</f>
        <v>7.4363362284009887E-2</v>
      </c>
      <c r="W371">
        <f>(Table1[[#This Row],[Current Credit Balance]]/Table1[[#This Row],[Maximum Open Credit]])</f>
        <v>0.40418977971107034</v>
      </c>
      <c r="X371">
        <f>(Table1[[#This Row],[Credit Utilization Ratio]]*100)</f>
        <v>40.418977971107033</v>
      </c>
      <c r="Y371">
        <f>(Table1[[#This Row],[Annual Income]]/12)-Table1[[#This Row],[Monthly Debt]]</f>
        <v>139946.71666666665</v>
      </c>
    </row>
    <row r="372" spans="1:25" x14ac:dyDescent="0.2">
      <c r="A372" t="s">
        <v>389</v>
      </c>
      <c r="B372" t="s">
        <v>1488</v>
      </c>
      <c r="C372">
        <v>536184</v>
      </c>
      <c r="D372" t="s">
        <v>2217</v>
      </c>
      <c r="E372">
        <v>725</v>
      </c>
      <c r="F372">
        <v>1168272</v>
      </c>
      <c r="G372" t="s">
        <v>2219</v>
      </c>
      <c r="H372" t="s">
        <v>2230</v>
      </c>
      <c r="I372" t="s">
        <v>2234</v>
      </c>
      <c r="J372">
        <v>19165.87</v>
      </c>
      <c r="K372">
        <v>16.5</v>
      </c>
      <c r="L372">
        <v>14</v>
      </c>
      <c r="M372">
        <v>5</v>
      </c>
      <c r="N372">
        <v>0</v>
      </c>
      <c r="O372">
        <v>377454</v>
      </c>
      <c r="P372">
        <v>672408</v>
      </c>
      <c r="Q372">
        <v>0</v>
      </c>
      <c r="R372">
        <v>0</v>
      </c>
      <c r="S372">
        <v>725</v>
      </c>
      <c r="T372" t="s">
        <v>2248</v>
      </c>
      <c r="U372">
        <f>(Table1[[#This Row],[Monthly Debt]]/Table1[[#This Row],[Annual Income]])*12</f>
        <v>0.19686377829820451</v>
      </c>
      <c r="V372">
        <f>(Table1[[#This Row],[Current Loan Amount]]/Table1[[#This Row],[Annual Income]])</f>
        <v>0.45895476395907803</v>
      </c>
      <c r="W372">
        <f>(Table1[[#This Row],[Current Credit Balance]]/Table1[[#This Row],[Maximum Open Credit]])</f>
        <v>0.56134668237141738</v>
      </c>
      <c r="X372">
        <f>(Table1[[#This Row],[Credit Utilization Ratio]]*100)</f>
        <v>56.134668237141739</v>
      </c>
      <c r="Y372">
        <f>(Table1[[#This Row],[Annual Income]]/12)-Table1[[#This Row],[Monthly Debt]]</f>
        <v>78190.13</v>
      </c>
    </row>
    <row r="373" spans="1:25" x14ac:dyDescent="0.2">
      <c r="A373" t="s">
        <v>390</v>
      </c>
      <c r="B373" t="s">
        <v>1489</v>
      </c>
      <c r="C373">
        <v>317966</v>
      </c>
      <c r="D373" t="s">
        <v>2217</v>
      </c>
      <c r="E373">
        <v>711</v>
      </c>
      <c r="F373">
        <v>1830745</v>
      </c>
      <c r="G373" t="s">
        <v>2224</v>
      </c>
      <c r="H373" t="s">
        <v>2231</v>
      </c>
      <c r="I373" t="s">
        <v>2234</v>
      </c>
      <c r="J373">
        <v>14234.04</v>
      </c>
      <c r="K373">
        <v>9.8000000000000007</v>
      </c>
      <c r="L373">
        <v>32</v>
      </c>
      <c r="M373">
        <v>6</v>
      </c>
      <c r="N373">
        <v>0</v>
      </c>
      <c r="O373">
        <v>153444</v>
      </c>
      <c r="P373">
        <v>205392</v>
      </c>
      <c r="Q373">
        <v>0</v>
      </c>
      <c r="R373">
        <v>0</v>
      </c>
      <c r="S373">
        <v>711</v>
      </c>
      <c r="T373" t="s">
        <v>2248</v>
      </c>
      <c r="U373">
        <f>(Table1[[#This Row],[Monthly Debt]]/Table1[[#This Row],[Annual Income]])*12</f>
        <v>9.3299984432567068E-2</v>
      </c>
      <c r="V373">
        <f>(Table1[[#This Row],[Current Loan Amount]]/Table1[[#This Row],[Annual Income]])</f>
        <v>0.1736812062848731</v>
      </c>
      <c r="W373">
        <f>(Table1[[#This Row],[Current Credit Balance]]/Table1[[#This Row],[Maximum Open Credit]])</f>
        <v>0.74707875671885959</v>
      </c>
      <c r="X373">
        <f>(Table1[[#This Row],[Credit Utilization Ratio]]*100)</f>
        <v>74.707875671885958</v>
      </c>
      <c r="Y373">
        <f>(Table1[[#This Row],[Annual Income]]/12)-Table1[[#This Row],[Monthly Debt]]</f>
        <v>138328.04333333333</v>
      </c>
    </row>
    <row r="374" spans="1:25" x14ac:dyDescent="0.2">
      <c r="A374" t="s">
        <v>391</v>
      </c>
      <c r="B374" t="s">
        <v>1490</v>
      </c>
      <c r="C374">
        <v>450538</v>
      </c>
      <c r="D374" t="s">
        <v>2218</v>
      </c>
      <c r="E374">
        <v>6600</v>
      </c>
      <c r="F374">
        <v>886065</v>
      </c>
      <c r="G374" t="s">
        <v>2219</v>
      </c>
      <c r="H374" t="s">
        <v>2230</v>
      </c>
      <c r="I374" t="s">
        <v>2234</v>
      </c>
      <c r="J374">
        <v>16835.14</v>
      </c>
      <c r="K374">
        <v>19.399999999999999</v>
      </c>
      <c r="L374">
        <v>12</v>
      </c>
      <c r="M374">
        <v>9</v>
      </c>
      <c r="N374">
        <v>1</v>
      </c>
      <c r="O374">
        <v>131689</v>
      </c>
      <c r="P374">
        <v>336622</v>
      </c>
      <c r="Q374">
        <v>1</v>
      </c>
      <c r="R374">
        <v>0</v>
      </c>
      <c r="S374">
        <v>660</v>
      </c>
      <c r="T374" t="s">
        <v>2249</v>
      </c>
      <c r="U374">
        <f>(Table1[[#This Row],[Monthly Debt]]/Table1[[#This Row],[Annual Income]])*12</f>
        <v>0.22799871341267286</v>
      </c>
      <c r="V374">
        <f>(Table1[[#This Row],[Current Loan Amount]]/Table1[[#This Row],[Annual Income]])</f>
        <v>0.50847059752952661</v>
      </c>
      <c r="W374">
        <f>(Table1[[#This Row],[Current Credit Balance]]/Table1[[#This Row],[Maximum Open Credit]])</f>
        <v>0.39120734830165588</v>
      </c>
      <c r="X374">
        <f>(Table1[[#This Row],[Credit Utilization Ratio]]*100)</f>
        <v>39.120734830165588</v>
      </c>
      <c r="Y374">
        <f>(Table1[[#This Row],[Annual Income]]/12)-Table1[[#This Row],[Monthly Debt]]</f>
        <v>57003.61</v>
      </c>
    </row>
    <row r="375" spans="1:25" x14ac:dyDescent="0.2">
      <c r="A375" t="s">
        <v>392</v>
      </c>
      <c r="B375" t="s">
        <v>1491</v>
      </c>
      <c r="C375">
        <v>195668</v>
      </c>
      <c r="D375" t="s">
        <v>2218</v>
      </c>
      <c r="E375">
        <v>710</v>
      </c>
      <c r="F375">
        <v>1306801</v>
      </c>
      <c r="G375" t="s">
        <v>2229</v>
      </c>
      <c r="H375" t="s">
        <v>2231</v>
      </c>
      <c r="I375" t="s">
        <v>2243</v>
      </c>
      <c r="J375">
        <v>5314.3</v>
      </c>
      <c r="K375">
        <v>10.3</v>
      </c>
      <c r="L375">
        <v>32</v>
      </c>
      <c r="M375">
        <v>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710</v>
      </c>
      <c r="T375" t="s">
        <v>2248</v>
      </c>
      <c r="U375">
        <f>(Table1[[#This Row],[Monthly Debt]]/Table1[[#This Row],[Annual Income]])*12</f>
        <v>4.8799779002311749E-2</v>
      </c>
      <c r="V375">
        <f>(Table1[[#This Row],[Current Loan Amount]]/Table1[[#This Row],[Annual Income]])</f>
        <v>0.14973052515264373</v>
      </c>
      <c r="W375" t="e">
        <f>(Table1[[#This Row],[Current Credit Balance]]/Table1[[#This Row],[Maximum Open Credit]])</f>
        <v>#DIV/0!</v>
      </c>
      <c r="X375" t="e">
        <f>(Table1[[#This Row],[Credit Utilization Ratio]]*100)</f>
        <v>#DIV/0!</v>
      </c>
      <c r="Y375">
        <f>(Table1[[#This Row],[Annual Income]]/12)-Table1[[#This Row],[Monthly Debt]]</f>
        <v>103585.78333333333</v>
      </c>
    </row>
    <row r="376" spans="1:25" x14ac:dyDescent="0.2">
      <c r="A376" t="s">
        <v>393</v>
      </c>
      <c r="B376" t="s">
        <v>1492</v>
      </c>
      <c r="C376">
        <v>99999999</v>
      </c>
      <c r="D376" t="s">
        <v>2217</v>
      </c>
      <c r="E376">
        <v>748</v>
      </c>
      <c r="F376">
        <v>1678023</v>
      </c>
      <c r="G376" t="s">
        <v>2219</v>
      </c>
      <c r="H376" t="s">
        <v>2230</v>
      </c>
      <c r="I376" t="s">
        <v>2240</v>
      </c>
      <c r="J376">
        <v>11634.27</v>
      </c>
      <c r="K376">
        <v>23.2</v>
      </c>
      <c r="L376">
        <v>32</v>
      </c>
      <c r="M376">
        <v>14</v>
      </c>
      <c r="N376">
        <v>0</v>
      </c>
      <c r="O376">
        <v>205466</v>
      </c>
      <c r="P376">
        <v>826056</v>
      </c>
      <c r="Q376">
        <v>0</v>
      </c>
      <c r="R376">
        <v>0</v>
      </c>
      <c r="S376">
        <v>748</v>
      </c>
      <c r="T376" t="s">
        <v>2248</v>
      </c>
      <c r="U376">
        <f>(Table1[[#This Row],[Monthly Debt]]/Table1[[#This Row],[Annual Income]])*12</f>
        <v>8.3199836950983402E-2</v>
      </c>
      <c r="V376">
        <f>(Table1[[#This Row],[Current Loan Amount]]/Table1[[#This Row],[Annual Income]])</f>
        <v>59.593938223731143</v>
      </c>
      <c r="W376">
        <f>(Table1[[#This Row],[Current Credit Balance]]/Table1[[#This Row],[Maximum Open Credit]])</f>
        <v>0.24873132087897187</v>
      </c>
      <c r="X376">
        <f>(Table1[[#This Row],[Credit Utilization Ratio]]*100)</f>
        <v>24.873132087897186</v>
      </c>
      <c r="Y376">
        <f>(Table1[[#This Row],[Annual Income]]/12)-Table1[[#This Row],[Monthly Debt]]</f>
        <v>128200.98</v>
      </c>
    </row>
    <row r="377" spans="1:25" x14ac:dyDescent="0.2">
      <c r="A377" t="s">
        <v>394</v>
      </c>
      <c r="B377" t="s">
        <v>1493</v>
      </c>
      <c r="C377">
        <v>99999999</v>
      </c>
      <c r="D377" t="s">
        <v>2218</v>
      </c>
      <c r="E377">
        <v>744</v>
      </c>
      <c r="F377">
        <v>1041105</v>
      </c>
      <c r="G377" t="s">
        <v>2229</v>
      </c>
      <c r="H377" t="s">
        <v>2232</v>
      </c>
      <c r="I377" t="s">
        <v>2234</v>
      </c>
      <c r="J377">
        <v>13239.39</v>
      </c>
      <c r="K377">
        <v>26</v>
      </c>
      <c r="L377">
        <v>32</v>
      </c>
      <c r="M377">
        <v>9</v>
      </c>
      <c r="N377">
        <v>0</v>
      </c>
      <c r="O377">
        <v>88274</v>
      </c>
      <c r="P377">
        <v>292050</v>
      </c>
      <c r="Q377">
        <v>0</v>
      </c>
      <c r="R377">
        <v>0</v>
      </c>
      <c r="S377">
        <v>744</v>
      </c>
      <c r="T377" t="s">
        <v>2248</v>
      </c>
      <c r="U377">
        <f>(Table1[[#This Row],[Monthly Debt]]/Table1[[#This Row],[Annual Income]])*12</f>
        <v>0.15260005474952093</v>
      </c>
      <c r="V377">
        <f>(Table1[[#This Row],[Current Loan Amount]]/Table1[[#This Row],[Annual Income]])</f>
        <v>96.051790165257103</v>
      </c>
      <c r="W377">
        <f>(Table1[[#This Row],[Current Credit Balance]]/Table1[[#This Row],[Maximum Open Credit]])</f>
        <v>0.30225646293442904</v>
      </c>
      <c r="X377">
        <f>(Table1[[#This Row],[Credit Utilization Ratio]]*100)</f>
        <v>30.225646293442903</v>
      </c>
      <c r="Y377">
        <f>(Table1[[#This Row],[Annual Income]]/12)-Table1[[#This Row],[Monthly Debt]]</f>
        <v>73519.360000000001</v>
      </c>
    </row>
    <row r="378" spans="1:25" x14ac:dyDescent="0.2">
      <c r="A378" t="s">
        <v>395</v>
      </c>
      <c r="B378" t="s">
        <v>1494</v>
      </c>
      <c r="C378">
        <v>535920</v>
      </c>
      <c r="D378" t="s">
        <v>2218</v>
      </c>
      <c r="E378">
        <v>651</v>
      </c>
      <c r="F378">
        <v>1062442</v>
      </c>
      <c r="G378" t="s">
        <v>2225</v>
      </c>
      <c r="H378" t="s">
        <v>2230</v>
      </c>
      <c r="I378" t="s">
        <v>2235</v>
      </c>
      <c r="J378">
        <v>28863.279999999999</v>
      </c>
      <c r="K378">
        <v>14.4</v>
      </c>
      <c r="L378">
        <v>41</v>
      </c>
      <c r="M378">
        <v>16</v>
      </c>
      <c r="N378">
        <v>0</v>
      </c>
      <c r="O378">
        <v>412205</v>
      </c>
      <c r="P378">
        <v>802164</v>
      </c>
      <c r="Q378">
        <v>0</v>
      </c>
      <c r="R378">
        <v>0</v>
      </c>
      <c r="S378">
        <v>651</v>
      </c>
      <c r="T378" t="s">
        <v>2249</v>
      </c>
      <c r="U378">
        <f>(Table1[[#This Row],[Monthly Debt]]/Table1[[#This Row],[Annual Income]])*12</f>
        <v>0.32600307593261557</v>
      </c>
      <c r="V378">
        <f>(Table1[[#This Row],[Current Loan Amount]]/Table1[[#This Row],[Annual Income]])</f>
        <v>0.50442282966976082</v>
      </c>
      <c r="W378">
        <f>(Table1[[#This Row],[Current Credit Balance]]/Table1[[#This Row],[Maximum Open Credit]])</f>
        <v>0.51386624181588803</v>
      </c>
      <c r="X378">
        <f>(Table1[[#This Row],[Credit Utilization Ratio]]*100)</f>
        <v>51.3866241815888</v>
      </c>
      <c r="Y378">
        <f>(Table1[[#This Row],[Annual Income]]/12)-Table1[[#This Row],[Monthly Debt]]</f>
        <v>59673.55333333333</v>
      </c>
    </row>
    <row r="379" spans="1:25" x14ac:dyDescent="0.2">
      <c r="A379" t="s">
        <v>396</v>
      </c>
      <c r="B379" t="s">
        <v>1495</v>
      </c>
      <c r="C379">
        <v>577808</v>
      </c>
      <c r="D379" t="s">
        <v>2218</v>
      </c>
      <c r="E379">
        <v>674</v>
      </c>
      <c r="F379">
        <v>1084919</v>
      </c>
      <c r="G379" t="s">
        <v>2219</v>
      </c>
      <c r="H379" t="s">
        <v>2230</v>
      </c>
      <c r="I379" t="s">
        <v>2234</v>
      </c>
      <c r="J379">
        <v>24772.39</v>
      </c>
      <c r="K379">
        <v>24.5</v>
      </c>
      <c r="L379">
        <v>18</v>
      </c>
      <c r="M379">
        <v>10</v>
      </c>
      <c r="N379">
        <v>0</v>
      </c>
      <c r="O379">
        <v>167542</v>
      </c>
      <c r="P379">
        <v>216766</v>
      </c>
      <c r="Q379">
        <v>0</v>
      </c>
      <c r="R379">
        <v>0</v>
      </c>
      <c r="S379">
        <v>674</v>
      </c>
      <c r="T379" t="s">
        <v>2249</v>
      </c>
      <c r="U379">
        <f>(Table1[[#This Row],[Monthly Debt]]/Table1[[#This Row],[Annual Income]])*12</f>
        <v>0.27400080559009471</v>
      </c>
      <c r="V379">
        <f>(Table1[[#This Row],[Current Loan Amount]]/Table1[[#This Row],[Annual Income]])</f>
        <v>0.53258169503898445</v>
      </c>
      <c r="W379">
        <f>(Table1[[#This Row],[Current Credit Balance]]/Table1[[#This Row],[Maximum Open Credit]])</f>
        <v>0.77291641678122958</v>
      </c>
      <c r="X379">
        <f>(Table1[[#This Row],[Credit Utilization Ratio]]*100)</f>
        <v>77.291641678122957</v>
      </c>
      <c r="Y379">
        <f>(Table1[[#This Row],[Annual Income]]/12)-Table1[[#This Row],[Monthly Debt]]</f>
        <v>65637.526666666672</v>
      </c>
    </row>
    <row r="380" spans="1:25" x14ac:dyDescent="0.2">
      <c r="A380" t="s">
        <v>397</v>
      </c>
      <c r="B380" t="s">
        <v>1496</v>
      </c>
      <c r="C380">
        <v>258830</v>
      </c>
      <c r="D380" t="s">
        <v>2217</v>
      </c>
      <c r="E380">
        <v>723</v>
      </c>
      <c r="F380">
        <v>563673</v>
      </c>
      <c r="G380" t="s">
        <v>2222</v>
      </c>
      <c r="H380" t="s">
        <v>2231</v>
      </c>
      <c r="I380" t="s">
        <v>2234</v>
      </c>
      <c r="J380">
        <v>15970.83</v>
      </c>
      <c r="K380">
        <v>8.5</v>
      </c>
      <c r="L380">
        <v>71</v>
      </c>
      <c r="M380">
        <v>12</v>
      </c>
      <c r="N380">
        <v>0</v>
      </c>
      <c r="O380">
        <v>345971</v>
      </c>
      <c r="P380">
        <v>794838</v>
      </c>
      <c r="Q380">
        <v>0</v>
      </c>
      <c r="R380">
        <v>0</v>
      </c>
      <c r="S380">
        <v>723</v>
      </c>
      <c r="T380" t="s">
        <v>2248</v>
      </c>
      <c r="U380">
        <f>(Table1[[#This Row],[Monthly Debt]]/Table1[[#This Row],[Annual Income]])*12</f>
        <v>0.34000202244918598</v>
      </c>
      <c r="V380">
        <f>(Table1[[#This Row],[Current Loan Amount]]/Table1[[#This Row],[Annual Income]])</f>
        <v>0.45918466912553912</v>
      </c>
      <c r="W380">
        <f>(Table1[[#This Row],[Current Credit Balance]]/Table1[[#This Row],[Maximum Open Credit]])</f>
        <v>0.43527234480485333</v>
      </c>
      <c r="X380">
        <f>(Table1[[#This Row],[Credit Utilization Ratio]]*100)</f>
        <v>43.527234480485333</v>
      </c>
      <c r="Y380">
        <f>(Table1[[#This Row],[Annual Income]]/12)-Table1[[#This Row],[Monthly Debt]]</f>
        <v>31001.919999999998</v>
      </c>
    </row>
    <row r="381" spans="1:25" x14ac:dyDescent="0.2">
      <c r="A381" t="s">
        <v>398</v>
      </c>
      <c r="B381" t="s">
        <v>1497</v>
      </c>
      <c r="C381">
        <v>65252</v>
      </c>
      <c r="D381" t="s">
        <v>2217</v>
      </c>
      <c r="E381">
        <v>705</v>
      </c>
      <c r="F381">
        <v>1033201</v>
      </c>
      <c r="G381" t="s">
        <v>2219</v>
      </c>
      <c r="H381" t="s">
        <v>2231</v>
      </c>
      <c r="I381" t="s">
        <v>2234</v>
      </c>
      <c r="J381">
        <v>7852.32</v>
      </c>
      <c r="K381">
        <v>14.2</v>
      </c>
      <c r="L381">
        <v>32</v>
      </c>
      <c r="M381">
        <v>5</v>
      </c>
      <c r="N381">
        <v>0</v>
      </c>
      <c r="O381">
        <v>132449</v>
      </c>
      <c r="P381">
        <v>206712</v>
      </c>
      <c r="Q381">
        <v>0</v>
      </c>
      <c r="R381">
        <v>0</v>
      </c>
      <c r="S381">
        <v>705</v>
      </c>
      <c r="T381" t="s">
        <v>2248</v>
      </c>
      <c r="U381">
        <f>(Table1[[#This Row],[Monthly Debt]]/Table1[[#This Row],[Annual Income]])*12</f>
        <v>9.1199911730631314E-2</v>
      </c>
      <c r="V381">
        <f>(Table1[[#This Row],[Current Loan Amount]]/Table1[[#This Row],[Annual Income]])</f>
        <v>6.3155184712364781E-2</v>
      </c>
      <c r="W381">
        <f>(Table1[[#This Row],[Current Credit Balance]]/Table1[[#This Row],[Maximum Open Credit]])</f>
        <v>0.64074170827044385</v>
      </c>
      <c r="X381">
        <f>(Table1[[#This Row],[Credit Utilization Ratio]]*100)</f>
        <v>64.074170827044384</v>
      </c>
      <c r="Y381">
        <f>(Table1[[#This Row],[Annual Income]]/12)-Table1[[#This Row],[Monthly Debt]]</f>
        <v>78247.763333333336</v>
      </c>
    </row>
    <row r="382" spans="1:25" x14ac:dyDescent="0.2">
      <c r="A382" t="s">
        <v>399</v>
      </c>
      <c r="B382" t="s">
        <v>1498</v>
      </c>
      <c r="C382">
        <v>99999999</v>
      </c>
      <c r="D382" t="s">
        <v>2217</v>
      </c>
      <c r="E382">
        <v>746</v>
      </c>
      <c r="F382">
        <v>1039319</v>
      </c>
      <c r="G382" t="s">
        <v>2225</v>
      </c>
      <c r="H382" t="s">
        <v>2231</v>
      </c>
      <c r="I382" t="s">
        <v>2234</v>
      </c>
      <c r="J382">
        <v>8920.69</v>
      </c>
      <c r="K382">
        <v>11.4</v>
      </c>
      <c r="L382">
        <v>32</v>
      </c>
      <c r="M382">
        <v>6</v>
      </c>
      <c r="N382">
        <v>0</v>
      </c>
      <c r="O382">
        <v>176149</v>
      </c>
      <c r="P382">
        <v>283294</v>
      </c>
      <c r="Q382">
        <v>0</v>
      </c>
      <c r="R382">
        <v>0</v>
      </c>
      <c r="S382">
        <v>746</v>
      </c>
      <c r="T382" t="s">
        <v>2248</v>
      </c>
      <c r="U382">
        <f>(Table1[[#This Row],[Monthly Debt]]/Table1[[#This Row],[Annual Income]])*12</f>
        <v>0.10299848266028044</v>
      </c>
      <c r="V382">
        <f>(Table1[[#This Row],[Current Loan Amount]]/Table1[[#This Row],[Annual Income]])</f>
        <v>96.216848724982412</v>
      </c>
      <c r="W382">
        <f>(Table1[[#This Row],[Current Credit Balance]]/Table1[[#This Row],[Maximum Open Credit]])</f>
        <v>0.62178867183914943</v>
      </c>
      <c r="X382">
        <f>(Table1[[#This Row],[Credit Utilization Ratio]]*100)</f>
        <v>62.178867183914946</v>
      </c>
      <c r="Y382">
        <f>(Table1[[#This Row],[Annual Income]]/12)-Table1[[#This Row],[Monthly Debt]]</f>
        <v>77689.226666666669</v>
      </c>
    </row>
    <row r="383" spans="1:25" x14ac:dyDescent="0.2">
      <c r="A383" t="s">
        <v>400</v>
      </c>
      <c r="B383" t="s">
        <v>1499</v>
      </c>
      <c r="C383">
        <v>99999999</v>
      </c>
      <c r="D383" t="s">
        <v>2217</v>
      </c>
      <c r="E383">
        <v>712</v>
      </c>
      <c r="F383">
        <v>2434147</v>
      </c>
      <c r="G383" t="s">
        <v>2219</v>
      </c>
      <c r="H383" t="s">
        <v>2230</v>
      </c>
      <c r="I383" t="s">
        <v>2234</v>
      </c>
      <c r="J383">
        <v>21501.54</v>
      </c>
      <c r="K383">
        <v>27.5</v>
      </c>
      <c r="L383">
        <v>62</v>
      </c>
      <c r="M383">
        <v>22</v>
      </c>
      <c r="N383">
        <v>4</v>
      </c>
      <c r="O383">
        <v>268527</v>
      </c>
      <c r="P383">
        <v>410212</v>
      </c>
      <c r="Q383">
        <v>0</v>
      </c>
      <c r="R383">
        <v>4</v>
      </c>
      <c r="S383">
        <v>712</v>
      </c>
      <c r="T383" t="s">
        <v>2249</v>
      </c>
      <c r="U383">
        <f>(Table1[[#This Row],[Monthly Debt]]/Table1[[#This Row],[Annual Income]])*12</f>
        <v>0.10599954727467159</v>
      </c>
      <c r="V383">
        <f>(Table1[[#This Row],[Current Loan Amount]]/Table1[[#This Row],[Annual Income]])</f>
        <v>41.082152803425593</v>
      </c>
      <c r="W383">
        <f>(Table1[[#This Row],[Current Credit Balance]]/Table1[[#This Row],[Maximum Open Credit]])</f>
        <v>0.65460542353709794</v>
      </c>
      <c r="X383">
        <f>(Table1[[#This Row],[Credit Utilization Ratio]]*100)</f>
        <v>65.460542353709798</v>
      </c>
      <c r="Y383">
        <f>(Table1[[#This Row],[Annual Income]]/12)-Table1[[#This Row],[Monthly Debt]]</f>
        <v>181344.04333333333</v>
      </c>
    </row>
    <row r="384" spans="1:25" x14ac:dyDescent="0.2">
      <c r="A384" t="s">
        <v>401</v>
      </c>
      <c r="B384" t="s">
        <v>1500</v>
      </c>
      <c r="C384">
        <v>178200</v>
      </c>
      <c r="D384" t="s">
        <v>2217</v>
      </c>
      <c r="E384">
        <v>725</v>
      </c>
      <c r="F384">
        <v>1168272</v>
      </c>
      <c r="G384" t="s">
        <v>2228</v>
      </c>
      <c r="H384" t="s">
        <v>2230</v>
      </c>
      <c r="I384" t="s">
        <v>2234</v>
      </c>
      <c r="J384">
        <v>15088.47</v>
      </c>
      <c r="K384">
        <v>12.5</v>
      </c>
      <c r="L384">
        <v>32</v>
      </c>
      <c r="M384">
        <v>8</v>
      </c>
      <c r="N384">
        <v>0</v>
      </c>
      <c r="O384">
        <v>87647</v>
      </c>
      <c r="P384">
        <v>120230</v>
      </c>
      <c r="Q384">
        <v>0</v>
      </c>
      <c r="R384">
        <v>0</v>
      </c>
      <c r="S384">
        <v>725</v>
      </c>
      <c r="T384" t="s">
        <v>2248</v>
      </c>
      <c r="U384">
        <f>(Table1[[#This Row],[Monthly Debt]]/Table1[[#This Row],[Annual Income]])*12</f>
        <v>0.15498243559718969</v>
      </c>
      <c r="V384">
        <f>(Table1[[#This Row],[Current Loan Amount]]/Table1[[#This Row],[Annual Income]])</f>
        <v>0.15253297177369654</v>
      </c>
      <c r="W384">
        <f>(Table1[[#This Row],[Current Credit Balance]]/Table1[[#This Row],[Maximum Open Credit]])</f>
        <v>0.7289944273475838</v>
      </c>
      <c r="X384">
        <f>(Table1[[#This Row],[Credit Utilization Ratio]]*100)</f>
        <v>72.899442734758381</v>
      </c>
      <c r="Y384">
        <f>(Table1[[#This Row],[Annual Income]]/12)-Table1[[#This Row],[Monthly Debt]]</f>
        <v>82267.53</v>
      </c>
    </row>
    <row r="385" spans="1:25" x14ac:dyDescent="0.2">
      <c r="A385" t="s">
        <v>402</v>
      </c>
      <c r="B385" t="s">
        <v>1501</v>
      </c>
      <c r="C385">
        <v>550616</v>
      </c>
      <c r="D385" t="s">
        <v>2218</v>
      </c>
      <c r="E385">
        <v>716</v>
      </c>
      <c r="F385">
        <v>1521672</v>
      </c>
      <c r="G385" t="s">
        <v>2220</v>
      </c>
      <c r="H385" t="s">
        <v>2231</v>
      </c>
      <c r="I385" t="s">
        <v>2234</v>
      </c>
      <c r="J385">
        <v>40451.19</v>
      </c>
      <c r="K385">
        <v>19.7</v>
      </c>
      <c r="L385">
        <v>32</v>
      </c>
      <c r="M385">
        <v>14</v>
      </c>
      <c r="N385">
        <v>0</v>
      </c>
      <c r="O385">
        <v>447146</v>
      </c>
      <c r="P385">
        <v>583704</v>
      </c>
      <c r="Q385">
        <v>0</v>
      </c>
      <c r="R385">
        <v>0</v>
      </c>
      <c r="S385">
        <v>716</v>
      </c>
      <c r="T385" t="s">
        <v>2248</v>
      </c>
      <c r="U385">
        <f>(Table1[[#This Row],[Monthly Debt]]/Table1[[#This Row],[Annual Income]])*12</f>
        <v>0.31900059934072522</v>
      </c>
      <c r="V385">
        <f>(Table1[[#This Row],[Current Loan Amount]]/Table1[[#This Row],[Annual Income]])</f>
        <v>0.3618493341534838</v>
      </c>
      <c r="W385">
        <f>(Table1[[#This Row],[Current Credit Balance]]/Table1[[#This Row],[Maximum Open Credit]])</f>
        <v>0.76604923043186268</v>
      </c>
      <c r="X385">
        <f>(Table1[[#This Row],[Credit Utilization Ratio]]*100)</f>
        <v>76.604923043186261</v>
      </c>
      <c r="Y385">
        <f>(Table1[[#This Row],[Annual Income]]/12)-Table1[[#This Row],[Monthly Debt]]</f>
        <v>86354.81</v>
      </c>
    </row>
    <row r="386" spans="1:25" x14ac:dyDescent="0.2">
      <c r="A386" t="s">
        <v>403</v>
      </c>
      <c r="B386" t="s">
        <v>1502</v>
      </c>
      <c r="C386">
        <v>331958</v>
      </c>
      <c r="D386" t="s">
        <v>2218</v>
      </c>
      <c r="E386">
        <v>694</v>
      </c>
      <c r="F386">
        <v>688028</v>
      </c>
      <c r="G386" t="s">
        <v>2219</v>
      </c>
      <c r="H386" t="s">
        <v>2230</v>
      </c>
      <c r="I386" t="s">
        <v>2234</v>
      </c>
      <c r="J386">
        <v>13588.61</v>
      </c>
      <c r="K386">
        <v>25</v>
      </c>
      <c r="L386">
        <v>24</v>
      </c>
      <c r="M386">
        <v>5</v>
      </c>
      <c r="N386">
        <v>0</v>
      </c>
      <c r="O386">
        <v>280725</v>
      </c>
      <c r="P386">
        <v>422686</v>
      </c>
      <c r="Q386">
        <v>0</v>
      </c>
      <c r="R386">
        <v>0</v>
      </c>
      <c r="S386">
        <v>694</v>
      </c>
      <c r="T386" t="s">
        <v>2249</v>
      </c>
      <c r="U386">
        <f>(Table1[[#This Row],[Monthly Debt]]/Table1[[#This Row],[Annual Income]])*12</f>
        <v>0.23700099414558712</v>
      </c>
      <c r="V386">
        <f>(Table1[[#This Row],[Current Loan Amount]]/Table1[[#This Row],[Annual Income]])</f>
        <v>0.4824774573127838</v>
      </c>
      <c r="W386">
        <f>(Table1[[#This Row],[Current Credit Balance]]/Table1[[#This Row],[Maximum Open Credit]])</f>
        <v>0.66414548861329692</v>
      </c>
      <c r="X386">
        <f>(Table1[[#This Row],[Credit Utilization Ratio]]*100)</f>
        <v>66.414548861329692</v>
      </c>
      <c r="Y386">
        <f>(Table1[[#This Row],[Annual Income]]/12)-Table1[[#This Row],[Monthly Debt]]</f>
        <v>43747.056666666664</v>
      </c>
    </row>
    <row r="387" spans="1:25" x14ac:dyDescent="0.2">
      <c r="A387" t="s">
        <v>404</v>
      </c>
      <c r="B387" t="s">
        <v>1503</v>
      </c>
      <c r="C387">
        <v>172810</v>
      </c>
      <c r="D387" t="s">
        <v>2217</v>
      </c>
      <c r="E387">
        <v>725</v>
      </c>
      <c r="F387">
        <v>1168272</v>
      </c>
      <c r="G387" t="s">
        <v>2219</v>
      </c>
      <c r="H387" t="s">
        <v>2230</v>
      </c>
      <c r="I387" t="s">
        <v>2234</v>
      </c>
      <c r="J387">
        <v>15878.68</v>
      </c>
      <c r="K387">
        <v>13.5</v>
      </c>
      <c r="L387">
        <v>32</v>
      </c>
      <c r="M387">
        <v>8</v>
      </c>
      <c r="N387">
        <v>0</v>
      </c>
      <c r="O387">
        <v>194180</v>
      </c>
      <c r="P387">
        <v>265760</v>
      </c>
      <c r="Q387">
        <v>0</v>
      </c>
      <c r="R387">
        <v>0</v>
      </c>
      <c r="S387">
        <v>725</v>
      </c>
      <c r="T387" t="s">
        <v>2248</v>
      </c>
      <c r="U387">
        <f>(Table1[[#This Row],[Monthly Debt]]/Table1[[#This Row],[Annual Income]])*12</f>
        <v>0.16309914129586262</v>
      </c>
      <c r="V387">
        <f>(Table1[[#This Row],[Current Loan Amount]]/Table1[[#This Row],[Annual Income]])</f>
        <v>0.1479193201583193</v>
      </c>
      <c r="W387">
        <f>(Table1[[#This Row],[Current Credit Balance]]/Table1[[#This Row],[Maximum Open Credit]])</f>
        <v>0.73065924142083083</v>
      </c>
      <c r="X387">
        <f>(Table1[[#This Row],[Credit Utilization Ratio]]*100)</f>
        <v>73.065924142083077</v>
      </c>
      <c r="Y387">
        <f>(Table1[[#This Row],[Annual Income]]/12)-Table1[[#This Row],[Monthly Debt]]</f>
        <v>81477.320000000007</v>
      </c>
    </row>
    <row r="388" spans="1:25" x14ac:dyDescent="0.2">
      <c r="A388" t="s">
        <v>405</v>
      </c>
      <c r="B388" t="s">
        <v>1504</v>
      </c>
      <c r="C388">
        <v>86240</v>
      </c>
      <c r="D388" t="s">
        <v>2217</v>
      </c>
      <c r="E388">
        <v>744</v>
      </c>
      <c r="F388">
        <v>930905</v>
      </c>
      <c r="G388" t="s">
        <v>2219</v>
      </c>
      <c r="H388" t="s">
        <v>2231</v>
      </c>
      <c r="I388" t="s">
        <v>2234</v>
      </c>
      <c r="J388">
        <v>12877.63</v>
      </c>
      <c r="K388">
        <v>16.5</v>
      </c>
      <c r="L388">
        <v>32</v>
      </c>
      <c r="M388">
        <v>11</v>
      </c>
      <c r="N388">
        <v>0</v>
      </c>
      <c r="O388">
        <v>151373</v>
      </c>
      <c r="P388">
        <v>572770</v>
      </c>
      <c r="Q388">
        <v>0</v>
      </c>
      <c r="R388">
        <v>0</v>
      </c>
      <c r="S388">
        <v>744</v>
      </c>
      <c r="T388" t="s">
        <v>2248</v>
      </c>
      <c r="U388">
        <f>(Table1[[#This Row],[Monthly Debt]]/Table1[[#This Row],[Annual Income]])*12</f>
        <v>0.16600142871721602</v>
      </c>
      <c r="V388">
        <f>(Table1[[#This Row],[Current Loan Amount]]/Table1[[#This Row],[Annual Income]])</f>
        <v>9.2641032113910657E-2</v>
      </c>
      <c r="W388">
        <f>(Table1[[#This Row],[Current Credit Balance]]/Table1[[#This Row],[Maximum Open Credit]])</f>
        <v>0.26428234718997157</v>
      </c>
      <c r="X388">
        <f>(Table1[[#This Row],[Credit Utilization Ratio]]*100)</f>
        <v>26.428234718997157</v>
      </c>
      <c r="Y388">
        <f>(Table1[[#This Row],[Annual Income]]/12)-Table1[[#This Row],[Monthly Debt]]</f>
        <v>64697.786666666674</v>
      </c>
    </row>
    <row r="389" spans="1:25" x14ac:dyDescent="0.2">
      <c r="A389" t="s">
        <v>406</v>
      </c>
      <c r="B389" t="s">
        <v>1505</v>
      </c>
      <c r="C389">
        <v>193710</v>
      </c>
      <c r="D389" t="s">
        <v>2217</v>
      </c>
      <c r="E389">
        <v>725</v>
      </c>
      <c r="F389">
        <v>1168272</v>
      </c>
      <c r="G389" t="s">
        <v>2223</v>
      </c>
      <c r="H389" t="s">
        <v>2232</v>
      </c>
      <c r="I389" t="s">
        <v>2234</v>
      </c>
      <c r="J389">
        <v>13243.76</v>
      </c>
      <c r="K389">
        <v>21.3</v>
      </c>
      <c r="L389">
        <v>32</v>
      </c>
      <c r="M389">
        <v>11</v>
      </c>
      <c r="N389">
        <v>1</v>
      </c>
      <c r="O389">
        <v>92796</v>
      </c>
      <c r="P389">
        <v>383724</v>
      </c>
      <c r="Q389">
        <v>1</v>
      </c>
      <c r="R389">
        <v>0</v>
      </c>
      <c r="S389">
        <v>725</v>
      </c>
      <c r="T389" t="s">
        <v>2249</v>
      </c>
      <c r="U389">
        <f>(Table1[[#This Row],[Monthly Debt]]/Table1[[#This Row],[Annual Income]])*12</f>
        <v>0.1360343481654957</v>
      </c>
      <c r="V389">
        <f>(Table1[[#This Row],[Current Loan Amount]]/Table1[[#This Row],[Annual Income]])</f>
        <v>0.1658089896873331</v>
      </c>
      <c r="W389">
        <f>(Table1[[#This Row],[Current Credit Balance]]/Table1[[#This Row],[Maximum Open Credit]])</f>
        <v>0.24183006535947713</v>
      </c>
      <c r="X389">
        <f>(Table1[[#This Row],[Credit Utilization Ratio]]*100)</f>
        <v>24.183006535947712</v>
      </c>
      <c r="Y389">
        <f>(Table1[[#This Row],[Annual Income]]/12)-Table1[[#This Row],[Monthly Debt]]</f>
        <v>84112.24</v>
      </c>
    </row>
    <row r="390" spans="1:25" x14ac:dyDescent="0.2">
      <c r="A390" t="s">
        <v>407</v>
      </c>
      <c r="B390" t="s">
        <v>1506</v>
      </c>
      <c r="C390">
        <v>336204</v>
      </c>
      <c r="D390" t="s">
        <v>2217</v>
      </c>
      <c r="E390">
        <v>725</v>
      </c>
      <c r="F390">
        <v>1168272</v>
      </c>
      <c r="G390" t="s">
        <v>2223</v>
      </c>
      <c r="H390" t="s">
        <v>2230</v>
      </c>
      <c r="I390" t="s">
        <v>2238</v>
      </c>
      <c r="J390">
        <v>6266.96</v>
      </c>
      <c r="K390">
        <v>26</v>
      </c>
      <c r="L390">
        <v>44</v>
      </c>
      <c r="M390">
        <v>5</v>
      </c>
      <c r="N390">
        <v>0</v>
      </c>
      <c r="O390">
        <v>187720</v>
      </c>
      <c r="P390">
        <v>335962</v>
      </c>
      <c r="Q390">
        <v>0</v>
      </c>
      <c r="R390">
        <v>0</v>
      </c>
      <c r="S390">
        <v>725</v>
      </c>
      <c r="T390" t="s">
        <v>2248</v>
      </c>
      <c r="U390">
        <f>(Table1[[#This Row],[Monthly Debt]]/Table1[[#This Row],[Annual Income]])*12</f>
        <v>6.437158469945356E-2</v>
      </c>
      <c r="V390">
        <f>(Table1[[#This Row],[Current Loan Amount]]/Table1[[#This Row],[Annual Income]])</f>
        <v>0.28777887341304081</v>
      </c>
      <c r="W390">
        <f>(Table1[[#This Row],[Current Credit Balance]]/Table1[[#This Row],[Maximum Open Credit]])</f>
        <v>0.55875366856965969</v>
      </c>
      <c r="X390">
        <f>(Table1[[#This Row],[Credit Utilization Ratio]]*100)</f>
        <v>55.875366856965968</v>
      </c>
      <c r="Y390">
        <f>(Table1[[#This Row],[Annual Income]]/12)-Table1[[#This Row],[Monthly Debt]]</f>
        <v>91089.04</v>
      </c>
    </row>
    <row r="391" spans="1:25" x14ac:dyDescent="0.2">
      <c r="A391" t="s">
        <v>408</v>
      </c>
      <c r="B391" t="s">
        <v>1507</v>
      </c>
      <c r="C391">
        <v>181368</v>
      </c>
      <c r="D391" t="s">
        <v>2217</v>
      </c>
      <c r="E391">
        <v>725</v>
      </c>
      <c r="F391">
        <v>1168272</v>
      </c>
      <c r="G391" t="s">
        <v>2222</v>
      </c>
      <c r="H391" t="s">
        <v>2231</v>
      </c>
      <c r="I391" t="s">
        <v>2234</v>
      </c>
      <c r="J391">
        <v>16012.82</v>
      </c>
      <c r="K391">
        <v>10.4</v>
      </c>
      <c r="L391">
        <v>32</v>
      </c>
      <c r="M391">
        <v>7</v>
      </c>
      <c r="N391">
        <v>0</v>
      </c>
      <c r="O391">
        <v>102885</v>
      </c>
      <c r="P391">
        <v>408012</v>
      </c>
      <c r="Q391">
        <v>0</v>
      </c>
      <c r="R391">
        <v>0</v>
      </c>
      <c r="S391">
        <v>725</v>
      </c>
      <c r="T391" t="s">
        <v>2248</v>
      </c>
      <c r="U391">
        <f>(Table1[[#This Row],[Monthly Debt]]/Table1[[#This Row],[Annual Income]])*12</f>
        <v>0.16447697111631537</v>
      </c>
      <c r="V391">
        <f>(Table1[[#This Row],[Current Loan Amount]]/Table1[[#This Row],[Annual Income]])</f>
        <v>0.15524466904967335</v>
      </c>
      <c r="W391">
        <f>(Table1[[#This Row],[Current Credit Balance]]/Table1[[#This Row],[Maximum Open Credit]])</f>
        <v>0.25216170112643743</v>
      </c>
      <c r="X391">
        <f>(Table1[[#This Row],[Credit Utilization Ratio]]*100)</f>
        <v>25.216170112643745</v>
      </c>
      <c r="Y391">
        <f>(Table1[[#This Row],[Annual Income]]/12)-Table1[[#This Row],[Monthly Debt]]</f>
        <v>81343.179999999993</v>
      </c>
    </row>
    <row r="392" spans="1:25" x14ac:dyDescent="0.2">
      <c r="A392" t="s">
        <v>409</v>
      </c>
      <c r="B392" t="s">
        <v>1508</v>
      </c>
      <c r="C392">
        <v>88374</v>
      </c>
      <c r="D392" t="s">
        <v>2217</v>
      </c>
      <c r="E392">
        <v>715</v>
      </c>
      <c r="F392">
        <v>476995</v>
      </c>
      <c r="G392" t="s">
        <v>2227</v>
      </c>
      <c r="H392" t="s">
        <v>2231</v>
      </c>
      <c r="I392" t="s">
        <v>2234</v>
      </c>
      <c r="J392">
        <v>8427.07</v>
      </c>
      <c r="K392">
        <v>13.6</v>
      </c>
      <c r="L392">
        <v>32</v>
      </c>
      <c r="M392">
        <v>5</v>
      </c>
      <c r="N392">
        <v>0</v>
      </c>
      <c r="O392">
        <v>150005</v>
      </c>
      <c r="P392">
        <v>271832</v>
      </c>
      <c r="Q392">
        <v>0</v>
      </c>
      <c r="R392">
        <v>0</v>
      </c>
      <c r="S392">
        <v>715</v>
      </c>
      <c r="T392" t="s">
        <v>2248</v>
      </c>
      <c r="U392">
        <f>(Table1[[#This Row],[Monthly Debt]]/Table1[[#This Row],[Annual Income]])*12</f>
        <v>0.21200398327026487</v>
      </c>
      <c r="V392">
        <f>(Table1[[#This Row],[Current Loan Amount]]/Table1[[#This Row],[Annual Income]])</f>
        <v>0.18527238231008711</v>
      </c>
      <c r="W392">
        <f>(Table1[[#This Row],[Current Credit Balance]]/Table1[[#This Row],[Maximum Open Credit]])</f>
        <v>0.55182980664528092</v>
      </c>
      <c r="X392">
        <f>(Table1[[#This Row],[Credit Utilization Ratio]]*100)</f>
        <v>55.182980664528088</v>
      </c>
      <c r="Y392">
        <f>(Table1[[#This Row],[Annual Income]]/12)-Table1[[#This Row],[Monthly Debt]]</f>
        <v>31322.513333333336</v>
      </c>
    </row>
    <row r="393" spans="1:25" x14ac:dyDescent="0.2">
      <c r="A393" t="s">
        <v>410</v>
      </c>
      <c r="B393" t="s">
        <v>1509</v>
      </c>
      <c r="C393">
        <v>212146</v>
      </c>
      <c r="D393" t="s">
        <v>2217</v>
      </c>
      <c r="E393">
        <v>724</v>
      </c>
      <c r="F393">
        <v>867825</v>
      </c>
      <c r="G393" t="s">
        <v>2227</v>
      </c>
      <c r="H393" t="s">
        <v>2231</v>
      </c>
      <c r="I393" t="s">
        <v>2234</v>
      </c>
      <c r="J393">
        <v>12149.55</v>
      </c>
      <c r="K393">
        <v>17</v>
      </c>
      <c r="L393">
        <v>32</v>
      </c>
      <c r="M393">
        <v>12</v>
      </c>
      <c r="N393">
        <v>0</v>
      </c>
      <c r="O393">
        <v>143659</v>
      </c>
      <c r="P393">
        <v>274472</v>
      </c>
      <c r="Q393">
        <v>0</v>
      </c>
      <c r="R393">
        <v>0</v>
      </c>
      <c r="S393">
        <v>724</v>
      </c>
      <c r="T393" t="s">
        <v>2248</v>
      </c>
      <c r="U393">
        <f>(Table1[[#This Row],[Monthly Debt]]/Table1[[#This Row],[Annual Income]])*12</f>
        <v>0.16799999999999998</v>
      </c>
      <c r="V393">
        <f>(Table1[[#This Row],[Current Loan Amount]]/Table1[[#This Row],[Annual Income]])</f>
        <v>0.24445711981102181</v>
      </c>
      <c r="W393">
        <f>(Table1[[#This Row],[Current Credit Balance]]/Table1[[#This Row],[Maximum Open Credit]])</f>
        <v>0.52340129412107605</v>
      </c>
      <c r="X393">
        <f>(Table1[[#This Row],[Credit Utilization Ratio]]*100)</f>
        <v>52.340129412107608</v>
      </c>
      <c r="Y393">
        <f>(Table1[[#This Row],[Annual Income]]/12)-Table1[[#This Row],[Monthly Debt]]</f>
        <v>60169.2</v>
      </c>
    </row>
    <row r="394" spans="1:25" x14ac:dyDescent="0.2">
      <c r="A394" t="s">
        <v>411</v>
      </c>
      <c r="B394" t="s">
        <v>1510</v>
      </c>
      <c r="C394">
        <v>607376</v>
      </c>
      <c r="D394" t="s">
        <v>2217</v>
      </c>
      <c r="E394">
        <v>729</v>
      </c>
      <c r="F394">
        <v>1292646</v>
      </c>
      <c r="G394" t="s">
        <v>2219</v>
      </c>
      <c r="H394" t="s">
        <v>2231</v>
      </c>
      <c r="I394" t="s">
        <v>2234</v>
      </c>
      <c r="J394">
        <v>16265.71</v>
      </c>
      <c r="K394">
        <v>21.8</v>
      </c>
      <c r="L394">
        <v>56</v>
      </c>
      <c r="M394">
        <v>10</v>
      </c>
      <c r="N394">
        <v>0</v>
      </c>
      <c r="O394">
        <v>409108</v>
      </c>
      <c r="P394">
        <v>503404</v>
      </c>
      <c r="Q394">
        <v>0</v>
      </c>
      <c r="R394">
        <v>0</v>
      </c>
      <c r="S394">
        <v>729</v>
      </c>
      <c r="T394" t="s">
        <v>2248</v>
      </c>
      <c r="U394">
        <f>(Table1[[#This Row],[Monthly Debt]]/Table1[[#This Row],[Annual Income]])*12</f>
        <v>0.15099920627921332</v>
      </c>
      <c r="V394">
        <f>(Table1[[#This Row],[Current Loan Amount]]/Table1[[#This Row],[Annual Income]])</f>
        <v>0.46987032799389777</v>
      </c>
      <c r="W394">
        <f>(Table1[[#This Row],[Current Credit Balance]]/Table1[[#This Row],[Maximum Open Credit]])</f>
        <v>0.81268325241754136</v>
      </c>
      <c r="X394">
        <f>(Table1[[#This Row],[Credit Utilization Ratio]]*100)</f>
        <v>81.268325241754141</v>
      </c>
      <c r="Y394">
        <f>(Table1[[#This Row],[Annual Income]]/12)-Table1[[#This Row],[Monthly Debt]]</f>
        <v>91454.790000000008</v>
      </c>
    </row>
    <row r="395" spans="1:25" x14ac:dyDescent="0.2">
      <c r="A395" t="s">
        <v>412</v>
      </c>
      <c r="B395" t="s">
        <v>1511</v>
      </c>
      <c r="C395">
        <v>295350</v>
      </c>
      <c r="D395" t="s">
        <v>2217</v>
      </c>
      <c r="E395">
        <v>731</v>
      </c>
      <c r="F395">
        <v>867920</v>
      </c>
      <c r="G395" t="s">
        <v>2219</v>
      </c>
      <c r="H395" t="s">
        <v>2231</v>
      </c>
      <c r="I395" t="s">
        <v>2234</v>
      </c>
      <c r="J395">
        <v>15260.8</v>
      </c>
      <c r="K395">
        <v>15.7</v>
      </c>
      <c r="L395">
        <v>22</v>
      </c>
      <c r="M395">
        <v>19</v>
      </c>
      <c r="N395">
        <v>0</v>
      </c>
      <c r="O395">
        <v>89889</v>
      </c>
      <c r="P395">
        <v>198638</v>
      </c>
      <c r="Q395">
        <v>0</v>
      </c>
      <c r="R395">
        <v>0</v>
      </c>
      <c r="S395">
        <v>731</v>
      </c>
      <c r="T395" t="s">
        <v>2248</v>
      </c>
      <c r="U395">
        <f>(Table1[[#This Row],[Monthly Debt]]/Table1[[#This Row],[Annual Income]])*12</f>
        <v>0.2109982486865149</v>
      </c>
      <c r="V395">
        <f>(Table1[[#This Row],[Current Loan Amount]]/Table1[[#This Row],[Annual Income]])</f>
        <v>0.34029634067656006</v>
      </c>
      <c r="W395">
        <f>(Table1[[#This Row],[Current Credit Balance]]/Table1[[#This Row],[Maximum Open Credit]])</f>
        <v>0.45252670687381064</v>
      </c>
      <c r="X395">
        <f>(Table1[[#This Row],[Credit Utilization Ratio]]*100)</f>
        <v>45.252670687381062</v>
      </c>
      <c r="Y395">
        <f>(Table1[[#This Row],[Annual Income]]/12)-Table1[[#This Row],[Monthly Debt]]</f>
        <v>57065.866666666669</v>
      </c>
    </row>
    <row r="396" spans="1:25" x14ac:dyDescent="0.2">
      <c r="A396" t="s">
        <v>413</v>
      </c>
      <c r="B396" t="s">
        <v>1512</v>
      </c>
      <c r="C396">
        <v>154594</v>
      </c>
      <c r="D396" t="s">
        <v>2217</v>
      </c>
      <c r="E396">
        <v>695</v>
      </c>
      <c r="F396">
        <v>269914</v>
      </c>
      <c r="G396" t="s">
        <v>2222</v>
      </c>
      <c r="H396" t="s">
        <v>2231</v>
      </c>
      <c r="I396" t="s">
        <v>2234</v>
      </c>
      <c r="J396">
        <v>8614.6</v>
      </c>
      <c r="K396">
        <v>13.9</v>
      </c>
      <c r="L396">
        <v>27</v>
      </c>
      <c r="M396">
        <v>6</v>
      </c>
      <c r="N396">
        <v>0</v>
      </c>
      <c r="O396">
        <v>39463</v>
      </c>
      <c r="P396">
        <v>164978</v>
      </c>
      <c r="Q396">
        <v>0</v>
      </c>
      <c r="R396">
        <v>0</v>
      </c>
      <c r="S396">
        <v>695</v>
      </c>
      <c r="T396" t="s">
        <v>2249</v>
      </c>
      <c r="U396">
        <f>(Table1[[#This Row],[Monthly Debt]]/Table1[[#This Row],[Annual Income]])*12</f>
        <v>0.38299310150640575</v>
      </c>
      <c r="V396">
        <f>(Table1[[#This Row],[Current Loan Amount]]/Table1[[#This Row],[Annual Income]])</f>
        <v>0.57275280274457785</v>
      </c>
      <c r="W396">
        <f>(Table1[[#This Row],[Current Credit Balance]]/Table1[[#This Row],[Maximum Open Credit]])</f>
        <v>0.23920159051509898</v>
      </c>
      <c r="X396">
        <f>(Table1[[#This Row],[Credit Utilization Ratio]]*100)</f>
        <v>23.920159051509899</v>
      </c>
      <c r="Y396">
        <f>(Table1[[#This Row],[Annual Income]]/12)-Table1[[#This Row],[Monthly Debt]]</f>
        <v>13878.233333333332</v>
      </c>
    </row>
    <row r="397" spans="1:25" x14ac:dyDescent="0.2">
      <c r="A397" t="s">
        <v>414</v>
      </c>
      <c r="B397" t="s">
        <v>1513</v>
      </c>
      <c r="C397">
        <v>65186</v>
      </c>
      <c r="D397" t="s">
        <v>2217</v>
      </c>
      <c r="E397">
        <v>726</v>
      </c>
      <c r="F397">
        <v>1313375</v>
      </c>
      <c r="G397" t="s">
        <v>2225</v>
      </c>
      <c r="H397" t="s">
        <v>2231</v>
      </c>
      <c r="I397" t="s">
        <v>2234</v>
      </c>
      <c r="J397">
        <v>15651.06</v>
      </c>
      <c r="K397">
        <v>42.2</v>
      </c>
      <c r="L397">
        <v>30</v>
      </c>
      <c r="M397">
        <v>12</v>
      </c>
      <c r="N397">
        <v>0</v>
      </c>
      <c r="O397">
        <v>134254</v>
      </c>
      <c r="P397">
        <v>706552</v>
      </c>
      <c r="Q397">
        <v>0</v>
      </c>
      <c r="R397">
        <v>0</v>
      </c>
      <c r="S397">
        <v>726</v>
      </c>
      <c r="T397" t="s">
        <v>2248</v>
      </c>
      <c r="U397">
        <f>(Table1[[#This Row],[Monthly Debt]]/Table1[[#This Row],[Annual Income]])*12</f>
        <v>0.14300007233273057</v>
      </c>
      <c r="V397">
        <f>(Table1[[#This Row],[Current Loan Amount]]/Table1[[#This Row],[Annual Income]])</f>
        <v>4.9632435519177689E-2</v>
      </c>
      <c r="W397">
        <f>(Table1[[#This Row],[Current Credit Balance]]/Table1[[#This Row],[Maximum Open Credit]])</f>
        <v>0.19001290775484325</v>
      </c>
      <c r="X397">
        <f>(Table1[[#This Row],[Credit Utilization Ratio]]*100)</f>
        <v>19.001290775484325</v>
      </c>
      <c r="Y397">
        <f>(Table1[[#This Row],[Annual Income]]/12)-Table1[[#This Row],[Monthly Debt]]</f>
        <v>93796.856666666674</v>
      </c>
    </row>
    <row r="398" spans="1:25" x14ac:dyDescent="0.2">
      <c r="A398" t="s">
        <v>415</v>
      </c>
      <c r="B398" t="s">
        <v>1514</v>
      </c>
      <c r="C398">
        <v>112046</v>
      </c>
      <c r="D398" t="s">
        <v>2217</v>
      </c>
      <c r="E398">
        <v>719</v>
      </c>
      <c r="F398">
        <v>1257857</v>
      </c>
      <c r="G398" t="s">
        <v>2220</v>
      </c>
      <c r="H398" t="s">
        <v>2231</v>
      </c>
      <c r="I398" t="s">
        <v>2234</v>
      </c>
      <c r="J398">
        <v>17819.53</v>
      </c>
      <c r="K398">
        <v>20.7</v>
      </c>
      <c r="L398">
        <v>32</v>
      </c>
      <c r="M398">
        <v>9</v>
      </c>
      <c r="N398">
        <v>0</v>
      </c>
      <c r="O398">
        <v>483018</v>
      </c>
      <c r="P398">
        <v>689612</v>
      </c>
      <c r="Q398">
        <v>0</v>
      </c>
      <c r="R398">
        <v>0</v>
      </c>
      <c r="S398">
        <v>719</v>
      </c>
      <c r="T398" t="s">
        <v>2248</v>
      </c>
      <c r="U398">
        <f>(Table1[[#This Row],[Monthly Debt]]/Table1[[#This Row],[Annual Income]])*12</f>
        <v>0.16999894264610363</v>
      </c>
      <c r="V398">
        <f>(Table1[[#This Row],[Current Loan Amount]]/Table1[[#This Row],[Annual Income]])</f>
        <v>8.9076898248370048E-2</v>
      </c>
      <c r="W398">
        <f>(Table1[[#This Row],[Current Credit Balance]]/Table1[[#This Row],[Maximum Open Credit]])</f>
        <v>0.70041994628863768</v>
      </c>
      <c r="X398">
        <f>(Table1[[#This Row],[Credit Utilization Ratio]]*100)</f>
        <v>70.041994628863762</v>
      </c>
      <c r="Y398">
        <f>(Table1[[#This Row],[Annual Income]]/12)-Table1[[#This Row],[Monthly Debt]]</f>
        <v>87001.886666666673</v>
      </c>
    </row>
    <row r="399" spans="1:25" x14ac:dyDescent="0.2">
      <c r="A399" t="s">
        <v>416</v>
      </c>
      <c r="B399" t="s">
        <v>1515</v>
      </c>
      <c r="C399">
        <v>219868</v>
      </c>
      <c r="D399" t="s">
        <v>2217</v>
      </c>
      <c r="E399">
        <v>746</v>
      </c>
      <c r="F399">
        <v>797525</v>
      </c>
      <c r="G399" t="s">
        <v>2220</v>
      </c>
      <c r="H399" t="s">
        <v>2231</v>
      </c>
      <c r="I399" t="s">
        <v>2234</v>
      </c>
      <c r="J399">
        <v>13159.02</v>
      </c>
      <c r="K399">
        <v>18.899999999999999</v>
      </c>
      <c r="L399">
        <v>32</v>
      </c>
      <c r="M399">
        <v>9</v>
      </c>
      <c r="N399">
        <v>0</v>
      </c>
      <c r="O399">
        <v>297445</v>
      </c>
      <c r="P399">
        <v>549274</v>
      </c>
      <c r="Q399">
        <v>0</v>
      </c>
      <c r="R399">
        <v>0</v>
      </c>
      <c r="S399">
        <v>746</v>
      </c>
      <c r="T399" t="s">
        <v>2248</v>
      </c>
      <c r="U399">
        <f>(Table1[[#This Row],[Monthly Debt]]/Table1[[#This Row],[Annual Income]])*12</f>
        <v>0.19799785586658727</v>
      </c>
      <c r="V399">
        <f>(Table1[[#This Row],[Current Loan Amount]]/Table1[[#This Row],[Annual Income]])</f>
        <v>0.27568790946992255</v>
      </c>
      <c r="W399">
        <f>(Table1[[#This Row],[Current Credit Balance]]/Table1[[#This Row],[Maximum Open Credit]])</f>
        <v>0.54152390246033855</v>
      </c>
      <c r="X399">
        <f>(Table1[[#This Row],[Credit Utilization Ratio]]*100)</f>
        <v>54.152390246033853</v>
      </c>
      <c r="Y399">
        <f>(Table1[[#This Row],[Annual Income]]/12)-Table1[[#This Row],[Monthly Debt]]</f>
        <v>53301.396666666667</v>
      </c>
    </row>
    <row r="400" spans="1:25" x14ac:dyDescent="0.2">
      <c r="A400" t="s">
        <v>417</v>
      </c>
      <c r="B400" t="s">
        <v>1516</v>
      </c>
      <c r="C400">
        <v>218064</v>
      </c>
      <c r="D400" t="s">
        <v>2217</v>
      </c>
      <c r="E400">
        <v>716</v>
      </c>
      <c r="F400">
        <v>1224132</v>
      </c>
      <c r="G400" t="s">
        <v>2225</v>
      </c>
      <c r="H400" t="s">
        <v>2230</v>
      </c>
      <c r="I400" t="s">
        <v>2234</v>
      </c>
      <c r="J400">
        <v>1938.19</v>
      </c>
      <c r="K400">
        <v>8.9</v>
      </c>
      <c r="L400">
        <v>32</v>
      </c>
      <c r="M400">
        <v>4</v>
      </c>
      <c r="N400">
        <v>0</v>
      </c>
      <c r="O400">
        <v>61123</v>
      </c>
      <c r="P400">
        <v>91564</v>
      </c>
      <c r="Q400">
        <v>0</v>
      </c>
      <c r="R400">
        <v>0</v>
      </c>
      <c r="S400">
        <v>716</v>
      </c>
      <c r="T400" t="s">
        <v>2248</v>
      </c>
      <c r="U400">
        <f>(Table1[[#This Row],[Monthly Debt]]/Table1[[#This Row],[Annual Income]])*12</f>
        <v>1.8999813745576459E-2</v>
      </c>
      <c r="V400">
        <f>(Table1[[#This Row],[Current Loan Amount]]/Table1[[#This Row],[Annual Income]])</f>
        <v>0.17813765182186234</v>
      </c>
      <c r="W400">
        <f>(Table1[[#This Row],[Current Credit Balance]]/Table1[[#This Row],[Maximum Open Credit]])</f>
        <v>0.6675440129308462</v>
      </c>
      <c r="X400">
        <f>(Table1[[#This Row],[Credit Utilization Ratio]]*100)</f>
        <v>66.754401293084626</v>
      </c>
      <c r="Y400">
        <f>(Table1[[#This Row],[Annual Income]]/12)-Table1[[#This Row],[Monthly Debt]]</f>
        <v>100072.81</v>
      </c>
    </row>
    <row r="401" spans="1:25" x14ac:dyDescent="0.2">
      <c r="A401" t="s">
        <v>418</v>
      </c>
      <c r="B401" t="s">
        <v>1517</v>
      </c>
      <c r="C401">
        <v>509608</v>
      </c>
      <c r="D401" t="s">
        <v>2217</v>
      </c>
      <c r="E401">
        <v>725</v>
      </c>
      <c r="F401">
        <v>1168272</v>
      </c>
      <c r="G401" t="s">
        <v>2228</v>
      </c>
      <c r="H401" t="s">
        <v>2232</v>
      </c>
      <c r="I401" t="s">
        <v>2234</v>
      </c>
      <c r="J401">
        <v>23631.439999999999</v>
      </c>
      <c r="K401">
        <v>11.9</v>
      </c>
      <c r="L401">
        <v>11</v>
      </c>
      <c r="M401">
        <v>12</v>
      </c>
      <c r="N401">
        <v>0</v>
      </c>
      <c r="O401">
        <v>120042</v>
      </c>
      <c r="P401">
        <v>239250</v>
      </c>
      <c r="Q401">
        <v>0</v>
      </c>
      <c r="R401">
        <v>0</v>
      </c>
      <c r="S401">
        <v>725</v>
      </c>
      <c r="T401" t="s">
        <v>2248</v>
      </c>
      <c r="U401">
        <f>(Table1[[#This Row],[Monthly Debt]]/Table1[[#This Row],[Annual Income]])*12</f>
        <v>0.24273224043715846</v>
      </c>
      <c r="V401">
        <f>(Table1[[#This Row],[Current Loan Amount]]/Table1[[#This Row],[Annual Income]])</f>
        <v>0.43620663681060573</v>
      </c>
      <c r="W401">
        <f>(Table1[[#This Row],[Current Credit Balance]]/Table1[[#This Row],[Maximum Open Credit]])</f>
        <v>0.50174294670846398</v>
      </c>
      <c r="X401">
        <f>(Table1[[#This Row],[Credit Utilization Ratio]]*100)</f>
        <v>50.1742946708464</v>
      </c>
      <c r="Y401">
        <f>(Table1[[#This Row],[Annual Income]]/12)-Table1[[#This Row],[Monthly Debt]]</f>
        <v>73724.56</v>
      </c>
    </row>
    <row r="402" spans="1:25" x14ac:dyDescent="0.2">
      <c r="A402" t="s">
        <v>419</v>
      </c>
      <c r="B402" t="s">
        <v>1518</v>
      </c>
      <c r="C402">
        <v>53966</v>
      </c>
      <c r="D402" t="s">
        <v>2217</v>
      </c>
      <c r="E402">
        <v>665</v>
      </c>
      <c r="F402">
        <v>349486</v>
      </c>
      <c r="G402" t="s">
        <v>2225</v>
      </c>
      <c r="H402" t="s">
        <v>2231</v>
      </c>
      <c r="I402" t="s">
        <v>2234</v>
      </c>
      <c r="J402">
        <v>9407.09</v>
      </c>
      <c r="K402">
        <v>17.600000000000001</v>
      </c>
      <c r="L402">
        <v>32</v>
      </c>
      <c r="M402">
        <v>11</v>
      </c>
      <c r="N402">
        <v>0</v>
      </c>
      <c r="O402">
        <v>256253</v>
      </c>
      <c r="P402">
        <v>321464</v>
      </c>
      <c r="Q402">
        <v>0</v>
      </c>
      <c r="R402">
        <v>0</v>
      </c>
      <c r="S402">
        <v>665</v>
      </c>
      <c r="T402" t="s">
        <v>2249</v>
      </c>
      <c r="U402">
        <f>(Table1[[#This Row],[Monthly Debt]]/Table1[[#This Row],[Annual Income]])*12</f>
        <v>0.32300315320213113</v>
      </c>
      <c r="V402">
        <f>(Table1[[#This Row],[Current Loan Amount]]/Table1[[#This Row],[Annual Income]])</f>
        <v>0.15441534138706559</v>
      </c>
      <c r="W402">
        <f>(Table1[[#This Row],[Current Credit Balance]]/Table1[[#This Row],[Maximum Open Credit]])</f>
        <v>0.797143692606326</v>
      </c>
      <c r="X402">
        <f>(Table1[[#This Row],[Credit Utilization Ratio]]*100)</f>
        <v>79.714369260632594</v>
      </c>
      <c r="Y402">
        <f>(Table1[[#This Row],[Annual Income]]/12)-Table1[[#This Row],[Monthly Debt]]</f>
        <v>19716.743333333332</v>
      </c>
    </row>
    <row r="403" spans="1:25" x14ac:dyDescent="0.2">
      <c r="A403" t="s">
        <v>420</v>
      </c>
      <c r="B403" t="s">
        <v>1519</v>
      </c>
      <c r="C403">
        <v>311630</v>
      </c>
      <c r="D403" t="s">
        <v>2217</v>
      </c>
      <c r="E403">
        <v>718</v>
      </c>
      <c r="F403">
        <v>841073</v>
      </c>
      <c r="G403" t="s">
        <v>2222</v>
      </c>
      <c r="H403" t="s">
        <v>2230</v>
      </c>
      <c r="I403" t="s">
        <v>2236</v>
      </c>
      <c r="J403">
        <v>12475.78</v>
      </c>
      <c r="K403">
        <v>22</v>
      </c>
      <c r="L403">
        <v>32</v>
      </c>
      <c r="M403">
        <v>18</v>
      </c>
      <c r="N403">
        <v>0</v>
      </c>
      <c r="O403">
        <v>207518</v>
      </c>
      <c r="P403">
        <v>370238</v>
      </c>
      <c r="Q403">
        <v>0</v>
      </c>
      <c r="R403">
        <v>0</v>
      </c>
      <c r="S403">
        <v>718</v>
      </c>
      <c r="T403" t="s">
        <v>2248</v>
      </c>
      <c r="U403">
        <f>(Table1[[#This Row],[Monthly Debt]]/Table1[[#This Row],[Annual Income]])*12</f>
        <v>0.17799805724354487</v>
      </c>
      <c r="V403">
        <f>(Table1[[#This Row],[Current Loan Amount]]/Table1[[#This Row],[Annual Income]])</f>
        <v>0.37051480668146525</v>
      </c>
      <c r="W403">
        <f>(Table1[[#This Row],[Current Credit Balance]]/Table1[[#This Row],[Maximum Open Credit]])</f>
        <v>0.56049892231483534</v>
      </c>
      <c r="X403">
        <f>(Table1[[#This Row],[Credit Utilization Ratio]]*100)</f>
        <v>56.049892231483533</v>
      </c>
      <c r="Y403">
        <f>(Table1[[#This Row],[Annual Income]]/12)-Table1[[#This Row],[Monthly Debt]]</f>
        <v>57613.636666666673</v>
      </c>
    </row>
    <row r="404" spans="1:25" x14ac:dyDescent="0.2">
      <c r="A404" t="s">
        <v>421</v>
      </c>
      <c r="B404" t="s">
        <v>1520</v>
      </c>
      <c r="C404">
        <v>99999999</v>
      </c>
      <c r="D404" t="s">
        <v>2217</v>
      </c>
      <c r="E404">
        <v>716</v>
      </c>
      <c r="F404">
        <v>817798</v>
      </c>
      <c r="G404" t="s">
        <v>2220</v>
      </c>
      <c r="H404" t="s">
        <v>2231</v>
      </c>
      <c r="I404" t="s">
        <v>2234</v>
      </c>
      <c r="J404">
        <v>22284.720000000001</v>
      </c>
      <c r="K404">
        <v>18.600000000000001</v>
      </c>
      <c r="L404">
        <v>38</v>
      </c>
      <c r="M404">
        <v>12</v>
      </c>
      <c r="N404">
        <v>1</v>
      </c>
      <c r="O404">
        <v>224884</v>
      </c>
      <c r="P404">
        <v>401236</v>
      </c>
      <c r="Q404">
        <v>1</v>
      </c>
      <c r="R404">
        <v>0</v>
      </c>
      <c r="S404">
        <v>716</v>
      </c>
      <c r="T404" t="s">
        <v>2249</v>
      </c>
      <c r="U404">
        <f>(Table1[[#This Row],[Monthly Debt]]/Table1[[#This Row],[Annual Income]])*12</f>
        <v>0.32699595743692211</v>
      </c>
      <c r="V404">
        <f>(Table1[[#This Row],[Current Loan Amount]]/Table1[[#This Row],[Annual Income]])</f>
        <v>122.27958371138105</v>
      </c>
      <c r="W404">
        <f>(Table1[[#This Row],[Current Credit Balance]]/Table1[[#This Row],[Maximum Open Credit]])</f>
        <v>0.56047812260116237</v>
      </c>
      <c r="X404">
        <f>(Table1[[#This Row],[Credit Utilization Ratio]]*100)</f>
        <v>56.047812260116238</v>
      </c>
      <c r="Y404">
        <f>(Table1[[#This Row],[Annual Income]]/12)-Table1[[#This Row],[Monthly Debt]]</f>
        <v>45865.113333333327</v>
      </c>
    </row>
    <row r="405" spans="1:25" x14ac:dyDescent="0.2">
      <c r="A405" t="s">
        <v>422</v>
      </c>
      <c r="B405" t="s">
        <v>1521</v>
      </c>
      <c r="C405">
        <v>142912</v>
      </c>
      <c r="D405" t="s">
        <v>2217</v>
      </c>
      <c r="E405">
        <v>720</v>
      </c>
      <c r="F405">
        <v>1832075</v>
      </c>
      <c r="G405" t="s">
        <v>2223</v>
      </c>
      <c r="H405" t="s">
        <v>2231</v>
      </c>
      <c r="I405" t="s">
        <v>2245</v>
      </c>
      <c r="J405">
        <v>2793.95</v>
      </c>
      <c r="K405">
        <v>18</v>
      </c>
      <c r="L405">
        <v>0</v>
      </c>
      <c r="M405">
        <v>7</v>
      </c>
      <c r="N405">
        <v>0</v>
      </c>
      <c r="O405">
        <v>215992</v>
      </c>
      <c r="P405">
        <v>1078000</v>
      </c>
      <c r="Q405">
        <v>0</v>
      </c>
      <c r="R405">
        <v>0</v>
      </c>
      <c r="S405">
        <v>720</v>
      </c>
      <c r="T405" t="s">
        <v>2248</v>
      </c>
      <c r="U405">
        <f>(Table1[[#This Row],[Monthly Debt]]/Table1[[#This Row],[Annual Income]])*12</f>
        <v>1.8300233341975627E-2</v>
      </c>
      <c r="V405">
        <f>(Table1[[#This Row],[Current Loan Amount]]/Table1[[#This Row],[Annual Income]])</f>
        <v>7.8005540166204992E-2</v>
      </c>
      <c r="W405">
        <f>(Table1[[#This Row],[Current Credit Balance]]/Table1[[#This Row],[Maximum Open Credit]])</f>
        <v>0.20036363636363635</v>
      </c>
      <c r="X405">
        <f>(Table1[[#This Row],[Credit Utilization Ratio]]*100)</f>
        <v>20.036363636363635</v>
      </c>
      <c r="Y405">
        <f>(Table1[[#This Row],[Annual Income]]/12)-Table1[[#This Row],[Monthly Debt]]</f>
        <v>149878.96666666665</v>
      </c>
    </row>
    <row r="406" spans="1:25" x14ac:dyDescent="0.2">
      <c r="A406" t="s">
        <v>423</v>
      </c>
      <c r="B406" t="s">
        <v>1522</v>
      </c>
      <c r="C406">
        <v>96272</v>
      </c>
      <c r="D406" t="s">
        <v>2217</v>
      </c>
      <c r="E406">
        <v>723</v>
      </c>
      <c r="F406">
        <v>622345</v>
      </c>
      <c r="G406" t="s">
        <v>2222</v>
      </c>
      <c r="H406" t="s">
        <v>2231</v>
      </c>
      <c r="I406" t="s">
        <v>2234</v>
      </c>
      <c r="J406">
        <v>16129.1</v>
      </c>
      <c r="K406">
        <v>11.4</v>
      </c>
      <c r="L406">
        <v>73</v>
      </c>
      <c r="M406">
        <v>8</v>
      </c>
      <c r="N406">
        <v>1</v>
      </c>
      <c r="O406">
        <v>172615</v>
      </c>
      <c r="P406">
        <v>342276</v>
      </c>
      <c r="Q406">
        <v>1</v>
      </c>
      <c r="R406">
        <v>0</v>
      </c>
      <c r="S406">
        <v>723</v>
      </c>
      <c r="T406" t="s">
        <v>2249</v>
      </c>
      <c r="U406">
        <f>(Table1[[#This Row],[Monthly Debt]]/Table1[[#This Row],[Annual Income]])*12</f>
        <v>0.3109998473515494</v>
      </c>
      <c r="V406">
        <f>(Table1[[#This Row],[Current Loan Amount]]/Table1[[#This Row],[Annual Income]])</f>
        <v>0.15469233303071447</v>
      </c>
      <c r="W406">
        <f>(Table1[[#This Row],[Current Credit Balance]]/Table1[[#This Row],[Maximum Open Credit]])</f>
        <v>0.5043152309831832</v>
      </c>
      <c r="X406">
        <f>(Table1[[#This Row],[Credit Utilization Ratio]]*100)</f>
        <v>50.431523098318323</v>
      </c>
      <c r="Y406">
        <f>(Table1[[#This Row],[Annual Income]]/12)-Table1[[#This Row],[Monthly Debt]]</f>
        <v>35732.983333333337</v>
      </c>
    </row>
    <row r="407" spans="1:25" x14ac:dyDescent="0.2">
      <c r="A407" t="s">
        <v>424</v>
      </c>
      <c r="B407" t="s">
        <v>1523</v>
      </c>
      <c r="C407">
        <v>154440</v>
      </c>
      <c r="D407" t="s">
        <v>2217</v>
      </c>
      <c r="E407">
        <v>744</v>
      </c>
      <c r="F407">
        <v>929480</v>
      </c>
      <c r="G407" t="s">
        <v>2224</v>
      </c>
      <c r="H407" t="s">
        <v>2230</v>
      </c>
      <c r="I407" t="s">
        <v>2234</v>
      </c>
      <c r="J407">
        <v>20990.82</v>
      </c>
      <c r="K407">
        <v>19.600000000000001</v>
      </c>
      <c r="L407">
        <v>32</v>
      </c>
      <c r="M407">
        <v>9</v>
      </c>
      <c r="N407">
        <v>0</v>
      </c>
      <c r="O407">
        <v>168169</v>
      </c>
      <c r="P407">
        <v>236874</v>
      </c>
      <c r="Q407">
        <v>0</v>
      </c>
      <c r="R407">
        <v>0</v>
      </c>
      <c r="S407">
        <v>744</v>
      </c>
      <c r="T407" t="s">
        <v>2248</v>
      </c>
      <c r="U407">
        <f>(Table1[[#This Row],[Monthly Debt]]/Table1[[#This Row],[Annual Income]])*12</f>
        <v>0.27100081766148815</v>
      </c>
      <c r="V407">
        <f>(Table1[[#This Row],[Current Loan Amount]]/Table1[[#This Row],[Annual Income]])</f>
        <v>0.16615742135387529</v>
      </c>
      <c r="W407">
        <f>(Table1[[#This Row],[Current Credit Balance]]/Table1[[#This Row],[Maximum Open Credit]])</f>
        <v>0.7099512821162306</v>
      </c>
      <c r="X407">
        <f>(Table1[[#This Row],[Credit Utilization Ratio]]*100)</f>
        <v>70.995128211623054</v>
      </c>
      <c r="Y407">
        <f>(Table1[[#This Row],[Annual Income]]/12)-Table1[[#This Row],[Monthly Debt]]</f>
        <v>56465.846666666672</v>
      </c>
    </row>
    <row r="408" spans="1:25" x14ac:dyDescent="0.2">
      <c r="A408" t="s">
        <v>425</v>
      </c>
      <c r="B408" t="s">
        <v>1524</v>
      </c>
      <c r="C408">
        <v>645326</v>
      </c>
      <c r="D408" t="s">
        <v>2218</v>
      </c>
      <c r="E408">
        <v>732</v>
      </c>
      <c r="F408">
        <v>1241669</v>
      </c>
      <c r="G408" t="s">
        <v>2219</v>
      </c>
      <c r="H408" t="s">
        <v>2230</v>
      </c>
      <c r="I408" t="s">
        <v>2234</v>
      </c>
      <c r="J408">
        <v>25143.84</v>
      </c>
      <c r="K408">
        <v>23</v>
      </c>
      <c r="L408">
        <v>18</v>
      </c>
      <c r="M408">
        <v>13</v>
      </c>
      <c r="N408">
        <v>0</v>
      </c>
      <c r="O408">
        <v>514140</v>
      </c>
      <c r="P408">
        <v>1263966</v>
      </c>
      <c r="Q408">
        <v>0</v>
      </c>
      <c r="R408">
        <v>0</v>
      </c>
      <c r="S408">
        <v>732</v>
      </c>
      <c r="T408" t="s">
        <v>2248</v>
      </c>
      <c r="U408">
        <f>(Table1[[#This Row],[Monthly Debt]]/Table1[[#This Row],[Annual Income]])*12</f>
        <v>0.243000413153586</v>
      </c>
      <c r="V408">
        <f>(Table1[[#This Row],[Current Loan Amount]]/Table1[[#This Row],[Annual Income]])</f>
        <v>0.51972466092010028</v>
      </c>
      <c r="W408">
        <f>(Table1[[#This Row],[Current Credit Balance]]/Table1[[#This Row],[Maximum Open Credit]])</f>
        <v>0.40676727063860896</v>
      </c>
      <c r="X408">
        <f>(Table1[[#This Row],[Credit Utilization Ratio]]*100)</f>
        <v>40.676727063860895</v>
      </c>
      <c r="Y408">
        <f>(Table1[[#This Row],[Annual Income]]/12)-Table1[[#This Row],[Monthly Debt]]</f>
        <v>78328.576666666675</v>
      </c>
    </row>
    <row r="409" spans="1:25" x14ac:dyDescent="0.2">
      <c r="A409" t="s">
        <v>426</v>
      </c>
      <c r="B409" t="s">
        <v>1525</v>
      </c>
      <c r="C409">
        <v>585728</v>
      </c>
      <c r="D409" t="s">
        <v>2217</v>
      </c>
      <c r="E409">
        <v>722</v>
      </c>
      <c r="F409">
        <v>2412544</v>
      </c>
      <c r="G409" t="s">
        <v>2219</v>
      </c>
      <c r="H409" t="s">
        <v>2230</v>
      </c>
      <c r="I409" t="s">
        <v>2234</v>
      </c>
      <c r="J409">
        <v>22115.05</v>
      </c>
      <c r="K409">
        <v>31.3</v>
      </c>
      <c r="L409">
        <v>15</v>
      </c>
      <c r="M409">
        <v>10</v>
      </c>
      <c r="N409">
        <v>0</v>
      </c>
      <c r="O409">
        <v>1140798</v>
      </c>
      <c r="P409">
        <v>2100032</v>
      </c>
      <c r="Q409">
        <v>0</v>
      </c>
      <c r="R409">
        <v>0</v>
      </c>
      <c r="S409">
        <v>722</v>
      </c>
      <c r="T409" t="s">
        <v>2248</v>
      </c>
      <c r="U409">
        <f>(Table1[[#This Row],[Monthly Debt]]/Table1[[#This Row],[Annual Income]])*12</f>
        <v>0.11000031502016129</v>
      </c>
      <c r="V409">
        <f>(Table1[[#This Row],[Current Loan Amount]]/Table1[[#This Row],[Annual Income]])</f>
        <v>0.2427843803056027</v>
      </c>
      <c r="W409">
        <f>(Table1[[#This Row],[Current Credit Balance]]/Table1[[#This Row],[Maximum Open Credit]])</f>
        <v>0.54322886508396062</v>
      </c>
      <c r="X409">
        <f>(Table1[[#This Row],[Credit Utilization Ratio]]*100)</f>
        <v>54.32288650839606</v>
      </c>
      <c r="Y409">
        <f>(Table1[[#This Row],[Annual Income]]/12)-Table1[[#This Row],[Monthly Debt]]</f>
        <v>178930.28333333335</v>
      </c>
    </row>
    <row r="410" spans="1:25" x14ac:dyDescent="0.2">
      <c r="A410" t="s">
        <v>427</v>
      </c>
      <c r="B410" t="s">
        <v>1526</v>
      </c>
      <c r="C410">
        <v>661122</v>
      </c>
      <c r="D410" t="s">
        <v>2217</v>
      </c>
      <c r="E410">
        <v>729</v>
      </c>
      <c r="F410">
        <v>8279060</v>
      </c>
      <c r="G410" t="s">
        <v>2220</v>
      </c>
      <c r="H410" t="s">
        <v>2231</v>
      </c>
      <c r="I410" t="s">
        <v>2234</v>
      </c>
      <c r="J410">
        <v>72441.679999999993</v>
      </c>
      <c r="K410">
        <v>41.4</v>
      </c>
      <c r="L410">
        <v>32</v>
      </c>
      <c r="M410">
        <v>10</v>
      </c>
      <c r="N410">
        <v>0</v>
      </c>
      <c r="O410">
        <v>2095700</v>
      </c>
      <c r="P410">
        <v>2598068</v>
      </c>
      <c r="Q410">
        <v>0</v>
      </c>
      <c r="R410">
        <v>0</v>
      </c>
      <c r="S410">
        <v>729</v>
      </c>
      <c r="T410" t="s">
        <v>2248</v>
      </c>
      <c r="U410">
        <f>(Table1[[#This Row],[Monthly Debt]]/Table1[[#This Row],[Annual Income]])*12</f>
        <v>0.10499986230320833</v>
      </c>
      <c r="V410">
        <f>(Table1[[#This Row],[Current Loan Amount]]/Table1[[#This Row],[Annual Income]])</f>
        <v>7.9854717806127753E-2</v>
      </c>
      <c r="W410">
        <f>(Table1[[#This Row],[Current Credit Balance]]/Table1[[#This Row],[Maximum Open Credit]])</f>
        <v>0.80663785551417433</v>
      </c>
      <c r="X410">
        <f>(Table1[[#This Row],[Credit Utilization Ratio]]*100)</f>
        <v>80.663785551417433</v>
      </c>
      <c r="Y410">
        <f>(Table1[[#This Row],[Annual Income]]/12)-Table1[[#This Row],[Monthly Debt]]</f>
        <v>617479.98666666658</v>
      </c>
    </row>
    <row r="411" spans="1:25" x14ac:dyDescent="0.2">
      <c r="A411" t="s">
        <v>428</v>
      </c>
      <c r="B411" t="s">
        <v>1527</v>
      </c>
      <c r="C411">
        <v>280588</v>
      </c>
      <c r="D411" t="s">
        <v>2217</v>
      </c>
      <c r="E411">
        <v>744</v>
      </c>
      <c r="F411">
        <v>969285</v>
      </c>
      <c r="G411" t="s">
        <v>2219</v>
      </c>
      <c r="H411" t="s">
        <v>2232</v>
      </c>
      <c r="I411" t="s">
        <v>2236</v>
      </c>
      <c r="J411">
        <v>5775.43</v>
      </c>
      <c r="K411">
        <v>23.7</v>
      </c>
      <c r="L411">
        <v>32</v>
      </c>
      <c r="M411">
        <v>8</v>
      </c>
      <c r="N411">
        <v>0</v>
      </c>
      <c r="O411">
        <v>164540</v>
      </c>
      <c r="P411">
        <v>558712</v>
      </c>
      <c r="Q411">
        <v>0</v>
      </c>
      <c r="R411">
        <v>0</v>
      </c>
      <c r="S411">
        <v>744</v>
      </c>
      <c r="T411" t="s">
        <v>2248</v>
      </c>
      <c r="U411">
        <f>(Table1[[#This Row],[Monthly Debt]]/Table1[[#This Row],[Annual Income]])*12</f>
        <v>7.150132314025287E-2</v>
      </c>
      <c r="V411">
        <f>(Table1[[#This Row],[Current Loan Amount]]/Table1[[#This Row],[Annual Income]])</f>
        <v>0.28947935849621115</v>
      </c>
      <c r="W411">
        <f>(Table1[[#This Row],[Current Credit Balance]]/Table1[[#This Row],[Maximum Open Credit]])</f>
        <v>0.29449877575566663</v>
      </c>
      <c r="X411">
        <f>(Table1[[#This Row],[Credit Utilization Ratio]]*100)</f>
        <v>29.449877575566664</v>
      </c>
      <c r="Y411">
        <f>(Table1[[#This Row],[Annual Income]]/12)-Table1[[#This Row],[Monthly Debt]]</f>
        <v>74998.320000000007</v>
      </c>
    </row>
    <row r="412" spans="1:25" x14ac:dyDescent="0.2">
      <c r="A412" t="s">
        <v>429</v>
      </c>
      <c r="B412" t="s">
        <v>1528</v>
      </c>
      <c r="C412">
        <v>786940</v>
      </c>
      <c r="D412" t="s">
        <v>2218</v>
      </c>
      <c r="E412">
        <v>725</v>
      </c>
      <c r="F412">
        <v>1168272</v>
      </c>
      <c r="G412" t="s">
        <v>2229</v>
      </c>
      <c r="H412" t="s">
        <v>2230</v>
      </c>
      <c r="I412" t="s">
        <v>2236</v>
      </c>
      <c r="J412">
        <v>23382.54</v>
      </c>
      <c r="K412">
        <v>14</v>
      </c>
      <c r="L412">
        <v>23</v>
      </c>
      <c r="M412">
        <v>11</v>
      </c>
      <c r="N412">
        <v>0</v>
      </c>
      <c r="O412">
        <v>601996</v>
      </c>
      <c r="P412">
        <v>1909732</v>
      </c>
      <c r="Q412">
        <v>0</v>
      </c>
      <c r="R412">
        <v>0</v>
      </c>
      <c r="S412">
        <v>725</v>
      </c>
      <c r="T412" t="s">
        <v>2248</v>
      </c>
      <c r="U412">
        <f>(Table1[[#This Row],[Monthly Debt]]/Table1[[#This Row],[Annual Income]])*12</f>
        <v>0.24017564402810304</v>
      </c>
      <c r="V412">
        <f>(Table1[[#This Row],[Current Loan Amount]]/Table1[[#This Row],[Annual Income]])</f>
        <v>0.67359313584507718</v>
      </c>
      <c r="W412">
        <f>(Table1[[#This Row],[Current Credit Balance]]/Table1[[#This Row],[Maximum Open Credit]])</f>
        <v>0.3152253824096784</v>
      </c>
      <c r="X412">
        <f>(Table1[[#This Row],[Credit Utilization Ratio]]*100)</f>
        <v>31.52253824096784</v>
      </c>
      <c r="Y412">
        <f>(Table1[[#This Row],[Annual Income]]/12)-Table1[[#This Row],[Monthly Debt]]</f>
        <v>73973.459999999992</v>
      </c>
    </row>
    <row r="413" spans="1:25" x14ac:dyDescent="0.2">
      <c r="A413" t="s">
        <v>430</v>
      </c>
      <c r="B413" t="s">
        <v>1529</v>
      </c>
      <c r="C413">
        <v>263208</v>
      </c>
      <c r="D413" t="s">
        <v>2217</v>
      </c>
      <c r="E413">
        <v>723</v>
      </c>
      <c r="F413">
        <v>1638579</v>
      </c>
      <c r="G413" t="s">
        <v>2219</v>
      </c>
      <c r="H413" t="s">
        <v>2230</v>
      </c>
      <c r="I413" t="s">
        <v>2234</v>
      </c>
      <c r="J413">
        <v>28948.21</v>
      </c>
      <c r="K413">
        <v>22.3</v>
      </c>
      <c r="L413">
        <v>32</v>
      </c>
      <c r="M413">
        <v>18</v>
      </c>
      <c r="N413">
        <v>0</v>
      </c>
      <c r="O413">
        <v>708795</v>
      </c>
      <c r="P413">
        <v>993586</v>
      </c>
      <c r="Q413">
        <v>0</v>
      </c>
      <c r="R413">
        <v>0</v>
      </c>
      <c r="S413">
        <v>723</v>
      </c>
      <c r="T413" t="s">
        <v>2248</v>
      </c>
      <c r="U413">
        <f>(Table1[[#This Row],[Monthly Debt]]/Table1[[#This Row],[Annual Income]])*12</f>
        <v>0.21199986085504574</v>
      </c>
      <c r="V413">
        <f>(Table1[[#This Row],[Current Loan Amount]]/Table1[[#This Row],[Annual Income]])</f>
        <v>0.16063186456069559</v>
      </c>
      <c r="W413">
        <f>(Table1[[#This Row],[Current Credit Balance]]/Table1[[#This Row],[Maximum Open Credit]])</f>
        <v>0.71337055876391176</v>
      </c>
      <c r="X413">
        <f>(Table1[[#This Row],[Credit Utilization Ratio]]*100)</f>
        <v>71.337055876391176</v>
      </c>
      <c r="Y413">
        <f>(Table1[[#This Row],[Annual Income]]/12)-Table1[[#This Row],[Monthly Debt]]</f>
        <v>107600.04000000001</v>
      </c>
    </row>
    <row r="414" spans="1:25" x14ac:dyDescent="0.2">
      <c r="A414" t="s">
        <v>431</v>
      </c>
      <c r="B414" t="s">
        <v>1530</v>
      </c>
      <c r="C414">
        <v>267564</v>
      </c>
      <c r="D414" t="s">
        <v>2217</v>
      </c>
      <c r="E414">
        <v>725</v>
      </c>
      <c r="F414">
        <v>1168272</v>
      </c>
      <c r="G414" t="s">
        <v>2222</v>
      </c>
      <c r="H414" t="s">
        <v>2231</v>
      </c>
      <c r="I414" t="s">
        <v>2243</v>
      </c>
      <c r="J414">
        <v>2386.7800000000002</v>
      </c>
      <c r="K414">
        <v>12.2</v>
      </c>
      <c r="L414">
        <v>32</v>
      </c>
      <c r="M414">
        <v>9</v>
      </c>
      <c r="N414">
        <v>0</v>
      </c>
      <c r="O414">
        <v>136002</v>
      </c>
      <c r="P414">
        <v>519750</v>
      </c>
      <c r="Q414">
        <v>0</v>
      </c>
      <c r="R414">
        <v>0</v>
      </c>
      <c r="S414">
        <v>725</v>
      </c>
      <c r="T414" t="s">
        <v>2248</v>
      </c>
      <c r="U414">
        <f>(Table1[[#This Row],[Monthly Debt]]/Table1[[#This Row],[Annual Income]])*12</f>
        <v>2.4516003122560505E-2</v>
      </c>
      <c r="V414">
        <f>(Table1[[#This Row],[Current Loan Amount]]/Table1[[#This Row],[Annual Income]])</f>
        <v>0.22902543243354287</v>
      </c>
      <c r="W414">
        <f>(Table1[[#This Row],[Current Credit Balance]]/Table1[[#This Row],[Maximum Open Credit]])</f>
        <v>0.26166810966810966</v>
      </c>
      <c r="X414">
        <f>(Table1[[#This Row],[Credit Utilization Ratio]]*100)</f>
        <v>26.166810966810967</v>
      </c>
      <c r="Y414">
        <f>(Table1[[#This Row],[Annual Income]]/12)-Table1[[#This Row],[Monthly Debt]]</f>
        <v>94969.22</v>
      </c>
    </row>
    <row r="415" spans="1:25" x14ac:dyDescent="0.2">
      <c r="A415" t="s">
        <v>432</v>
      </c>
      <c r="B415" t="s">
        <v>1531</v>
      </c>
      <c r="C415">
        <v>580118</v>
      </c>
      <c r="D415" t="s">
        <v>2217</v>
      </c>
      <c r="E415">
        <v>739</v>
      </c>
      <c r="F415">
        <v>1541584</v>
      </c>
      <c r="G415" t="s">
        <v>2221</v>
      </c>
      <c r="H415" t="s">
        <v>2231</v>
      </c>
      <c r="I415" t="s">
        <v>2234</v>
      </c>
      <c r="J415">
        <v>19783.75</v>
      </c>
      <c r="K415">
        <v>9.6</v>
      </c>
      <c r="L415">
        <v>72</v>
      </c>
      <c r="M415">
        <v>18</v>
      </c>
      <c r="N415">
        <v>0</v>
      </c>
      <c r="O415">
        <v>396758</v>
      </c>
      <c r="P415">
        <v>664840</v>
      </c>
      <c r="Q415">
        <v>0</v>
      </c>
      <c r="R415">
        <v>0</v>
      </c>
      <c r="S415">
        <v>739</v>
      </c>
      <c r="T415" t="s">
        <v>2248</v>
      </c>
      <c r="U415">
        <f>(Table1[[#This Row],[Monthly Debt]]/Table1[[#This Row],[Annual Income]])*12</f>
        <v>0.15400069019917176</v>
      </c>
      <c r="V415">
        <f>(Table1[[#This Row],[Current Loan Amount]]/Table1[[#This Row],[Annual Income]])</f>
        <v>0.37631293526658294</v>
      </c>
      <c r="W415">
        <f>(Table1[[#This Row],[Current Credit Balance]]/Table1[[#This Row],[Maximum Open Credit]])</f>
        <v>0.59677215570663622</v>
      </c>
      <c r="X415">
        <f>(Table1[[#This Row],[Credit Utilization Ratio]]*100)</f>
        <v>59.67721557066362</v>
      </c>
      <c r="Y415">
        <f>(Table1[[#This Row],[Annual Income]]/12)-Table1[[#This Row],[Monthly Debt]]</f>
        <v>108681.58333333333</v>
      </c>
    </row>
    <row r="416" spans="1:25" x14ac:dyDescent="0.2">
      <c r="A416" t="s">
        <v>433</v>
      </c>
      <c r="B416" t="s">
        <v>1532</v>
      </c>
      <c r="C416">
        <v>58630</v>
      </c>
      <c r="D416" t="s">
        <v>2217</v>
      </c>
      <c r="E416">
        <v>724</v>
      </c>
      <c r="F416">
        <v>1162572</v>
      </c>
      <c r="G416" t="s">
        <v>2228</v>
      </c>
      <c r="H416" t="s">
        <v>2231</v>
      </c>
      <c r="I416" t="s">
        <v>2234</v>
      </c>
      <c r="J416">
        <v>12206.93</v>
      </c>
      <c r="K416">
        <v>13.2</v>
      </c>
      <c r="L416">
        <v>12</v>
      </c>
      <c r="M416">
        <v>10</v>
      </c>
      <c r="N416">
        <v>0</v>
      </c>
      <c r="O416">
        <v>9234</v>
      </c>
      <c r="P416">
        <v>10846</v>
      </c>
      <c r="Q416">
        <v>0</v>
      </c>
      <c r="R416">
        <v>0</v>
      </c>
      <c r="S416">
        <v>724</v>
      </c>
      <c r="T416" t="s">
        <v>2248</v>
      </c>
      <c r="U416">
        <f>(Table1[[#This Row],[Monthly Debt]]/Table1[[#This Row],[Annual Income]])*12</f>
        <v>0.12599921553245735</v>
      </c>
      <c r="V416">
        <f>(Table1[[#This Row],[Current Loan Amount]]/Table1[[#This Row],[Annual Income]])</f>
        <v>5.0431285116104639E-2</v>
      </c>
      <c r="W416">
        <f>(Table1[[#This Row],[Current Credit Balance]]/Table1[[#This Row],[Maximum Open Credit]])</f>
        <v>0.85137377835146599</v>
      </c>
      <c r="X416">
        <f>(Table1[[#This Row],[Credit Utilization Ratio]]*100)</f>
        <v>85.137377835146594</v>
      </c>
      <c r="Y416">
        <f>(Table1[[#This Row],[Annual Income]]/12)-Table1[[#This Row],[Monthly Debt]]</f>
        <v>84674.07</v>
      </c>
    </row>
    <row r="417" spans="1:25" x14ac:dyDescent="0.2">
      <c r="A417" t="s">
        <v>434</v>
      </c>
      <c r="B417" t="s">
        <v>1533</v>
      </c>
      <c r="C417">
        <v>391556</v>
      </c>
      <c r="D417" t="s">
        <v>2218</v>
      </c>
      <c r="E417">
        <v>725</v>
      </c>
      <c r="F417">
        <v>1168272</v>
      </c>
      <c r="G417" t="s">
        <v>2225</v>
      </c>
      <c r="H417" t="s">
        <v>2231</v>
      </c>
      <c r="I417" t="s">
        <v>2234</v>
      </c>
      <c r="J417">
        <v>11428.88</v>
      </c>
      <c r="K417">
        <v>16.3</v>
      </c>
      <c r="L417">
        <v>32</v>
      </c>
      <c r="M417">
        <v>11</v>
      </c>
      <c r="N417">
        <v>0</v>
      </c>
      <c r="O417">
        <v>216163</v>
      </c>
      <c r="P417">
        <v>452628</v>
      </c>
      <c r="Q417">
        <v>0</v>
      </c>
      <c r="R417">
        <v>0</v>
      </c>
      <c r="S417">
        <v>725</v>
      </c>
      <c r="T417" t="s">
        <v>2248</v>
      </c>
      <c r="U417">
        <f>(Table1[[#This Row],[Monthly Debt]]/Table1[[#This Row],[Annual Income]])*12</f>
        <v>0.11739266198282591</v>
      </c>
      <c r="V417">
        <f>(Table1[[#This Row],[Current Loan Amount]]/Table1[[#This Row],[Annual Income]])</f>
        <v>0.33515825081830258</v>
      </c>
      <c r="W417">
        <f>(Table1[[#This Row],[Current Credit Balance]]/Table1[[#This Row],[Maximum Open Credit]])</f>
        <v>0.47757319476479582</v>
      </c>
      <c r="X417">
        <f>(Table1[[#This Row],[Credit Utilization Ratio]]*100)</f>
        <v>47.75731947647958</v>
      </c>
      <c r="Y417">
        <f>(Table1[[#This Row],[Annual Income]]/12)-Table1[[#This Row],[Monthly Debt]]</f>
        <v>85927.12</v>
      </c>
    </row>
    <row r="418" spans="1:25" x14ac:dyDescent="0.2">
      <c r="A418" t="s">
        <v>435</v>
      </c>
      <c r="B418" t="s">
        <v>1534</v>
      </c>
      <c r="C418">
        <v>99999999</v>
      </c>
      <c r="D418" t="s">
        <v>2217</v>
      </c>
      <c r="E418">
        <v>735</v>
      </c>
      <c r="F418">
        <v>747156</v>
      </c>
      <c r="G418" t="s">
        <v>2223</v>
      </c>
      <c r="H418" t="s">
        <v>2230</v>
      </c>
      <c r="I418" t="s">
        <v>2234</v>
      </c>
      <c r="J418">
        <v>12701.69</v>
      </c>
      <c r="K418">
        <v>35.299999999999997</v>
      </c>
      <c r="L418">
        <v>9</v>
      </c>
      <c r="M418">
        <v>11</v>
      </c>
      <c r="N418">
        <v>0</v>
      </c>
      <c r="O418">
        <v>228342</v>
      </c>
      <c r="P418">
        <v>317812</v>
      </c>
      <c r="Q418">
        <v>0</v>
      </c>
      <c r="R418">
        <v>0</v>
      </c>
      <c r="S418">
        <v>735</v>
      </c>
      <c r="T418" t="s">
        <v>2248</v>
      </c>
      <c r="U418">
        <f>(Table1[[#This Row],[Monthly Debt]]/Table1[[#This Row],[Annual Income]])*12</f>
        <v>0.20400061031431188</v>
      </c>
      <c r="V418">
        <f>(Table1[[#This Row],[Current Loan Amount]]/Table1[[#This Row],[Annual Income]])</f>
        <v>133.840856527954</v>
      </c>
      <c r="W418">
        <f>(Table1[[#This Row],[Current Credit Balance]]/Table1[[#This Row],[Maximum Open Credit]])</f>
        <v>0.71848136634236592</v>
      </c>
      <c r="X418">
        <f>(Table1[[#This Row],[Credit Utilization Ratio]]*100)</f>
        <v>71.848136634236596</v>
      </c>
      <c r="Y418">
        <f>(Table1[[#This Row],[Annual Income]]/12)-Table1[[#This Row],[Monthly Debt]]</f>
        <v>49561.31</v>
      </c>
    </row>
    <row r="419" spans="1:25" x14ac:dyDescent="0.2">
      <c r="A419" t="s">
        <v>436</v>
      </c>
      <c r="B419" t="s">
        <v>1535</v>
      </c>
      <c r="C419">
        <v>391930</v>
      </c>
      <c r="D419" t="s">
        <v>2218</v>
      </c>
      <c r="E419">
        <v>717</v>
      </c>
      <c r="F419">
        <v>1438528</v>
      </c>
      <c r="G419" t="s">
        <v>2227</v>
      </c>
      <c r="H419" t="s">
        <v>2232</v>
      </c>
      <c r="I419" t="s">
        <v>2236</v>
      </c>
      <c r="J419">
        <v>29250.12</v>
      </c>
      <c r="K419">
        <v>14.8</v>
      </c>
      <c r="L419">
        <v>7</v>
      </c>
      <c r="M419">
        <v>24</v>
      </c>
      <c r="N419">
        <v>0</v>
      </c>
      <c r="O419">
        <v>155781</v>
      </c>
      <c r="P419">
        <v>784212</v>
      </c>
      <c r="Q419">
        <v>0</v>
      </c>
      <c r="R419">
        <v>0</v>
      </c>
      <c r="S419">
        <v>717</v>
      </c>
      <c r="T419" t="s">
        <v>2248</v>
      </c>
      <c r="U419">
        <f>(Table1[[#This Row],[Monthly Debt]]/Table1[[#This Row],[Annual Income]])*12</f>
        <v>0.2440004226542688</v>
      </c>
      <c r="V419">
        <f>(Table1[[#This Row],[Current Loan Amount]]/Table1[[#This Row],[Annual Income]])</f>
        <v>0.27245211772033634</v>
      </c>
      <c r="W419">
        <f>(Table1[[#This Row],[Current Credit Balance]]/Table1[[#This Row],[Maximum Open Credit]])</f>
        <v>0.19864653945616748</v>
      </c>
      <c r="X419">
        <f>(Table1[[#This Row],[Credit Utilization Ratio]]*100)</f>
        <v>19.864653945616748</v>
      </c>
      <c r="Y419">
        <f>(Table1[[#This Row],[Annual Income]]/12)-Table1[[#This Row],[Monthly Debt]]</f>
        <v>90627.213333333333</v>
      </c>
    </row>
    <row r="420" spans="1:25" x14ac:dyDescent="0.2">
      <c r="A420" t="s">
        <v>437</v>
      </c>
      <c r="B420" t="s">
        <v>1536</v>
      </c>
      <c r="C420">
        <v>394526</v>
      </c>
      <c r="D420" t="s">
        <v>2218</v>
      </c>
      <c r="E420">
        <v>7210</v>
      </c>
      <c r="F420">
        <v>1078991</v>
      </c>
      <c r="G420" t="s">
        <v>2219</v>
      </c>
      <c r="H420" t="s">
        <v>2230</v>
      </c>
      <c r="I420" t="s">
        <v>2234</v>
      </c>
      <c r="J420">
        <v>17084.04</v>
      </c>
      <c r="K420">
        <v>16.399999999999999</v>
      </c>
      <c r="L420">
        <v>32</v>
      </c>
      <c r="M420">
        <v>15</v>
      </c>
      <c r="N420">
        <v>0</v>
      </c>
      <c r="O420">
        <v>276051</v>
      </c>
      <c r="P420">
        <v>910646</v>
      </c>
      <c r="Q420">
        <v>0</v>
      </c>
      <c r="R420">
        <v>0</v>
      </c>
      <c r="S420">
        <v>721</v>
      </c>
      <c r="T420" t="s">
        <v>2248</v>
      </c>
      <c r="U420">
        <f>(Table1[[#This Row],[Monthly Debt]]/Table1[[#This Row],[Annual Income]])*12</f>
        <v>0.19000017609044006</v>
      </c>
      <c r="V420">
        <f>(Table1[[#This Row],[Current Loan Amount]]/Table1[[#This Row],[Annual Income]])</f>
        <v>0.36564345763773748</v>
      </c>
      <c r="W420">
        <f>(Table1[[#This Row],[Current Credit Balance]]/Table1[[#This Row],[Maximum Open Credit]])</f>
        <v>0.30313755290200584</v>
      </c>
      <c r="X420">
        <f>(Table1[[#This Row],[Credit Utilization Ratio]]*100)</f>
        <v>30.313755290200582</v>
      </c>
      <c r="Y420">
        <f>(Table1[[#This Row],[Annual Income]]/12)-Table1[[#This Row],[Monthly Debt]]</f>
        <v>72831.876666666678</v>
      </c>
    </row>
    <row r="421" spans="1:25" x14ac:dyDescent="0.2">
      <c r="A421" t="s">
        <v>438</v>
      </c>
      <c r="B421" t="s">
        <v>1537</v>
      </c>
      <c r="C421">
        <v>498058</v>
      </c>
      <c r="D421" t="s">
        <v>2217</v>
      </c>
      <c r="E421">
        <v>725</v>
      </c>
      <c r="F421">
        <v>1168272</v>
      </c>
      <c r="G421" t="s">
        <v>2225</v>
      </c>
      <c r="H421" t="s">
        <v>2231</v>
      </c>
      <c r="I421" t="s">
        <v>2234</v>
      </c>
      <c r="J421">
        <v>29104.58</v>
      </c>
      <c r="K421">
        <v>18.3</v>
      </c>
      <c r="L421">
        <v>32</v>
      </c>
      <c r="M421">
        <v>19</v>
      </c>
      <c r="N421">
        <v>0</v>
      </c>
      <c r="O421">
        <v>66443</v>
      </c>
      <c r="P421">
        <v>1373900</v>
      </c>
      <c r="Q421">
        <v>0</v>
      </c>
      <c r="R421">
        <v>0</v>
      </c>
      <c r="S421">
        <v>725</v>
      </c>
      <c r="T421" t="s">
        <v>2248</v>
      </c>
      <c r="U421">
        <f>(Table1[[#This Row],[Monthly Debt]]/Table1[[#This Row],[Annual Income]])*12</f>
        <v>0.29895003903200623</v>
      </c>
      <c r="V421">
        <f>(Table1[[#This Row],[Current Loan Amount]]/Table1[[#This Row],[Annual Income]])</f>
        <v>0.42632024049194023</v>
      </c>
      <c r="W421">
        <f>(Table1[[#This Row],[Current Credit Balance]]/Table1[[#This Row],[Maximum Open Credit]])</f>
        <v>4.8360870514593493E-2</v>
      </c>
      <c r="X421">
        <f>(Table1[[#This Row],[Credit Utilization Ratio]]*100)</f>
        <v>4.8360870514593497</v>
      </c>
      <c r="Y421">
        <f>(Table1[[#This Row],[Annual Income]]/12)-Table1[[#This Row],[Monthly Debt]]</f>
        <v>68251.42</v>
      </c>
    </row>
    <row r="422" spans="1:25" x14ac:dyDescent="0.2">
      <c r="A422" t="s">
        <v>439</v>
      </c>
      <c r="B422" t="s">
        <v>1538</v>
      </c>
      <c r="C422">
        <v>108284</v>
      </c>
      <c r="D422" t="s">
        <v>2217</v>
      </c>
      <c r="E422">
        <v>725</v>
      </c>
      <c r="F422">
        <v>1168272</v>
      </c>
      <c r="G422" t="s">
        <v>2219</v>
      </c>
      <c r="H422" t="s">
        <v>2231</v>
      </c>
      <c r="I422" t="s">
        <v>2234</v>
      </c>
      <c r="J422">
        <v>6676.6</v>
      </c>
      <c r="K422">
        <v>37.4</v>
      </c>
      <c r="L422">
        <v>32</v>
      </c>
      <c r="M422">
        <v>5</v>
      </c>
      <c r="N422">
        <v>1</v>
      </c>
      <c r="O422">
        <v>233529</v>
      </c>
      <c r="P422">
        <v>333410</v>
      </c>
      <c r="Q422">
        <v>0</v>
      </c>
      <c r="R422">
        <v>0</v>
      </c>
      <c r="S422">
        <v>725</v>
      </c>
      <c r="T422" t="s">
        <v>2248</v>
      </c>
      <c r="U422">
        <f>(Table1[[#This Row],[Monthly Debt]]/Table1[[#This Row],[Annual Income]])*12</f>
        <v>6.8579234972677594E-2</v>
      </c>
      <c r="V422">
        <f>(Table1[[#This Row],[Current Loan Amount]]/Table1[[#This Row],[Annual Income]])</f>
        <v>9.2687319391374617E-2</v>
      </c>
      <c r="W422">
        <f>(Table1[[#This Row],[Current Credit Balance]]/Table1[[#This Row],[Maximum Open Credit]])</f>
        <v>0.70042590204253019</v>
      </c>
      <c r="X422">
        <f>(Table1[[#This Row],[Credit Utilization Ratio]]*100)</f>
        <v>70.042590204253017</v>
      </c>
      <c r="Y422">
        <f>(Table1[[#This Row],[Annual Income]]/12)-Table1[[#This Row],[Monthly Debt]]</f>
        <v>90679.4</v>
      </c>
    </row>
    <row r="423" spans="1:25" x14ac:dyDescent="0.2">
      <c r="A423" t="s">
        <v>440</v>
      </c>
      <c r="B423" t="s">
        <v>1539</v>
      </c>
      <c r="C423">
        <v>326348</v>
      </c>
      <c r="D423" t="s">
        <v>2217</v>
      </c>
      <c r="E423">
        <v>749</v>
      </c>
      <c r="F423">
        <v>1164928</v>
      </c>
      <c r="G423" t="s">
        <v>2219</v>
      </c>
      <c r="H423" t="s">
        <v>2230</v>
      </c>
      <c r="I423" t="s">
        <v>2234</v>
      </c>
      <c r="J423">
        <v>16697.39</v>
      </c>
      <c r="K423">
        <v>23</v>
      </c>
      <c r="L423">
        <v>32</v>
      </c>
      <c r="M423">
        <v>16</v>
      </c>
      <c r="N423">
        <v>0</v>
      </c>
      <c r="O423">
        <v>427253</v>
      </c>
      <c r="P423">
        <v>1054812</v>
      </c>
      <c r="Q423">
        <v>0</v>
      </c>
      <c r="R423">
        <v>0</v>
      </c>
      <c r="S423">
        <v>749</v>
      </c>
      <c r="T423" t="s">
        <v>2248</v>
      </c>
      <c r="U423">
        <f>(Table1[[#This Row],[Monthly Debt]]/Table1[[#This Row],[Annual Income]])*12</f>
        <v>0.1720009133611691</v>
      </c>
      <c r="V423">
        <f>(Table1[[#This Row],[Current Loan Amount]]/Table1[[#This Row],[Annual Income]])</f>
        <v>0.28014435226898143</v>
      </c>
      <c r="W423">
        <f>(Table1[[#This Row],[Current Credit Balance]]/Table1[[#This Row],[Maximum Open Credit]])</f>
        <v>0.40505132668191107</v>
      </c>
      <c r="X423">
        <f>(Table1[[#This Row],[Credit Utilization Ratio]]*100)</f>
        <v>40.505132668191109</v>
      </c>
      <c r="Y423">
        <f>(Table1[[#This Row],[Annual Income]]/12)-Table1[[#This Row],[Monthly Debt]]</f>
        <v>80379.943333333329</v>
      </c>
    </row>
    <row r="424" spans="1:25" x14ac:dyDescent="0.2">
      <c r="A424" t="s">
        <v>441</v>
      </c>
      <c r="B424" t="s">
        <v>1540</v>
      </c>
      <c r="C424">
        <v>262460</v>
      </c>
      <c r="D424" t="s">
        <v>2217</v>
      </c>
      <c r="E424">
        <v>725</v>
      </c>
      <c r="F424">
        <v>1168272</v>
      </c>
      <c r="G424" t="s">
        <v>2219</v>
      </c>
      <c r="H424" t="s">
        <v>2230</v>
      </c>
      <c r="I424" t="s">
        <v>2234</v>
      </c>
      <c r="J424">
        <v>24361.61</v>
      </c>
      <c r="K424">
        <v>32.1</v>
      </c>
      <c r="L424">
        <v>38</v>
      </c>
      <c r="M424">
        <v>19</v>
      </c>
      <c r="N424">
        <v>0</v>
      </c>
      <c r="O424">
        <v>394763</v>
      </c>
      <c r="P424">
        <v>719818</v>
      </c>
      <c r="Q424">
        <v>0</v>
      </c>
      <c r="R424">
        <v>0</v>
      </c>
      <c r="S424">
        <v>725</v>
      </c>
      <c r="T424" t="s">
        <v>2248</v>
      </c>
      <c r="U424">
        <f>(Table1[[#This Row],[Monthly Debt]]/Table1[[#This Row],[Annual Income]])*12</f>
        <v>0.25023224043715847</v>
      </c>
      <c r="V424">
        <f>(Table1[[#This Row],[Current Loan Amount]]/Table1[[#This Row],[Annual Income]])</f>
        <v>0.22465658682224687</v>
      </c>
      <c r="W424">
        <f>(Table1[[#This Row],[Current Credit Balance]]/Table1[[#This Row],[Maximum Open Credit]])</f>
        <v>0.54842057297816948</v>
      </c>
      <c r="X424">
        <f>(Table1[[#This Row],[Credit Utilization Ratio]]*100)</f>
        <v>54.84205729781695</v>
      </c>
      <c r="Y424">
        <f>(Table1[[#This Row],[Annual Income]]/12)-Table1[[#This Row],[Monthly Debt]]</f>
        <v>72994.39</v>
      </c>
    </row>
    <row r="425" spans="1:25" x14ac:dyDescent="0.2">
      <c r="A425" t="s">
        <v>442</v>
      </c>
      <c r="B425" t="s">
        <v>1541</v>
      </c>
      <c r="C425">
        <v>264550</v>
      </c>
      <c r="D425" t="s">
        <v>2217</v>
      </c>
      <c r="E425">
        <v>7480</v>
      </c>
      <c r="F425">
        <v>2094389</v>
      </c>
      <c r="G425" t="s">
        <v>2219</v>
      </c>
      <c r="H425" t="s">
        <v>2230</v>
      </c>
      <c r="I425" t="s">
        <v>2237</v>
      </c>
      <c r="J425">
        <v>21292.92</v>
      </c>
      <c r="K425">
        <v>20.100000000000001</v>
      </c>
      <c r="L425">
        <v>32</v>
      </c>
      <c r="M425">
        <v>11</v>
      </c>
      <c r="N425">
        <v>0</v>
      </c>
      <c r="O425">
        <v>407303</v>
      </c>
      <c r="P425">
        <v>990770</v>
      </c>
      <c r="Q425">
        <v>0</v>
      </c>
      <c r="R425">
        <v>0</v>
      </c>
      <c r="S425">
        <v>748</v>
      </c>
      <c r="T425" t="s">
        <v>2248</v>
      </c>
      <c r="U425">
        <f>(Table1[[#This Row],[Monthly Debt]]/Table1[[#This Row],[Annual Income]])*12</f>
        <v>0.12199980041911984</v>
      </c>
      <c r="V425">
        <f>(Table1[[#This Row],[Current Loan Amount]]/Table1[[#This Row],[Annual Income]])</f>
        <v>0.12631368862231418</v>
      </c>
      <c r="W425">
        <f>(Table1[[#This Row],[Current Credit Balance]]/Table1[[#This Row],[Maximum Open Credit]])</f>
        <v>0.41109742927218224</v>
      </c>
      <c r="X425">
        <f>(Table1[[#This Row],[Credit Utilization Ratio]]*100)</f>
        <v>41.109742927218221</v>
      </c>
      <c r="Y425">
        <f>(Table1[[#This Row],[Annual Income]]/12)-Table1[[#This Row],[Monthly Debt]]</f>
        <v>153239.49666666664</v>
      </c>
    </row>
    <row r="426" spans="1:25" x14ac:dyDescent="0.2">
      <c r="A426" t="s">
        <v>443</v>
      </c>
      <c r="B426" t="s">
        <v>1542</v>
      </c>
      <c r="C426">
        <v>249524</v>
      </c>
      <c r="D426" t="s">
        <v>2217</v>
      </c>
      <c r="E426">
        <v>706</v>
      </c>
      <c r="F426">
        <v>1361027</v>
      </c>
      <c r="G426" t="s">
        <v>2219</v>
      </c>
      <c r="H426" t="s">
        <v>2231</v>
      </c>
      <c r="I426" t="s">
        <v>2234</v>
      </c>
      <c r="J426">
        <v>29262.09</v>
      </c>
      <c r="K426">
        <v>9.8000000000000007</v>
      </c>
      <c r="L426">
        <v>32</v>
      </c>
      <c r="M426">
        <v>9</v>
      </c>
      <c r="N426">
        <v>0</v>
      </c>
      <c r="O426">
        <v>215194</v>
      </c>
      <c r="P426">
        <v>361130</v>
      </c>
      <c r="Q426">
        <v>0</v>
      </c>
      <c r="R426">
        <v>0</v>
      </c>
      <c r="S426">
        <v>706</v>
      </c>
      <c r="T426" t="s">
        <v>2248</v>
      </c>
      <c r="U426">
        <f>(Table1[[#This Row],[Monthly Debt]]/Table1[[#This Row],[Annual Income]])*12</f>
        <v>0.25800008376027805</v>
      </c>
      <c r="V426">
        <f>(Table1[[#This Row],[Current Loan Amount]]/Table1[[#This Row],[Annual Income]])</f>
        <v>0.1833350844619541</v>
      </c>
      <c r="W426">
        <f>(Table1[[#This Row],[Current Credit Balance]]/Table1[[#This Row],[Maximum Open Credit]])</f>
        <v>0.59589067648769145</v>
      </c>
      <c r="X426">
        <f>(Table1[[#This Row],[Credit Utilization Ratio]]*100)</f>
        <v>59.589067648769145</v>
      </c>
      <c r="Y426">
        <f>(Table1[[#This Row],[Annual Income]]/12)-Table1[[#This Row],[Monthly Debt]]</f>
        <v>84156.826666666675</v>
      </c>
    </row>
    <row r="427" spans="1:25" x14ac:dyDescent="0.2">
      <c r="A427" t="s">
        <v>444</v>
      </c>
      <c r="B427" t="s">
        <v>1543</v>
      </c>
      <c r="C427">
        <v>329516</v>
      </c>
      <c r="D427" t="s">
        <v>2218</v>
      </c>
      <c r="E427">
        <v>716</v>
      </c>
      <c r="F427">
        <v>2276580</v>
      </c>
      <c r="G427" t="s">
        <v>2219</v>
      </c>
      <c r="H427" t="s">
        <v>2230</v>
      </c>
      <c r="I427" t="s">
        <v>2234</v>
      </c>
      <c r="J427">
        <v>19730.36</v>
      </c>
      <c r="K427">
        <v>10</v>
      </c>
      <c r="L427">
        <v>32</v>
      </c>
      <c r="M427">
        <v>8</v>
      </c>
      <c r="N427">
        <v>0</v>
      </c>
      <c r="O427">
        <v>146946</v>
      </c>
      <c r="P427">
        <v>193358</v>
      </c>
      <c r="Q427">
        <v>0</v>
      </c>
      <c r="R427">
        <v>0</v>
      </c>
      <c r="S427">
        <v>716</v>
      </c>
      <c r="T427" t="s">
        <v>2248</v>
      </c>
      <c r="U427">
        <f>(Table1[[#This Row],[Monthly Debt]]/Table1[[#This Row],[Annual Income]])*12</f>
        <v>0.104</v>
      </c>
      <c r="V427">
        <f>(Table1[[#This Row],[Current Loan Amount]]/Table1[[#This Row],[Annual Income]])</f>
        <v>0.14474167391438034</v>
      </c>
      <c r="W427">
        <f>(Table1[[#This Row],[Current Credit Balance]]/Table1[[#This Row],[Maximum Open Credit]])</f>
        <v>0.75996855573599231</v>
      </c>
      <c r="X427">
        <f>(Table1[[#This Row],[Credit Utilization Ratio]]*100)</f>
        <v>75.996855573599234</v>
      </c>
      <c r="Y427">
        <f>(Table1[[#This Row],[Annual Income]]/12)-Table1[[#This Row],[Monthly Debt]]</f>
        <v>169984.64000000001</v>
      </c>
    </row>
    <row r="428" spans="1:25" x14ac:dyDescent="0.2">
      <c r="A428" t="s">
        <v>445</v>
      </c>
      <c r="B428" t="s">
        <v>1544</v>
      </c>
      <c r="C428">
        <v>220880</v>
      </c>
      <c r="D428" t="s">
        <v>2217</v>
      </c>
      <c r="E428">
        <v>748</v>
      </c>
      <c r="F428">
        <v>1378298</v>
      </c>
      <c r="G428" t="s">
        <v>2219</v>
      </c>
      <c r="H428" t="s">
        <v>2230</v>
      </c>
      <c r="I428" t="s">
        <v>2234</v>
      </c>
      <c r="J428">
        <v>12519.67</v>
      </c>
      <c r="K428">
        <v>42.8</v>
      </c>
      <c r="L428">
        <v>24</v>
      </c>
      <c r="M428">
        <v>12</v>
      </c>
      <c r="N428">
        <v>0</v>
      </c>
      <c r="O428">
        <v>73036</v>
      </c>
      <c r="P428">
        <v>1879438</v>
      </c>
      <c r="Q428">
        <v>0</v>
      </c>
      <c r="R428">
        <v>0</v>
      </c>
      <c r="S428">
        <v>748</v>
      </c>
      <c r="T428" t="s">
        <v>2248</v>
      </c>
      <c r="U428">
        <f>(Table1[[#This Row],[Monthly Debt]]/Table1[[#This Row],[Annual Income]])*12</f>
        <v>0.10900113037964215</v>
      </c>
      <c r="V428">
        <f>(Table1[[#This Row],[Current Loan Amount]]/Table1[[#This Row],[Annual Income]])</f>
        <v>0.16025561961201423</v>
      </c>
      <c r="W428">
        <f>(Table1[[#This Row],[Current Credit Balance]]/Table1[[#This Row],[Maximum Open Credit]])</f>
        <v>3.8860552995097469E-2</v>
      </c>
      <c r="X428">
        <f>(Table1[[#This Row],[Credit Utilization Ratio]]*100)</f>
        <v>3.886055299509747</v>
      </c>
      <c r="Y428">
        <f>(Table1[[#This Row],[Annual Income]]/12)-Table1[[#This Row],[Monthly Debt]]</f>
        <v>102338.49666666667</v>
      </c>
    </row>
    <row r="429" spans="1:25" x14ac:dyDescent="0.2">
      <c r="A429" t="s">
        <v>446</v>
      </c>
      <c r="B429" t="s">
        <v>1545</v>
      </c>
      <c r="C429">
        <v>89320</v>
      </c>
      <c r="D429" t="s">
        <v>2217</v>
      </c>
      <c r="E429">
        <v>725</v>
      </c>
      <c r="F429">
        <v>1168272</v>
      </c>
      <c r="G429" t="s">
        <v>2219</v>
      </c>
      <c r="H429" t="s">
        <v>2231</v>
      </c>
      <c r="I429" t="s">
        <v>2239</v>
      </c>
      <c r="J429">
        <v>3070.21</v>
      </c>
      <c r="K429">
        <v>15.8</v>
      </c>
      <c r="L429">
        <v>32</v>
      </c>
      <c r="M429">
        <v>7</v>
      </c>
      <c r="N429">
        <v>0</v>
      </c>
      <c r="O429">
        <v>86678</v>
      </c>
      <c r="P429">
        <v>214478</v>
      </c>
      <c r="Q429">
        <v>0</v>
      </c>
      <c r="R429">
        <v>0</v>
      </c>
      <c r="S429">
        <v>725</v>
      </c>
      <c r="T429" t="s">
        <v>2248</v>
      </c>
      <c r="U429">
        <f>(Table1[[#This Row],[Monthly Debt]]/Table1[[#This Row],[Annual Income]])*12</f>
        <v>3.1535909445745511E-2</v>
      </c>
      <c r="V429">
        <f>(Table1[[#This Row],[Current Loan Amount]]/Table1[[#This Row],[Annual Income]])</f>
        <v>7.6454798197679988E-2</v>
      </c>
      <c r="W429">
        <f>(Table1[[#This Row],[Current Credit Balance]]/Table1[[#This Row],[Maximum Open Credit]])</f>
        <v>0.40413468980501499</v>
      </c>
      <c r="X429">
        <f>(Table1[[#This Row],[Credit Utilization Ratio]]*100)</f>
        <v>40.413468980501499</v>
      </c>
      <c r="Y429">
        <f>(Table1[[#This Row],[Annual Income]]/12)-Table1[[#This Row],[Monthly Debt]]</f>
        <v>94285.79</v>
      </c>
    </row>
    <row r="430" spans="1:25" x14ac:dyDescent="0.2">
      <c r="A430" t="s">
        <v>447</v>
      </c>
      <c r="B430" t="s">
        <v>1546</v>
      </c>
      <c r="C430">
        <v>129228</v>
      </c>
      <c r="D430" t="s">
        <v>2217</v>
      </c>
      <c r="E430">
        <v>708</v>
      </c>
      <c r="F430">
        <v>715008</v>
      </c>
      <c r="G430" t="s">
        <v>2228</v>
      </c>
      <c r="H430" t="s">
        <v>2231</v>
      </c>
      <c r="I430" t="s">
        <v>2237</v>
      </c>
      <c r="J430">
        <v>8425.36</v>
      </c>
      <c r="K430">
        <v>15</v>
      </c>
      <c r="L430">
        <v>32</v>
      </c>
      <c r="M430">
        <v>3</v>
      </c>
      <c r="N430">
        <v>0</v>
      </c>
      <c r="O430">
        <v>65037</v>
      </c>
      <c r="P430">
        <v>365552</v>
      </c>
      <c r="Q430">
        <v>0</v>
      </c>
      <c r="R430">
        <v>0</v>
      </c>
      <c r="S430">
        <v>708</v>
      </c>
      <c r="T430" t="s">
        <v>2248</v>
      </c>
      <c r="U430">
        <f>(Table1[[#This Row],[Monthly Debt]]/Table1[[#This Row],[Annual Income]])*12</f>
        <v>0.14140306122448981</v>
      </c>
      <c r="V430">
        <f>(Table1[[#This Row],[Current Loan Amount]]/Table1[[#This Row],[Annual Income]])</f>
        <v>0.18073643931256714</v>
      </c>
      <c r="W430">
        <f>(Table1[[#This Row],[Current Credit Balance]]/Table1[[#This Row],[Maximum Open Credit]])</f>
        <v>0.17791449643279206</v>
      </c>
      <c r="X430">
        <f>(Table1[[#This Row],[Credit Utilization Ratio]]*100)</f>
        <v>17.791449643279204</v>
      </c>
      <c r="Y430">
        <f>(Table1[[#This Row],[Annual Income]]/12)-Table1[[#This Row],[Monthly Debt]]</f>
        <v>51158.64</v>
      </c>
    </row>
    <row r="431" spans="1:25" x14ac:dyDescent="0.2">
      <c r="A431" t="s">
        <v>448</v>
      </c>
      <c r="B431" t="s">
        <v>1547</v>
      </c>
      <c r="C431">
        <v>391688</v>
      </c>
      <c r="D431" t="s">
        <v>2218</v>
      </c>
      <c r="E431">
        <v>634</v>
      </c>
      <c r="F431">
        <v>1691361</v>
      </c>
      <c r="G431" t="s">
        <v>2219</v>
      </c>
      <c r="H431" t="s">
        <v>2230</v>
      </c>
      <c r="I431" t="s">
        <v>2234</v>
      </c>
      <c r="J431">
        <v>24595.119999999999</v>
      </c>
      <c r="K431">
        <v>26</v>
      </c>
      <c r="L431">
        <v>10</v>
      </c>
      <c r="M431">
        <v>9</v>
      </c>
      <c r="N431">
        <v>1</v>
      </c>
      <c r="O431">
        <v>322373</v>
      </c>
      <c r="P431">
        <v>541772</v>
      </c>
      <c r="Q431">
        <v>0</v>
      </c>
      <c r="R431">
        <v>0</v>
      </c>
      <c r="S431">
        <v>634</v>
      </c>
      <c r="T431" t="s">
        <v>2249</v>
      </c>
      <c r="U431">
        <f>(Table1[[#This Row],[Monthly Debt]]/Table1[[#This Row],[Annual Income]])*12</f>
        <v>0.17449937653759309</v>
      </c>
      <c r="V431">
        <f>(Table1[[#This Row],[Current Loan Amount]]/Table1[[#This Row],[Annual Income]])</f>
        <v>0.23158154882369877</v>
      </c>
      <c r="W431">
        <f>(Table1[[#This Row],[Current Credit Balance]]/Table1[[#This Row],[Maximum Open Credit]])</f>
        <v>0.59503444253302129</v>
      </c>
      <c r="X431">
        <f>(Table1[[#This Row],[Credit Utilization Ratio]]*100)</f>
        <v>59.503444253302128</v>
      </c>
      <c r="Y431">
        <f>(Table1[[#This Row],[Annual Income]]/12)-Table1[[#This Row],[Monthly Debt]]</f>
        <v>116351.63</v>
      </c>
    </row>
    <row r="432" spans="1:25" x14ac:dyDescent="0.2">
      <c r="A432" t="s">
        <v>449</v>
      </c>
      <c r="B432" t="s">
        <v>1548</v>
      </c>
      <c r="C432">
        <v>748528</v>
      </c>
      <c r="D432" t="s">
        <v>2218</v>
      </c>
      <c r="E432">
        <v>725</v>
      </c>
      <c r="F432">
        <v>2322047</v>
      </c>
      <c r="G432" t="s">
        <v>2222</v>
      </c>
      <c r="H432" t="s">
        <v>2230</v>
      </c>
      <c r="I432" t="s">
        <v>2240</v>
      </c>
      <c r="J432">
        <v>1180.28</v>
      </c>
      <c r="K432">
        <v>23.6</v>
      </c>
      <c r="L432">
        <v>20</v>
      </c>
      <c r="M432">
        <v>4</v>
      </c>
      <c r="N432">
        <v>0</v>
      </c>
      <c r="O432">
        <v>50559</v>
      </c>
      <c r="P432">
        <v>609884</v>
      </c>
      <c r="Q432">
        <v>0</v>
      </c>
      <c r="R432">
        <v>0</v>
      </c>
      <c r="S432">
        <v>725</v>
      </c>
      <c r="T432" t="s">
        <v>2248</v>
      </c>
      <c r="U432">
        <f>(Table1[[#This Row],[Monthly Debt]]/Table1[[#This Row],[Annual Income]])*12</f>
        <v>6.0995147815698821E-3</v>
      </c>
      <c r="V432">
        <f>(Table1[[#This Row],[Current Loan Amount]]/Table1[[#This Row],[Annual Income]])</f>
        <v>0.32235695487645166</v>
      </c>
      <c r="W432">
        <f>(Table1[[#This Row],[Current Credit Balance]]/Table1[[#This Row],[Maximum Open Credit]])</f>
        <v>8.2899371027933183E-2</v>
      </c>
      <c r="X432">
        <f>(Table1[[#This Row],[Credit Utilization Ratio]]*100)</f>
        <v>8.2899371027933189</v>
      </c>
      <c r="Y432">
        <f>(Table1[[#This Row],[Annual Income]]/12)-Table1[[#This Row],[Monthly Debt]]</f>
        <v>192323.63666666666</v>
      </c>
    </row>
    <row r="433" spans="1:25" x14ac:dyDescent="0.2">
      <c r="A433" t="s">
        <v>450</v>
      </c>
      <c r="B433" t="s">
        <v>1549</v>
      </c>
      <c r="C433">
        <v>35002</v>
      </c>
      <c r="D433" t="s">
        <v>2217</v>
      </c>
      <c r="E433">
        <v>718</v>
      </c>
      <c r="F433">
        <v>340043</v>
      </c>
      <c r="G433" t="s">
        <v>2220</v>
      </c>
      <c r="H433" t="s">
        <v>2231</v>
      </c>
      <c r="I433" t="s">
        <v>2235</v>
      </c>
      <c r="J433">
        <v>5894.18</v>
      </c>
      <c r="K433">
        <v>8.8000000000000007</v>
      </c>
      <c r="L433">
        <v>32</v>
      </c>
      <c r="M433">
        <v>8</v>
      </c>
      <c r="N433">
        <v>0</v>
      </c>
      <c r="O433">
        <v>24491</v>
      </c>
      <c r="P433">
        <v>162008</v>
      </c>
      <c r="Q433">
        <v>0</v>
      </c>
      <c r="R433">
        <v>0</v>
      </c>
      <c r="S433">
        <v>718</v>
      </c>
      <c r="T433" t="s">
        <v>2248</v>
      </c>
      <c r="U433">
        <f>(Table1[[#This Row],[Monthly Debt]]/Table1[[#This Row],[Annual Income]])*12</f>
        <v>0.20800357601832711</v>
      </c>
      <c r="V433">
        <f>(Table1[[#This Row],[Current Loan Amount]]/Table1[[#This Row],[Annual Income]])</f>
        <v>0.1029340406948533</v>
      </c>
      <c r="W433">
        <f>(Table1[[#This Row],[Current Credit Balance]]/Table1[[#This Row],[Maximum Open Credit]])</f>
        <v>0.15117154708409461</v>
      </c>
      <c r="X433">
        <f>(Table1[[#This Row],[Credit Utilization Ratio]]*100)</f>
        <v>15.11715470840946</v>
      </c>
      <c r="Y433">
        <f>(Table1[[#This Row],[Annual Income]]/12)-Table1[[#This Row],[Monthly Debt]]</f>
        <v>22442.736666666668</v>
      </c>
    </row>
    <row r="434" spans="1:25" x14ac:dyDescent="0.2">
      <c r="A434" t="s">
        <v>451</v>
      </c>
      <c r="B434" t="s">
        <v>1550</v>
      </c>
      <c r="C434">
        <v>99999999</v>
      </c>
      <c r="D434" t="s">
        <v>2218</v>
      </c>
      <c r="E434">
        <v>723</v>
      </c>
      <c r="F434">
        <v>750652</v>
      </c>
      <c r="G434" t="s">
        <v>2219</v>
      </c>
      <c r="H434" t="s">
        <v>2232</v>
      </c>
      <c r="I434" t="s">
        <v>2236</v>
      </c>
      <c r="J434">
        <v>13324.13</v>
      </c>
      <c r="K434">
        <v>13.8</v>
      </c>
      <c r="L434">
        <v>32</v>
      </c>
      <c r="M434">
        <v>15</v>
      </c>
      <c r="N434">
        <v>0</v>
      </c>
      <c r="O434">
        <v>238697</v>
      </c>
      <c r="P434">
        <v>774158</v>
      </c>
      <c r="Q434">
        <v>0</v>
      </c>
      <c r="R434">
        <v>0</v>
      </c>
      <c r="S434">
        <v>723</v>
      </c>
      <c r="T434" t="s">
        <v>2248</v>
      </c>
      <c r="U434">
        <f>(Table1[[#This Row],[Monthly Debt]]/Table1[[#This Row],[Annual Income]])*12</f>
        <v>0.21300091120785661</v>
      </c>
      <c r="V434">
        <f>(Table1[[#This Row],[Current Loan Amount]]/Table1[[#This Row],[Annual Income]])</f>
        <v>133.21752156791695</v>
      </c>
      <c r="W434">
        <f>(Table1[[#This Row],[Current Credit Balance]]/Table1[[#This Row],[Maximum Open Credit]])</f>
        <v>0.30833111587040374</v>
      </c>
      <c r="X434">
        <f>(Table1[[#This Row],[Credit Utilization Ratio]]*100)</f>
        <v>30.833111587040374</v>
      </c>
      <c r="Y434">
        <f>(Table1[[#This Row],[Annual Income]]/12)-Table1[[#This Row],[Monthly Debt]]</f>
        <v>49230.203333333338</v>
      </c>
    </row>
    <row r="435" spans="1:25" x14ac:dyDescent="0.2">
      <c r="A435" t="s">
        <v>452</v>
      </c>
      <c r="B435" t="s">
        <v>1551</v>
      </c>
      <c r="C435">
        <v>555016</v>
      </c>
      <c r="D435" t="s">
        <v>2218</v>
      </c>
      <c r="E435">
        <v>723</v>
      </c>
      <c r="F435">
        <v>2971809</v>
      </c>
      <c r="G435" t="s">
        <v>2219</v>
      </c>
      <c r="H435" t="s">
        <v>2230</v>
      </c>
      <c r="I435" t="s">
        <v>2234</v>
      </c>
      <c r="J435">
        <v>21297.86</v>
      </c>
      <c r="K435">
        <v>19.8</v>
      </c>
      <c r="L435">
        <v>32</v>
      </c>
      <c r="M435">
        <v>12</v>
      </c>
      <c r="N435">
        <v>0</v>
      </c>
      <c r="O435">
        <v>302917</v>
      </c>
      <c r="P435">
        <v>741532</v>
      </c>
      <c r="Q435">
        <v>0</v>
      </c>
      <c r="R435">
        <v>0</v>
      </c>
      <c r="S435">
        <v>723</v>
      </c>
      <c r="T435" t="s">
        <v>2248</v>
      </c>
      <c r="U435">
        <f>(Table1[[#This Row],[Monthly Debt]]/Table1[[#This Row],[Annual Income]])*12</f>
        <v>8.5999578034792953E-2</v>
      </c>
      <c r="V435">
        <f>(Table1[[#This Row],[Current Loan Amount]]/Table1[[#This Row],[Annual Income]])</f>
        <v>0.18676032006094603</v>
      </c>
      <c r="W435">
        <f>(Table1[[#This Row],[Current Credit Balance]]/Table1[[#This Row],[Maximum Open Credit]])</f>
        <v>0.40850158860305424</v>
      </c>
      <c r="X435">
        <f>(Table1[[#This Row],[Credit Utilization Ratio]]*100)</f>
        <v>40.850158860305427</v>
      </c>
      <c r="Y435">
        <f>(Table1[[#This Row],[Annual Income]]/12)-Table1[[#This Row],[Monthly Debt]]</f>
        <v>226352.89</v>
      </c>
    </row>
    <row r="436" spans="1:25" x14ac:dyDescent="0.2">
      <c r="A436" t="s">
        <v>453</v>
      </c>
      <c r="B436" t="s">
        <v>1552</v>
      </c>
      <c r="C436">
        <v>323246</v>
      </c>
      <c r="D436" t="s">
        <v>2218</v>
      </c>
      <c r="E436">
        <v>707</v>
      </c>
      <c r="F436">
        <v>1004967</v>
      </c>
      <c r="G436" t="s">
        <v>2221</v>
      </c>
      <c r="H436" t="s">
        <v>2230</v>
      </c>
      <c r="I436" t="s">
        <v>2236</v>
      </c>
      <c r="J436">
        <v>13005.88</v>
      </c>
      <c r="K436">
        <v>15.3</v>
      </c>
      <c r="L436">
        <v>30</v>
      </c>
      <c r="M436">
        <v>5</v>
      </c>
      <c r="N436">
        <v>0</v>
      </c>
      <c r="O436">
        <v>189715</v>
      </c>
      <c r="P436">
        <v>241384</v>
      </c>
      <c r="Q436">
        <v>0</v>
      </c>
      <c r="R436">
        <v>0</v>
      </c>
      <c r="S436">
        <v>707</v>
      </c>
      <c r="T436" t="s">
        <v>2248</v>
      </c>
      <c r="U436">
        <f>(Table1[[#This Row],[Monthly Debt]]/Table1[[#This Row],[Annual Income]])*12</f>
        <v>0.15529918892859168</v>
      </c>
      <c r="V436">
        <f>(Table1[[#This Row],[Current Loan Amount]]/Table1[[#This Row],[Annual Income]])</f>
        <v>0.32164837253362549</v>
      </c>
      <c r="W436">
        <f>(Table1[[#This Row],[Current Credit Balance]]/Table1[[#This Row],[Maximum Open Credit]])</f>
        <v>0.78594687303218114</v>
      </c>
      <c r="X436">
        <f>(Table1[[#This Row],[Credit Utilization Ratio]]*100)</f>
        <v>78.594687303218109</v>
      </c>
      <c r="Y436">
        <f>(Table1[[#This Row],[Annual Income]]/12)-Table1[[#This Row],[Monthly Debt]]</f>
        <v>70741.37</v>
      </c>
    </row>
    <row r="437" spans="1:25" x14ac:dyDescent="0.2">
      <c r="A437" t="s">
        <v>454</v>
      </c>
      <c r="B437" t="s">
        <v>1553</v>
      </c>
      <c r="C437">
        <v>190366</v>
      </c>
      <c r="D437" t="s">
        <v>2217</v>
      </c>
      <c r="E437">
        <v>716</v>
      </c>
      <c r="F437">
        <v>460655</v>
      </c>
      <c r="G437" t="s">
        <v>2226</v>
      </c>
      <c r="H437" t="s">
        <v>2231</v>
      </c>
      <c r="I437" t="s">
        <v>2234</v>
      </c>
      <c r="J437">
        <v>4453.03</v>
      </c>
      <c r="K437">
        <v>9.9</v>
      </c>
      <c r="L437">
        <v>32</v>
      </c>
      <c r="M437">
        <v>6</v>
      </c>
      <c r="N437">
        <v>0</v>
      </c>
      <c r="O437">
        <v>117059</v>
      </c>
      <c r="P437">
        <v>132880</v>
      </c>
      <c r="Q437">
        <v>0</v>
      </c>
      <c r="R437">
        <v>0</v>
      </c>
      <c r="S437">
        <v>716</v>
      </c>
      <c r="T437" t="s">
        <v>2248</v>
      </c>
      <c r="U437">
        <f>(Table1[[#This Row],[Monthly Debt]]/Table1[[#This Row],[Annual Income]])*12</f>
        <v>0.11600082491235306</v>
      </c>
      <c r="V437">
        <f>(Table1[[#This Row],[Current Loan Amount]]/Table1[[#This Row],[Annual Income]])</f>
        <v>0.41325069737656162</v>
      </c>
      <c r="W437">
        <f>(Table1[[#This Row],[Current Credit Balance]]/Table1[[#This Row],[Maximum Open Credit]])</f>
        <v>0.88093768813967488</v>
      </c>
      <c r="X437">
        <f>(Table1[[#This Row],[Credit Utilization Ratio]]*100)</f>
        <v>88.093768813967486</v>
      </c>
      <c r="Y437">
        <f>(Table1[[#This Row],[Annual Income]]/12)-Table1[[#This Row],[Monthly Debt]]</f>
        <v>33934.886666666665</v>
      </c>
    </row>
    <row r="438" spans="1:25" x14ac:dyDescent="0.2">
      <c r="A438" t="s">
        <v>455</v>
      </c>
      <c r="B438" t="s">
        <v>1554</v>
      </c>
      <c r="C438">
        <v>452936</v>
      </c>
      <c r="D438" t="s">
        <v>2217</v>
      </c>
      <c r="E438">
        <v>725</v>
      </c>
      <c r="F438">
        <v>1168272</v>
      </c>
      <c r="G438" t="s">
        <v>2219</v>
      </c>
      <c r="H438" t="s">
        <v>2230</v>
      </c>
      <c r="I438" t="s">
        <v>2234</v>
      </c>
      <c r="J438">
        <v>26389.1</v>
      </c>
      <c r="K438">
        <v>17.899999999999999</v>
      </c>
      <c r="L438">
        <v>32</v>
      </c>
      <c r="M438">
        <v>18</v>
      </c>
      <c r="N438">
        <v>0</v>
      </c>
      <c r="O438">
        <v>929328</v>
      </c>
      <c r="P438">
        <v>1814626</v>
      </c>
      <c r="Q438">
        <v>0</v>
      </c>
      <c r="R438">
        <v>0</v>
      </c>
      <c r="S438">
        <v>725</v>
      </c>
      <c r="T438" t="s">
        <v>2248</v>
      </c>
      <c r="U438">
        <f>(Table1[[#This Row],[Monthly Debt]]/Table1[[#This Row],[Annual Income]])*12</f>
        <v>0.27105776736924275</v>
      </c>
      <c r="V438">
        <f>(Table1[[#This Row],[Current Loan Amount]]/Table1[[#This Row],[Annual Income]])</f>
        <v>0.3876973855403536</v>
      </c>
      <c r="W438">
        <f>(Table1[[#This Row],[Current Credit Balance]]/Table1[[#This Row],[Maximum Open Credit]])</f>
        <v>0.5121319765064537</v>
      </c>
      <c r="X438">
        <f>(Table1[[#This Row],[Credit Utilization Ratio]]*100)</f>
        <v>51.21319765064537</v>
      </c>
      <c r="Y438">
        <f>(Table1[[#This Row],[Annual Income]]/12)-Table1[[#This Row],[Monthly Debt]]</f>
        <v>70966.899999999994</v>
      </c>
    </row>
    <row r="439" spans="1:25" x14ac:dyDescent="0.2">
      <c r="A439" t="s">
        <v>456</v>
      </c>
      <c r="B439" t="s">
        <v>1555</v>
      </c>
      <c r="C439">
        <v>201476</v>
      </c>
      <c r="D439" t="s">
        <v>2217</v>
      </c>
      <c r="E439">
        <v>702</v>
      </c>
      <c r="F439">
        <v>367327</v>
      </c>
      <c r="G439" t="s">
        <v>2228</v>
      </c>
      <c r="H439" t="s">
        <v>2231</v>
      </c>
      <c r="I439" t="s">
        <v>2234</v>
      </c>
      <c r="J439">
        <v>3520.13</v>
      </c>
      <c r="K439">
        <v>16.100000000000001</v>
      </c>
      <c r="L439">
        <v>32</v>
      </c>
      <c r="M439">
        <v>4</v>
      </c>
      <c r="N439">
        <v>0</v>
      </c>
      <c r="O439">
        <v>143146</v>
      </c>
      <c r="P439">
        <v>172282</v>
      </c>
      <c r="Q439">
        <v>0</v>
      </c>
      <c r="R439">
        <v>0</v>
      </c>
      <c r="S439">
        <v>702</v>
      </c>
      <c r="T439" t="s">
        <v>2248</v>
      </c>
      <c r="U439">
        <f>(Table1[[#This Row],[Monthly Debt]]/Table1[[#This Row],[Annual Income]])*12</f>
        <v>0.1149971551233642</v>
      </c>
      <c r="V439">
        <f>(Table1[[#This Row],[Current Loan Amount]]/Table1[[#This Row],[Annual Income]])</f>
        <v>0.54849221538302384</v>
      </c>
      <c r="W439">
        <f>(Table1[[#This Row],[Current Credit Balance]]/Table1[[#This Row],[Maximum Open Credit]])</f>
        <v>0.83088192614434475</v>
      </c>
      <c r="X439">
        <f>(Table1[[#This Row],[Credit Utilization Ratio]]*100)</f>
        <v>83.088192614434476</v>
      </c>
      <c r="Y439">
        <f>(Table1[[#This Row],[Annual Income]]/12)-Table1[[#This Row],[Monthly Debt]]</f>
        <v>27090.453333333331</v>
      </c>
    </row>
    <row r="440" spans="1:25" x14ac:dyDescent="0.2">
      <c r="A440" t="s">
        <v>457</v>
      </c>
      <c r="B440" t="s">
        <v>1556</v>
      </c>
      <c r="C440">
        <v>330396</v>
      </c>
      <c r="D440" t="s">
        <v>2217</v>
      </c>
      <c r="E440">
        <v>674</v>
      </c>
      <c r="F440">
        <v>760912</v>
      </c>
      <c r="G440" t="s">
        <v>2219</v>
      </c>
      <c r="H440" t="s">
        <v>2231</v>
      </c>
      <c r="I440" t="s">
        <v>2235</v>
      </c>
      <c r="J440">
        <v>16866.87</v>
      </c>
      <c r="K440">
        <v>14.4</v>
      </c>
      <c r="L440">
        <v>32</v>
      </c>
      <c r="M440">
        <v>4</v>
      </c>
      <c r="N440">
        <v>0</v>
      </c>
      <c r="O440">
        <v>95000</v>
      </c>
      <c r="P440">
        <v>162976</v>
      </c>
      <c r="Q440">
        <v>0</v>
      </c>
      <c r="R440">
        <v>0</v>
      </c>
      <c r="S440">
        <v>674</v>
      </c>
      <c r="T440" t="s">
        <v>2249</v>
      </c>
      <c r="U440">
        <f>(Table1[[#This Row],[Monthly Debt]]/Table1[[#This Row],[Annual Income]])*12</f>
        <v>0.26599980023971231</v>
      </c>
      <c r="V440">
        <f>(Table1[[#This Row],[Current Loan Amount]]/Table1[[#This Row],[Annual Income]])</f>
        <v>0.43421052631578949</v>
      </c>
      <c r="W440">
        <f>(Table1[[#This Row],[Current Credit Balance]]/Table1[[#This Row],[Maximum Open Credit]])</f>
        <v>0.58290791282151977</v>
      </c>
      <c r="X440">
        <f>(Table1[[#This Row],[Credit Utilization Ratio]]*100)</f>
        <v>58.290791282151979</v>
      </c>
      <c r="Y440">
        <f>(Table1[[#This Row],[Annual Income]]/12)-Table1[[#This Row],[Monthly Debt]]</f>
        <v>46542.463333333333</v>
      </c>
    </row>
    <row r="441" spans="1:25" x14ac:dyDescent="0.2">
      <c r="A441" t="s">
        <v>458</v>
      </c>
      <c r="B441" t="s">
        <v>1557</v>
      </c>
      <c r="C441">
        <v>173844</v>
      </c>
      <c r="D441" t="s">
        <v>2217</v>
      </c>
      <c r="E441">
        <v>717</v>
      </c>
      <c r="F441">
        <v>769500</v>
      </c>
      <c r="G441" t="s">
        <v>2219</v>
      </c>
      <c r="H441" t="s">
        <v>2230</v>
      </c>
      <c r="I441" t="s">
        <v>2234</v>
      </c>
      <c r="J441">
        <v>9362.06</v>
      </c>
      <c r="K441">
        <v>27.6</v>
      </c>
      <c r="L441">
        <v>57</v>
      </c>
      <c r="M441">
        <v>7</v>
      </c>
      <c r="N441">
        <v>0</v>
      </c>
      <c r="O441">
        <v>130530</v>
      </c>
      <c r="P441">
        <v>191334</v>
      </c>
      <c r="Q441">
        <v>0</v>
      </c>
      <c r="R441">
        <v>0</v>
      </c>
      <c r="S441">
        <v>717</v>
      </c>
      <c r="T441" t="s">
        <v>2248</v>
      </c>
      <c r="U441">
        <f>(Table1[[#This Row],[Monthly Debt]]/Table1[[#This Row],[Annual Income]])*12</f>
        <v>0.14599703703703704</v>
      </c>
      <c r="V441">
        <f>(Table1[[#This Row],[Current Loan Amount]]/Table1[[#This Row],[Annual Income]])</f>
        <v>0.22591812865497077</v>
      </c>
      <c r="W441">
        <f>(Table1[[#This Row],[Current Credit Balance]]/Table1[[#This Row],[Maximum Open Credit]])</f>
        <v>0.68221016651509925</v>
      </c>
      <c r="X441">
        <f>(Table1[[#This Row],[Credit Utilization Ratio]]*100)</f>
        <v>68.221016651509927</v>
      </c>
      <c r="Y441">
        <f>(Table1[[#This Row],[Annual Income]]/12)-Table1[[#This Row],[Monthly Debt]]</f>
        <v>54762.94</v>
      </c>
    </row>
    <row r="442" spans="1:25" x14ac:dyDescent="0.2">
      <c r="A442" t="s">
        <v>459</v>
      </c>
      <c r="B442" t="s">
        <v>1558</v>
      </c>
      <c r="C442">
        <v>262570</v>
      </c>
      <c r="D442" t="s">
        <v>2217</v>
      </c>
      <c r="E442">
        <v>712</v>
      </c>
      <c r="F442">
        <v>1814158</v>
      </c>
      <c r="G442" t="s">
        <v>2225</v>
      </c>
      <c r="H442" t="s">
        <v>2231</v>
      </c>
      <c r="I442" t="s">
        <v>2234</v>
      </c>
      <c r="J442">
        <v>13258.39</v>
      </c>
      <c r="K442">
        <v>18.8</v>
      </c>
      <c r="L442">
        <v>32</v>
      </c>
      <c r="M442">
        <v>11</v>
      </c>
      <c r="N442">
        <v>0</v>
      </c>
      <c r="O442">
        <v>494228</v>
      </c>
      <c r="P442">
        <v>647350</v>
      </c>
      <c r="Q442">
        <v>0</v>
      </c>
      <c r="R442">
        <v>0</v>
      </c>
      <c r="S442">
        <v>712</v>
      </c>
      <c r="T442" t="s">
        <v>2248</v>
      </c>
      <c r="U442">
        <f>(Table1[[#This Row],[Monthly Debt]]/Table1[[#This Row],[Annual Income]])*12</f>
        <v>8.7699461678640997E-2</v>
      </c>
      <c r="V442">
        <f>(Table1[[#This Row],[Current Loan Amount]]/Table1[[#This Row],[Annual Income]])</f>
        <v>0.14473381039578692</v>
      </c>
      <c r="W442">
        <f>(Table1[[#This Row],[Current Credit Balance]]/Table1[[#This Row],[Maximum Open Credit]])</f>
        <v>0.76346335058314663</v>
      </c>
      <c r="X442">
        <f>(Table1[[#This Row],[Credit Utilization Ratio]]*100)</f>
        <v>76.346335058314665</v>
      </c>
      <c r="Y442">
        <f>(Table1[[#This Row],[Annual Income]]/12)-Table1[[#This Row],[Monthly Debt]]</f>
        <v>137921.44333333336</v>
      </c>
    </row>
    <row r="443" spans="1:25" x14ac:dyDescent="0.2">
      <c r="A443" t="s">
        <v>460</v>
      </c>
      <c r="B443" t="s">
        <v>1559</v>
      </c>
      <c r="C443">
        <v>19470</v>
      </c>
      <c r="D443" t="s">
        <v>2217</v>
      </c>
      <c r="E443">
        <v>731</v>
      </c>
      <c r="F443">
        <v>224219</v>
      </c>
      <c r="G443" t="s">
        <v>2225</v>
      </c>
      <c r="H443" t="s">
        <v>2231</v>
      </c>
      <c r="I443" t="s">
        <v>2245</v>
      </c>
      <c r="J443">
        <v>3120.37</v>
      </c>
      <c r="K443">
        <v>14.4</v>
      </c>
      <c r="L443">
        <v>0</v>
      </c>
      <c r="M443">
        <v>4</v>
      </c>
      <c r="N443">
        <v>0</v>
      </c>
      <c r="O443">
        <v>57627</v>
      </c>
      <c r="P443">
        <v>101706</v>
      </c>
      <c r="Q443">
        <v>0</v>
      </c>
      <c r="R443">
        <v>0</v>
      </c>
      <c r="S443">
        <v>731</v>
      </c>
      <c r="T443" t="s">
        <v>2248</v>
      </c>
      <c r="U443">
        <f>(Table1[[#This Row],[Monthly Debt]]/Table1[[#This Row],[Annual Income]])*12</f>
        <v>0.16699940682992964</v>
      </c>
      <c r="V443">
        <f>(Table1[[#This Row],[Current Loan Amount]]/Table1[[#This Row],[Annual Income]])</f>
        <v>8.6834746386345488E-2</v>
      </c>
      <c r="W443">
        <f>(Table1[[#This Row],[Current Credit Balance]]/Table1[[#This Row],[Maximum Open Credit]])</f>
        <v>0.56660374019231907</v>
      </c>
      <c r="X443">
        <f>(Table1[[#This Row],[Credit Utilization Ratio]]*100)</f>
        <v>56.660374019231909</v>
      </c>
      <c r="Y443">
        <f>(Table1[[#This Row],[Annual Income]]/12)-Table1[[#This Row],[Monthly Debt]]</f>
        <v>15564.546666666669</v>
      </c>
    </row>
    <row r="444" spans="1:25" x14ac:dyDescent="0.2">
      <c r="A444" t="s">
        <v>461</v>
      </c>
      <c r="B444" t="s">
        <v>1560</v>
      </c>
      <c r="C444">
        <v>344014</v>
      </c>
      <c r="D444" t="s">
        <v>2217</v>
      </c>
      <c r="E444">
        <v>747</v>
      </c>
      <c r="F444">
        <v>1671183</v>
      </c>
      <c r="G444" t="s">
        <v>2224</v>
      </c>
      <c r="H444" t="s">
        <v>2231</v>
      </c>
      <c r="I444" t="s">
        <v>2234</v>
      </c>
      <c r="J444">
        <v>9929.59</v>
      </c>
      <c r="K444">
        <v>10.7</v>
      </c>
      <c r="L444">
        <v>32</v>
      </c>
      <c r="M444">
        <v>5</v>
      </c>
      <c r="N444">
        <v>0</v>
      </c>
      <c r="O444">
        <v>202065</v>
      </c>
      <c r="P444">
        <v>1299848</v>
      </c>
      <c r="Q444">
        <v>0</v>
      </c>
      <c r="R444">
        <v>0</v>
      </c>
      <c r="S444">
        <v>747</v>
      </c>
      <c r="T444" t="s">
        <v>2248</v>
      </c>
      <c r="U444">
        <f>(Table1[[#This Row],[Monthly Debt]]/Table1[[#This Row],[Annual Income]])*12</f>
        <v>7.1299839694396128E-2</v>
      </c>
      <c r="V444">
        <f>(Table1[[#This Row],[Current Loan Amount]]/Table1[[#This Row],[Annual Income]])</f>
        <v>0.20585058608183543</v>
      </c>
      <c r="W444">
        <f>(Table1[[#This Row],[Current Credit Balance]]/Table1[[#This Row],[Maximum Open Credit]])</f>
        <v>0.15545279140330254</v>
      </c>
      <c r="X444">
        <f>(Table1[[#This Row],[Credit Utilization Ratio]]*100)</f>
        <v>15.545279140330253</v>
      </c>
      <c r="Y444">
        <f>(Table1[[#This Row],[Annual Income]]/12)-Table1[[#This Row],[Monthly Debt]]</f>
        <v>129335.66</v>
      </c>
    </row>
    <row r="445" spans="1:25" x14ac:dyDescent="0.2">
      <c r="A445" t="s">
        <v>462</v>
      </c>
      <c r="B445" t="s">
        <v>1561</v>
      </c>
      <c r="C445">
        <v>180928</v>
      </c>
      <c r="D445" t="s">
        <v>2217</v>
      </c>
      <c r="E445">
        <v>725</v>
      </c>
      <c r="F445">
        <v>1168272</v>
      </c>
      <c r="G445" t="s">
        <v>2223</v>
      </c>
      <c r="H445" t="s">
        <v>2231</v>
      </c>
      <c r="I445" t="s">
        <v>2237</v>
      </c>
      <c r="J445">
        <v>21083.16</v>
      </c>
      <c r="K445">
        <v>13</v>
      </c>
      <c r="L445">
        <v>15</v>
      </c>
      <c r="M445">
        <v>29</v>
      </c>
      <c r="N445">
        <v>0</v>
      </c>
      <c r="O445">
        <v>92663</v>
      </c>
      <c r="P445">
        <v>558822</v>
      </c>
      <c r="Q445">
        <v>0</v>
      </c>
      <c r="R445">
        <v>0</v>
      </c>
      <c r="S445">
        <v>725</v>
      </c>
      <c r="T445" t="s">
        <v>2248</v>
      </c>
      <c r="U445">
        <f>(Table1[[#This Row],[Monthly Debt]]/Table1[[#This Row],[Annual Income]])*12</f>
        <v>0.21655737704918032</v>
      </c>
      <c r="V445">
        <f>(Table1[[#This Row],[Current Loan Amount]]/Table1[[#This Row],[Annual Income]])</f>
        <v>0.15486804442800992</v>
      </c>
      <c r="W445">
        <f>(Table1[[#This Row],[Current Credit Balance]]/Table1[[#This Row],[Maximum Open Credit]])</f>
        <v>0.16581845381892624</v>
      </c>
      <c r="X445">
        <f>(Table1[[#This Row],[Credit Utilization Ratio]]*100)</f>
        <v>16.581845381892624</v>
      </c>
      <c r="Y445">
        <f>(Table1[[#This Row],[Annual Income]]/12)-Table1[[#This Row],[Monthly Debt]]</f>
        <v>76272.84</v>
      </c>
    </row>
    <row r="446" spans="1:25" x14ac:dyDescent="0.2">
      <c r="A446" t="s">
        <v>463</v>
      </c>
      <c r="B446" t="s">
        <v>1562</v>
      </c>
      <c r="C446">
        <v>510114</v>
      </c>
      <c r="D446" t="s">
        <v>2217</v>
      </c>
      <c r="E446">
        <v>719</v>
      </c>
      <c r="F446">
        <v>1120050</v>
      </c>
      <c r="G446" t="s">
        <v>2219</v>
      </c>
      <c r="H446" t="s">
        <v>2230</v>
      </c>
      <c r="I446" t="s">
        <v>2234</v>
      </c>
      <c r="J446">
        <v>32481.45</v>
      </c>
      <c r="K446">
        <v>18.8</v>
      </c>
      <c r="L446">
        <v>32</v>
      </c>
      <c r="M446">
        <v>21</v>
      </c>
      <c r="N446">
        <v>0</v>
      </c>
      <c r="O446">
        <v>399114</v>
      </c>
      <c r="P446">
        <v>1610202</v>
      </c>
      <c r="Q446">
        <v>0</v>
      </c>
      <c r="R446">
        <v>0</v>
      </c>
      <c r="S446">
        <v>719</v>
      </c>
      <c r="T446" t="s">
        <v>2248</v>
      </c>
      <c r="U446">
        <f>(Table1[[#This Row],[Monthly Debt]]/Table1[[#This Row],[Annual Income]])*12</f>
        <v>0.34800000000000003</v>
      </c>
      <c r="V446">
        <f>(Table1[[#This Row],[Current Loan Amount]]/Table1[[#This Row],[Annual Income]])</f>
        <v>0.45543859649122809</v>
      </c>
      <c r="W446">
        <f>(Table1[[#This Row],[Current Credit Balance]]/Table1[[#This Row],[Maximum Open Credit]])</f>
        <v>0.24786579572004008</v>
      </c>
      <c r="X446">
        <f>(Table1[[#This Row],[Credit Utilization Ratio]]*100)</f>
        <v>24.786579572004008</v>
      </c>
      <c r="Y446">
        <f>(Table1[[#This Row],[Annual Income]]/12)-Table1[[#This Row],[Monthly Debt]]</f>
        <v>60856.05</v>
      </c>
    </row>
    <row r="447" spans="1:25" x14ac:dyDescent="0.2">
      <c r="A447" t="s">
        <v>464</v>
      </c>
      <c r="B447" t="s">
        <v>1563</v>
      </c>
      <c r="C447">
        <v>218438</v>
      </c>
      <c r="D447" t="s">
        <v>2218</v>
      </c>
      <c r="E447">
        <v>725</v>
      </c>
      <c r="F447">
        <v>1168272</v>
      </c>
      <c r="G447" t="s">
        <v>2219</v>
      </c>
      <c r="H447" t="s">
        <v>2230</v>
      </c>
      <c r="I447" t="s">
        <v>2235</v>
      </c>
      <c r="J447">
        <v>17189.3</v>
      </c>
      <c r="K447">
        <v>16.899999999999999</v>
      </c>
      <c r="L447">
        <v>32</v>
      </c>
      <c r="M447">
        <v>12</v>
      </c>
      <c r="N447">
        <v>0</v>
      </c>
      <c r="O447">
        <v>184148</v>
      </c>
      <c r="P447">
        <v>253528</v>
      </c>
      <c r="Q447">
        <v>0</v>
      </c>
      <c r="R447">
        <v>0</v>
      </c>
      <c r="S447">
        <v>725</v>
      </c>
      <c r="T447" t="s">
        <v>2248</v>
      </c>
      <c r="U447">
        <f>(Table1[[#This Row],[Monthly Debt]]/Table1[[#This Row],[Annual Income]])*12</f>
        <v>0.17656128024980483</v>
      </c>
      <c r="V447">
        <f>(Table1[[#This Row],[Current Loan Amount]]/Table1[[#This Row],[Annual Income]])</f>
        <v>0.18697529342481889</v>
      </c>
      <c r="W447">
        <f>(Table1[[#This Row],[Current Credit Balance]]/Table1[[#This Row],[Maximum Open Credit]])</f>
        <v>0.72634186362058628</v>
      </c>
      <c r="X447">
        <f>(Table1[[#This Row],[Credit Utilization Ratio]]*100)</f>
        <v>72.634186362058628</v>
      </c>
      <c r="Y447">
        <f>(Table1[[#This Row],[Annual Income]]/12)-Table1[[#This Row],[Monthly Debt]]</f>
        <v>80166.7</v>
      </c>
    </row>
    <row r="448" spans="1:25" x14ac:dyDescent="0.2">
      <c r="A448" t="s">
        <v>465</v>
      </c>
      <c r="B448" t="s">
        <v>1564</v>
      </c>
      <c r="C448">
        <v>691966</v>
      </c>
      <c r="D448" t="s">
        <v>2217</v>
      </c>
      <c r="E448">
        <v>725</v>
      </c>
      <c r="F448">
        <v>1168272</v>
      </c>
      <c r="G448" t="s">
        <v>2219</v>
      </c>
      <c r="H448" t="s">
        <v>2230</v>
      </c>
      <c r="I448" t="s">
        <v>2234</v>
      </c>
      <c r="J448">
        <v>22534.76</v>
      </c>
      <c r="K448">
        <v>28.8</v>
      </c>
      <c r="L448">
        <v>29</v>
      </c>
      <c r="M448">
        <v>8</v>
      </c>
      <c r="N448">
        <v>0</v>
      </c>
      <c r="O448">
        <v>357960</v>
      </c>
      <c r="P448">
        <v>581328</v>
      </c>
      <c r="Q448">
        <v>0</v>
      </c>
      <c r="R448">
        <v>0</v>
      </c>
      <c r="S448">
        <v>725</v>
      </c>
      <c r="T448" t="s">
        <v>2248</v>
      </c>
      <c r="U448">
        <f>(Table1[[#This Row],[Monthly Debt]]/Table1[[#This Row],[Annual Income]])*12</f>
        <v>0.23146760343481654</v>
      </c>
      <c r="V448">
        <f>(Table1[[#This Row],[Current Loan Amount]]/Table1[[#This Row],[Annual Income]])</f>
        <v>0.59229871125902189</v>
      </c>
      <c r="W448">
        <f>(Table1[[#This Row],[Current Credit Balance]]/Table1[[#This Row],[Maximum Open Credit]])</f>
        <v>0.6157625299314673</v>
      </c>
      <c r="X448">
        <f>(Table1[[#This Row],[Credit Utilization Ratio]]*100)</f>
        <v>61.576252993146731</v>
      </c>
      <c r="Y448">
        <f>(Table1[[#This Row],[Annual Income]]/12)-Table1[[#This Row],[Monthly Debt]]</f>
        <v>74821.240000000005</v>
      </c>
    </row>
    <row r="449" spans="1:25" x14ac:dyDescent="0.2">
      <c r="A449" t="s">
        <v>466</v>
      </c>
      <c r="B449" t="s">
        <v>1565</v>
      </c>
      <c r="C449">
        <v>447216</v>
      </c>
      <c r="D449" t="s">
        <v>2218</v>
      </c>
      <c r="E449">
        <v>723</v>
      </c>
      <c r="F449">
        <v>1448370</v>
      </c>
      <c r="G449" t="s">
        <v>2219</v>
      </c>
      <c r="H449" t="s">
        <v>2232</v>
      </c>
      <c r="I449" t="s">
        <v>2234</v>
      </c>
      <c r="J449">
        <v>14725.19</v>
      </c>
      <c r="K449">
        <v>22.6</v>
      </c>
      <c r="L449">
        <v>53</v>
      </c>
      <c r="M449">
        <v>17</v>
      </c>
      <c r="N449">
        <v>0</v>
      </c>
      <c r="O449">
        <v>316806</v>
      </c>
      <c r="P449">
        <v>824340</v>
      </c>
      <c r="Q449">
        <v>0</v>
      </c>
      <c r="R449">
        <v>0</v>
      </c>
      <c r="S449">
        <v>723</v>
      </c>
      <c r="T449" t="s">
        <v>2248</v>
      </c>
      <c r="U449">
        <f>(Table1[[#This Row],[Monthly Debt]]/Table1[[#This Row],[Annual Income]])*12</f>
        <v>0.12200078709169618</v>
      </c>
      <c r="V449">
        <f>(Table1[[#This Row],[Current Loan Amount]]/Table1[[#This Row],[Annual Income]])</f>
        <v>0.30877192982456142</v>
      </c>
      <c r="W449">
        <f>(Table1[[#This Row],[Current Credit Balance]]/Table1[[#This Row],[Maximum Open Credit]])</f>
        <v>0.3843147245068782</v>
      </c>
      <c r="X449">
        <f>(Table1[[#This Row],[Credit Utilization Ratio]]*100)</f>
        <v>38.431472450687821</v>
      </c>
      <c r="Y449">
        <f>(Table1[[#This Row],[Annual Income]]/12)-Table1[[#This Row],[Monthly Debt]]</f>
        <v>105972.31</v>
      </c>
    </row>
    <row r="450" spans="1:25" x14ac:dyDescent="0.2">
      <c r="A450" t="s">
        <v>467</v>
      </c>
      <c r="B450" t="s">
        <v>1566</v>
      </c>
      <c r="C450">
        <v>442904</v>
      </c>
      <c r="D450" t="s">
        <v>2217</v>
      </c>
      <c r="E450">
        <v>692</v>
      </c>
      <c r="F450">
        <v>1625659</v>
      </c>
      <c r="G450" t="s">
        <v>2222</v>
      </c>
      <c r="H450" t="s">
        <v>2231</v>
      </c>
      <c r="I450" t="s">
        <v>2234</v>
      </c>
      <c r="J450">
        <v>24926.67</v>
      </c>
      <c r="K450">
        <v>35.9</v>
      </c>
      <c r="L450">
        <v>32</v>
      </c>
      <c r="M450">
        <v>16</v>
      </c>
      <c r="N450">
        <v>0</v>
      </c>
      <c r="O450">
        <v>559854</v>
      </c>
      <c r="P450">
        <v>704616</v>
      </c>
      <c r="Q450">
        <v>0</v>
      </c>
      <c r="R450">
        <v>0</v>
      </c>
      <c r="S450">
        <v>692</v>
      </c>
      <c r="T450" t="s">
        <v>2249</v>
      </c>
      <c r="U450">
        <f>(Table1[[#This Row],[Monthly Debt]]/Table1[[#This Row],[Annual Income]])*12</f>
        <v>0.1839992519956522</v>
      </c>
      <c r="V450">
        <f>(Table1[[#This Row],[Current Loan Amount]]/Table1[[#This Row],[Annual Income]])</f>
        <v>0.27244582043343651</v>
      </c>
      <c r="W450">
        <f>(Table1[[#This Row],[Current Credit Balance]]/Table1[[#This Row],[Maximum Open Credit]])</f>
        <v>0.79455192615552306</v>
      </c>
      <c r="X450">
        <f>(Table1[[#This Row],[Credit Utilization Ratio]]*100)</f>
        <v>79.455192615552306</v>
      </c>
      <c r="Y450">
        <f>(Table1[[#This Row],[Annual Income]]/12)-Table1[[#This Row],[Monthly Debt]]</f>
        <v>110544.91333333334</v>
      </c>
    </row>
    <row r="451" spans="1:25" x14ac:dyDescent="0.2">
      <c r="A451" t="s">
        <v>468</v>
      </c>
      <c r="B451" t="s">
        <v>1567</v>
      </c>
      <c r="C451">
        <v>99999999</v>
      </c>
      <c r="D451" t="s">
        <v>2217</v>
      </c>
      <c r="E451">
        <v>744</v>
      </c>
      <c r="F451">
        <v>1490208</v>
      </c>
      <c r="G451" t="s">
        <v>2219</v>
      </c>
      <c r="H451" t="s">
        <v>2231</v>
      </c>
      <c r="I451" t="s">
        <v>2234</v>
      </c>
      <c r="J451">
        <v>7389.1</v>
      </c>
      <c r="K451">
        <v>26.2</v>
      </c>
      <c r="L451">
        <v>32</v>
      </c>
      <c r="M451">
        <v>5</v>
      </c>
      <c r="N451">
        <v>0</v>
      </c>
      <c r="O451">
        <v>198417</v>
      </c>
      <c r="P451">
        <v>355652</v>
      </c>
      <c r="Q451">
        <v>0</v>
      </c>
      <c r="R451">
        <v>0</v>
      </c>
      <c r="S451">
        <v>744</v>
      </c>
      <c r="T451" t="s">
        <v>2248</v>
      </c>
      <c r="U451">
        <f>(Table1[[#This Row],[Monthly Debt]]/Table1[[#This Row],[Annual Income]])*12</f>
        <v>5.9501223990208074E-2</v>
      </c>
      <c r="V451">
        <f>(Table1[[#This Row],[Current Loan Amount]]/Table1[[#This Row],[Annual Income]])</f>
        <v>67.104725649036908</v>
      </c>
      <c r="W451">
        <f>(Table1[[#This Row],[Current Credit Balance]]/Table1[[#This Row],[Maximum Open Credit]])</f>
        <v>0.55789648307896478</v>
      </c>
      <c r="X451">
        <f>(Table1[[#This Row],[Credit Utilization Ratio]]*100)</f>
        <v>55.789648307896478</v>
      </c>
      <c r="Y451">
        <f>(Table1[[#This Row],[Annual Income]]/12)-Table1[[#This Row],[Monthly Debt]]</f>
        <v>116794.9</v>
      </c>
    </row>
    <row r="452" spans="1:25" x14ac:dyDescent="0.2">
      <c r="A452" t="s">
        <v>469</v>
      </c>
      <c r="B452" t="s">
        <v>1568</v>
      </c>
      <c r="C452">
        <v>168652</v>
      </c>
      <c r="D452" t="s">
        <v>2217</v>
      </c>
      <c r="E452">
        <v>739</v>
      </c>
      <c r="F452">
        <v>1847997</v>
      </c>
      <c r="G452" t="s">
        <v>2222</v>
      </c>
      <c r="H452" t="s">
        <v>2231</v>
      </c>
      <c r="I452" t="s">
        <v>2234</v>
      </c>
      <c r="J452">
        <v>14937.99</v>
      </c>
      <c r="K452">
        <v>15.6</v>
      </c>
      <c r="L452">
        <v>8</v>
      </c>
      <c r="M452">
        <v>9</v>
      </c>
      <c r="N452">
        <v>0</v>
      </c>
      <c r="O452">
        <v>102543</v>
      </c>
      <c r="P452">
        <v>305998</v>
      </c>
      <c r="Q452">
        <v>0</v>
      </c>
      <c r="R452">
        <v>0</v>
      </c>
      <c r="S452">
        <v>739</v>
      </c>
      <c r="T452" t="s">
        <v>2248</v>
      </c>
      <c r="U452">
        <f>(Table1[[#This Row],[Monthly Debt]]/Table1[[#This Row],[Annual Income]])*12</f>
        <v>9.7000092532617752E-2</v>
      </c>
      <c r="V452">
        <f>(Table1[[#This Row],[Current Loan Amount]]/Table1[[#This Row],[Annual Income]])</f>
        <v>9.1262052914588068E-2</v>
      </c>
      <c r="W452">
        <f>(Table1[[#This Row],[Current Credit Balance]]/Table1[[#This Row],[Maximum Open Credit]])</f>
        <v>0.3351100333989111</v>
      </c>
      <c r="X452">
        <f>(Table1[[#This Row],[Credit Utilization Ratio]]*100)</f>
        <v>33.511003339891111</v>
      </c>
      <c r="Y452">
        <f>(Table1[[#This Row],[Annual Income]]/12)-Table1[[#This Row],[Monthly Debt]]</f>
        <v>139061.76000000001</v>
      </c>
    </row>
    <row r="453" spans="1:25" x14ac:dyDescent="0.2">
      <c r="A453" t="s">
        <v>470</v>
      </c>
      <c r="B453" t="s">
        <v>1569</v>
      </c>
      <c r="C453">
        <v>347842</v>
      </c>
      <c r="D453" t="s">
        <v>2217</v>
      </c>
      <c r="E453">
        <v>700</v>
      </c>
      <c r="F453">
        <v>713488</v>
      </c>
      <c r="G453" t="s">
        <v>2229</v>
      </c>
      <c r="H453" t="s">
        <v>2230</v>
      </c>
      <c r="I453" t="s">
        <v>2234</v>
      </c>
      <c r="J453">
        <v>18490.990000000002</v>
      </c>
      <c r="K453">
        <v>14.1</v>
      </c>
      <c r="L453">
        <v>32</v>
      </c>
      <c r="M453">
        <v>7</v>
      </c>
      <c r="N453">
        <v>0</v>
      </c>
      <c r="O453">
        <v>128649</v>
      </c>
      <c r="P453">
        <v>156464</v>
      </c>
      <c r="Q453">
        <v>0</v>
      </c>
      <c r="R453">
        <v>0</v>
      </c>
      <c r="S453">
        <v>700</v>
      </c>
      <c r="T453" t="s">
        <v>2248</v>
      </c>
      <c r="U453">
        <f>(Table1[[#This Row],[Monthly Debt]]/Table1[[#This Row],[Annual Income]])*12</f>
        <v>0.31099595227950577</v>
      </c>
      <c r="V453">
        <f>(Table1[[#This Row],[Current Loan Amount]]/Table1[[#This Row],[Annual Income]])</f>
        <v>0.4875232659834503</v>
      </c>
      <c r="W453">
        <f>(Table1[[#This Row],[Current Credit Balance]]/Table1[[#This Row],[Maximum Open Credit]])</f>
        <v>0.82222747724716228</v>
      </c>
      <c r="X453">
        <f>(Table1[[#This Row],[Credit Utilization Ratio]]*100)</f>
        <v>82.222747724716228</v>
      </c>
      <c r="Y453">
        <f>(Table1[[#This Row],[Annual Income]]/12)-Table1[[#This Row],[Monthly Debt]]</f>
        <v>40966.343333333338</v>
      </c>
    </row>
    <row r="454" spans="1:25" x14ac:dyDescent="0.2">
      <c r="A454" t="s">
        <v>471</v>
      </c>
      <c r="B454" t="s">
        <v>1570</v>
      </c>
      <c r="C454">
        <v>174878</v>
      </c>
      <c r="D454" t="s">
        <v>2218</v>
      </c>
      <c r="E454">
        <v>733</v>
      </c>
      <c r="F454">
        <v>669655</v>
      </c>
      <c r="G454" t="s">
        <v>2219</v>
      </c>
      <c r="H454" t="s">
        <v>2230</v>
      </c>
      <c r="I454" t="s">
        <v>2237</v>
      </c>
      <c r="J454">
        <v>5887.34</v>
      </c>
      <c r="K454">
        <v>17.899999999999999</v>
      </c>
      <c r="L454">
        <v>82</v>
      </c>
      <c r="M454">
        <v>4</v>
      </c>
      <c r="N454">
        <v>0</v>
      </c>
      <c r="O454">
        <v>515261</v>
      </c>
      <c r="P454">
        <v>0</v>
      </c>
      <c r="Q454">
        <v>0</v>
      </c>
      <c r="R454">
        <v>0</v>
      </c>
      <c r="S454">
        <v>733</v>
      </c>
      <c r="T454" t="s">
        <v>2248</v>
      </c>
      <c r="U454">
        <f>(Table1[[#This Row],[Monthly Debt]]/Table1[[#This Row],[Annual Income]])*12</f>
        <v>0.10549921974748191</v>
      </c>
      <c r="V454">
        <f>(Table1[[#This Row],[Current Loan Amount]]/Table1[[#This Row],[Annual Income]])</f>
        <v>0.26114641121174337</v>
      </c>
      <c r="W454" t="e">
        <f>(Table1[[#This Row],[Current Credit Balance]]/Table1[[#This Row],[Maximum Open Credit]])</f>
        <v>#DIV/0!</v>
      </c>
      <c r="X454" t="e">
        <f>(Table1[[#This Row],[Credit Utilization Ratio]]*100)</f>
        <v>#DIV/0!</v>
      </c>
      <c r="Y454">
        <f>(Table1[[#This Row],[Annual Income]]/12)-Table1[[#This Row],[Monthly Debt]]</f>
        <v>49917.243333333332</v>
      </c>
    </row>
    <row r="455" spans="1:25" x14ac:dyDescent="0.2">
      <c r="A455" t="s">
        <v>472</v>
      </c>
      <c r="B455" t="s">
        <v>1571</v>
      </c>
      <c r="C455">
        <v>515284</v>
      </c>
      <c r="D455" t="s">
        <v>2217</v>
      </c>
      <c r="E455">
        <v>725</v>
      </c>
      <c r="F455">
        <v>1168272</v>
      </c>
      <c r="G455" t="s">
        <v>2228</v>
      </c>
      <c r="H455" t="s">
        <v>2230</v>
      </c>
      <c r="I455" t="s">
        <v>2234</v>
      </c>
      <c r="J455">
        <v>17864.560000000001</v>
      </c>
      <c r="K455">
        <v>16.600000000000001</v>
      </c>
      <c r="L455">
        <v>14</v>
      </c>
      <c r="M455">
        <v>9</v>
      </c>
      <c r="N455">
        <v>0</v>
      </c>
      <c r="O455">
        <v>671270</v>
      </c>
      <c r="P455">
        <v>1024056</v>
      </c>
      <c r="Q455">
        <v>0</v>
      </c>
      <c r="R455">
        <v>0</v>
      </c>
      <c r="S455">
        <v>725</v>
      </c>
      <c r="T455" t="s">
        <v>2248</v>
      </c>
      <c r="U455">
        <f>(Table1[[#This Row],[Monthly Debt]]/Table1[[#This Row],[Annual Income]])*12</f>
        <v>0.18349726775956285</v>
      </c>
      <c r="V455">
        <f>(Table1[[#This Row],[Current Loan Amount]]/Table1[[#This Row],[Annual Income]])</f>
        <v>0.44106509443006425</v>
      </c>
      <c r="W455">
        <f>(Table1[[#This Row],[Current Credit Balance]]/Table1[[#This Row],[Maximum Open Credit]])</f>
        <v>0.65550126164975353</v>
      </c>
      <c r="X455">
        <f>(Table1[[#This Row],[Credit Utilization Ratio]]*100)</f>
        <v>65.550126164975353</v>
      </c>
      <c r="Y455">
        <f>(Table1[[#This Row],[Annual Income]]/12)-Table1[[#This Row],[Monthly Debt]]</f>
        <v>79491.44</v>
      </c>
    </row>
    <row r="456" spans="1:25" x14ac:dyDescent="0.2">
      <c r="A456" t="s">
        <v>473</v>
      </c>
      <c r="B456" t="s">
        <v>1572</v>
      </c>
      <c r="C456">
        <v>153076</v>
      </c>
      <c r="D456" t="s">
        <v>2217</v>
      </c>
      <c r="E456">
        <v>726</v>
      </c>
      <c r="F456">
        <v>391894</v>
      </c>
      <c r="G456" t="s">
        <v>2225</v>
      </c>
      <c r="H456" t="s">
        <v>2231</v>
      </c>
      <c r="I456" t="s">
        <v>2234</v>
      </c>
      <c r="J456">
        <v>8948.43</v>
      </c>
      <c r="K456">
        <v>9.1999999999999993</v>
      </c>
      <c r="L456">
        <v>32</v>
      </c>
      <c r="M456">
        <v>6</v>
      </c>
      <c r="N456">
        <v>0</v>
      </c>
      <c r="O456">
        <v>2356</v>
      </c>
      <c r="P456">
        <v>57838</v>
      </c>
      <c r="Q456">
        <v>0</v>
      </c>
      <c r="R456">
        <v>0</v>
      </c>
      <c r="S456">
        <v>726</v>
      </c>
      <c r="T456" t="s">
        <v>2248</v>
      </c>
      <c r="U456">
        <f>(Table1[[#This Row],[Monthly Debt]]/Table1[[#This Row],[Annual Income]])*12</f>
        <v>0.27400562396974693</v>
      </c>
      <c r="V456">
        <f>(Table1[[#This Row],[Current Loan Amount]]/Table1[[#This Row],[Annual Income]])</f>
        <v>0.39060562294906276</v>
      </c>
      <c r="W456">
        <f>(Table1[[#This Row],[Current Credit Balance]]/Table1[[#This Row],[Maximum Open Credit]])</f>
        <v>4.0734465230471313E-2</v>
      </c>
      <c r="X456">
        <f>(Table1[[#This Row],[Credit Utilization Ratio]]*100)</f>
        <v>4.0734465230471315</v>
      </c>
      <c r="Y456">
        <f>(Table1[[#This Row],[Annual Income]]/12)-Table1[[#This Row],[Monthly Debt]]</f>
        <v>23709.403333333332</v>
      </c>
    </row>
    <row r="457" spans="1:25" x14ac:dyDescent="0.2">
      <c r="A457" t="s">
        <v>474</v>
      </c>
      <c r="B457" t="s">
        <v>1573</v>
      </c>
      <c r="C457">
        <v>99999999</v>
      </c>
      <c r="D457" t="s">
        <v>2217</v>
      </c>
      <c r="E457">
        <v>738</v>
      </c>
      <c r="F457">
        <v>2491584</v>
      </c>
      <c r="G457" t="s">
        <v>2229</v>
      </c>
      <c r="H457" t="s">
        <v>2230</v>
      </c>
      <c r="I457" t="s">
        <v>2234</v>
      </c>
      <c r="J457">
        <v>49208.86</v>
      </c>
      <c r="K457">
        <v>19.2</v>
      </c>
      <c r="L457">
        <v>32</v>
      </c>
      <c r="M457">
        <v>21</v>
      </c>
      <c r="N457">
        <v>0</v>
      </c>
      <c r="O457">
        <v>635303</v>
      </c>
      <c r="P457">
        <v>1261766</v>
      </c>
      <c r="Q457">
        <v>0</v>
      </c>
      <c r="R457">
        <v>0</v>
      </c>
      <c r="S457">
        <v>738</v>
      </c>
      <c r="T457" t="s">
        <v>2248</v>
      </c>
      <c r="U457">
        <f>(Table1[[#This Row],[Monthly Debt]]/Table1[[#This Row],[Annual Income]])*12</f>
        <v>0.23700036603221084</v>
      </c>
      <c r="V457">
        <f>(Table1[[#This Row],[Current Loan Amount]]/Table1[[#This Row],[Annual Income]])</f>
        <v>40.135110435770983</v>
      </c>
      <c r="W457">
        <f>(Table1[[#This Row],[Current Credit Balance]]/Table1[[#This Row],[Maximum Open Credit]])</f>
        <v>0.50350302671018243</v>
      </c>
      <c r="X457">
        <f>(Table1[[#This Row],[Credit Utilization Ratio]]*100)</f>
        <v>50.350302671018241</v>
      </c>
      <c r="Y457">
        <f>(Table1[[#This Row],[Annual Income]]/12)-Table1[[#This Row],[Monthly Debt]]</f>
        <v>158423.14000000001</v>
      </c>
    </row>
    <row r="458" spans="1:25" x14ac:dyDescent="0.2">
      <c r="A458" t="s">
        <v>475</v>
      </c>
      <c r="B458" t="s">
        <v>1574</v>
      </c>
      <c r="C458">
        <v>459228</v>
      </c>
      <c r="D458" t="s">
        <v>2217</v>
      </c>
      <c r="E458">
        <v>746</v>
      </c>
      <c r="F458">
        <v>895850</v>
      </c>
      <c r="G458" t="s">
        <v>2219</v>
      </c>
      <c r="H458" t="s">
        <v>2230</v>
      </c>
      <c r="I458" t="s">
        <v>2234</v>
      </c>
      <c r="J458">
        <v>10153.030000000001</v>
      </c>
      <c r="K458">
        <v>34.6</v>
      </c>
      <c r="L458">
        <v>57</v>
      </c>
      <c r="M458">
        <v>10</v>
      </c>
      <c r="N458">
        <v>0</v>
      </c>
      <c r="O458">
        <v>199500</v>
      </c>
      <c r="P458">
        <v>559306</v>
      </c>
      <c r="Q458">
        <v>0</v>
      </c>
      <c r="R458">
        <v>0</v>
      </c>
      <c r="S458">
        <v>746</v>
      </c>
      <c r="T458" t="s">
        <v>2248</v>
      </c>
      <c r="U458">
        <f>(Table1[[#This Row],[Monthly Debt]]/Table1[[#This Row],[Annual Income]])*12</f>
        <v>0.13600084835630966</v>
      </c>
      <c r="V458">
        <f>(Table1[[#This Row],[Current Loan Amount]]/Table1[[#This Row],[Annual Income]])</f>
        <v>0.51261706758944015</v>
      </c>
      <c r="W458">
        <f>(Table1[[#This Row],[Current Credit Balance]]/Table1[[#This Row],[Maximum Open Credit]])</f>
        <v>0.35669204335372767</v>
      </c>
      <c r="X458">
        <f>(Table1[[#This Row],[Credit Utilization Ratio]]*100)</f>
        <v>35.669204335372768</v>
      </c>
      <c r="Y458">
        <f>(Table1[[#This Row],[Annual Income]]/12)-Table1[[#This Row],[Monthly Debt]]</f>
        <v>64501.136666666673</v>
      </c>
    </row>
    <row r="459" spans="1:25" x14ac:dyDescent="0.2">
      <c r="A459" t="s">
        <v>476</v>
      </c>
      <c r="B459" t="s">
        <v>1575</v>
      </c>
      <c r="C459">
        <v>611622</v>
      </c>
      <c r="D459" t="s">
        <v>2218</v>
      </c>
      <c r="E459">
        <v>679</v>
      </c>
      <c r="F459">
        <v>1263956</v>
      </c>
      <c r="G459" t="s">
        <v>2219</v>
      </c>
      <c r="H459" t="s">
        <v>2230</v>
      </c>
      <c r="I459" t="s">
        <v>2234</v>
      </c>
      <c r="J459">
        <v>24647.18</v>
      </c>
      <c r="K459">
        <v>19.399999999999999</v>
      </c>
      <c r="L459">
        <v>72</v>
      </c>
      <c r="M459">
        <v>16</v>
      </c>
      <c r="N459">
        <v>1</v>
      </c>
      <c r="O459">
        <v>328320</v>
      </c>
      <c r="P459">
        <v>678876</v>
      </c>
      <c r="Q459">
        <v>1</v>
      </c>
      <c r="R459">
        <v>0</v>
      </c>
      <c r="S459">
        <v>679</v>
      </c>
      <c r="T459" t="s">
        <v>2249</v>
      </c>
      <c r="U459">
        <f>(Table1[[#This Row],[Monthly Debt]]/Table1[[#This Row],[Annual Income]])*12</f>
        <v>0.23400036077205219</v>
      </c>
      <c r="V459">
        <f>(Table1[[#This Row],[Current Loan Amount]]/Table1[[#This Row],[Annual Income]])</f>
        <v>0.48389500900347798</v>
      </c>
      <c r="W459">
        <f>(Table1[[#This Row],[Current Credit Balance]]/Table1[[#This Row],[Maximum Open Credit]])</f>
        <v>0.48362292966609516</v>
      </c>
      <c r="X459">
        <f>(Table1[[#This Row],[Credit Utilization Ratio]]*100)</f>
        <v>48.362292966609516</v>
      </c>
      <c r="Y459">
        <f>(Table1[[#This Row],[Annual Income]]/12)-Table1[[#This Row],[Monthly Debt]]</f>
        <v>80682.486666666664</v>
      </c>
    </row>
    <row r="460" spans="1:25" x14ac:dyDescent="0.2">
      <c r="A460" t="s">
        <v>477</v>
      </c>
      <c r="B460" t="s">
        <v>1576</v>
      </c>
      <c r="C460">
        <v>549296</v>
      </c>
      <c r="D460" t="s">
        <v>2217</v>
      </c>
      <c r="E460">
        <v>728</v>
      </c>
      <c r="F460">
        <v>1138518</v>
      </c>
      <c r="G460" t="s">
        <v>2220</v>
      </c>
      <c r="H460" t="s">
        <v>2232</v>
      </c>
      <c r="I460" t="s">
        <v>2234</v>
      </c>
      <c r="J460">
        <v>11479.99</v>
      </c>
      <c r="K460">
        <v>12.1</v>
      </c>
      <c r="L460">
        <v>54</v>
      </c>
      <c r="M460">
        <v>23</v>
      </c>
      <c r="N460">
        <v>0</v>
      </c>
      <c r="O460">
        <v>184167</v>
      </c>
      <c r="P460">
        <v>614570</v>
      </c>
      <c r="Q460">
        <v>0</v>
      </c>
      <c r="R460">
        <v>0</v>
      </c>
      <c r="S460">
        <v>728</v>
      </c>
      <c r="T460" t="s">
        <v>2248</v>
      </c>
      <c r="U460">
        <f>(Table1[[#This Row],[Monthly Debt]]/Table1[[#This Row],[Annual Income]])*12</f>
        <v>0.12099929908881546</v>
      </c>
      <c r="V460">
        <f>(Table1[[#This Row],[Current Loan Amount]]/Table1[[#This Row],[Annual Income]])</f>
        <v>0.48246580203387213</v>
      </c>
      <c r="W460">
        <f>(Table1[[#This Row],[Current Credit Balance]]/Table1[[#This Row],[Maximum Open Credit]])</f>
        <v>0.29966806059521289</v>
      </c>
      <c r="X460">
        <f>(Table1[[#This Row],[Credit Utilization Ratio]]*100)</f>
        <v>29.966806059521289</v>
      </c>
      <c r="Y460">
        <f>(Table1[[#This Row],[Annual Income]]/12)-Table1[[#This Row],[Monthly Debt]]</f>
        <v>83396.509999999995</v>
      </c>
    </row>
    <row r="461" spans="1:25" x14ac:dyDescent="0.2">
      <c r="A461" t="s">
        <v>478</v>
      </c>
      <c r="B461" t="s">
        <v>1577</v>
      </c>
      <c r="C461">
        <v>174416</v>
      </c>
      <c r="D461" t="s">
        <v>2217</v>
      </c>
      <c r="E461">
        <v>743</v>
      </c>
      <c r="F461">
        <v>2027718</v>
      </c>
      <c r="G461" t="s">
        <v>2221</v>
      </c>
      <c r="H461" t="s">
        <v>2230</v>
      </c>
      <c r="I461" t="s">
        <v>2236</v>
      </c>
      <c r="J461">
        <v>28050.080000000002</v>
      </c>
      <c r="K461">
        <v>20.9</v>
      </c>
      <c r="L461">
        <v>14</v>
      </c>
      <c r="M461">
        <v>15</v>
      </c>
      <c r="N461">
        <v>0</v>
      </c>
      <c r="O461">
        <v>124716</v>
      </c>
      <c r="P461">
        <v>465828</v>
      </c>
      <c r="Q461">
        <v>0</v>
      </c>
      <c r="R461">
        <v>0</v>
      </c>
      <c r="S461">
        <v>743</v>
      </c>
      <c r="T461" t="s">
        <v>2248</v>
      </c>
      <c r="U461">
        <f>(Table1[[#This Row],[Monthly Debt]]/Table1[[#This Row],[Annual Income]])*12</f>
        <v>0.16599988755832912</v>
      </c>
      <c r="V461">
        <f>(Table1[[#This Row],[Current Loan Amount]]/Table1[[#This Row],[Annual Income]])</f>
        <v>8.6015905564777742E-2</v>
      </c>
      <c r="W461">
        <f>(Table1[[#This Row],[Current Credit Balance]]/Table1[[#This Row],[Maximum Open Credit]])</f>
        <v>0.26772971998248279</v>
      </c>
      <c r="X461">
        <f>(Table1[[#This Row],[Credit Utilization Ratio]]*100)</f>
        <v>26.772971998248281</v>
      </c>
      <c r="Y461">
        <f>(Table1[[#This Row],[Annual Income]]/12)-Table1[[#This Row],[Monthly Debt]]</f>
        <v>140926.41999999998</v>
      </c>
    </row>
    <row r="462" spans="1:25" x14ac:dyDescent="0.2">
      <c r="A462" t="s">
        <v>479</v>
      </c>
      <c r="B462" t="s">
        <v>1578</v>
      </c>
      <c r="C462">
        <v>29304</v>
      </c>
      <c r="D462" t="s">
        <v>2218</v>
      </c>
      <c r="E462">
        <v>725</v>
      </c>
      <c r="F462">
        <v>1168272</v>
      </c>
      <c r="G462" t="s">
        <v>2219</v>
      </c>
      <c r="H462" t="s">
        <v>2231</v>
      </c>
      <c r="I462" t="s">
        <v>2243</v>
      </c>
      <c r="J462">
        <v>29644.94</v>
      </c>
      <c r="K462">
        <v>30.8</v>
      </c>
      <c r="L462">
        <v>32</v>
      </c>
      <c r="M462">
        <v>18</v>
      </c>
      <c r="N462">
        <v>0</v>
      </c>
      <c r="O462">
        <v>1181021</v>
      </c>
      <c r="P462">
        <v>3279408</v>
      </c>
      <c r="Q462">
        <v>0</v>
      </c>
      <c r="R462">
        <v>0</v>
      </c>
      <c r="S462">
        <v>725</v>
      </c>
      <c r="T462" t="s">
        <v>2248</v>
      </c>
      <c r="U462">
        <f>(Table1[[#This Row],[Monthly Debt]]/Table1[[#This Row],[Annual Income]])*12</f>
        <v>0.30450039032006249</v>
      </c>
      <c r="V462">
        <f>(Table1[[#This Row],[Current Loan Amount]]/Table1[[#This Row],[Annual Income]])</f>
        <v>2.5083199802785651E-2</v>
      </c>
      <c r="W462">
        <f>(Table1[[#This Row],[Current Credit Balance]]/Table1[[#This Row],[Maximum Open Credit]])</f>
        <v>0.36013237755107019</v>
      </c>
      <c r="X462">
        <f>(Table1[[#This Row],[Credit Utilization Ratio]]*100)</f>
        <v>36.013237755107021</v>
      </c>
      <c r="Y462">
        <f>(Table1[[#This Row],[Annual Income]]/12)-Table1[[#This Row],[Monthly Debt]]</f>
        <v>67711.06</v>
      </c>
    </row>
    <row r="463" spans="1:25" x14ac:dyDescent="0.2">
      <c r="A463" t="s">
        <v>480</v>
      </c>
      <c r="B463" t="s">
        <v>1579</v>
      </c>
      <c r="C463">
        <v>156530</v>
      </c>
      <c r="D463" t="s">
        <v>2217</v>
      </c>
      <c r="E463">
        <v>719</v>
      </c>
      <c r="F463">
        <v>645088</v>
      </c>
      <c r="G463" t="s">
        <v>2219</v>
      </c>
      <c r="H463" t="s">
        <v>2231</v>
      </c>
      <c r="I463" t="s">
        <v>2234</v>
      </c>
      <c r="J463">
        <v>9246.35</v>
      </c>
      <c r="K463">
        <v>16</v>
      </c>
      <c r="L463">
        <v>53</v>
      </c>
      <c r="M463">
        <v>11</v>
      </c>
      <c r="N463">
        <v>0</v>
      </c>
      <c r="O463">
        <v>144457</v>
      </c>
      <c r="P463">
        <v>255002</v>
      </c>
      <c r="Q463">
        <v>0</v>
      </c>
      <c r="R463">
        <v>0</v>
      </c>
      <c r="S463">
        <v>719</v>
      </c>
      <c r="T463" t="s">
        <v>2248</v>
      </c>
      <c r="U463">
        <f>(Table1[[#This Row],[Monthly Debt]]/Table1[[#This Row],[Annual Income]])*12</f>
        <v>0.17200164938737042</v>
      </c>
      <c r="V463">
        <f>(Table1[[#This Row],[Current Loan Amount]]/Table1[[#This Row],[Annual Income]])</f>
        <v>0.24264906493377647</v>
      </c>
      <c r="W463">
        <f>(Table1[[#This Row],[Current Credit Balance]]/Table1[[#This Row],[Maximum Open Credit]])</f>
        <v>0.56649359612865779</v>
      </c>
      <c r="X463">
        <f>(Table1[[#This Row],[Credit Utilization Ratio]]*100)</f>
        <v>56.64935961286578</v>
      </c>
      <c r="Y463">
        <f>(Table1[[#This Row],[Annual Income]]/12)-Table1[[#This Row],[Monthly Debt]]</f>
        <v>44510.983333333337</v>
      </c>
    </row>
    <row r="464" spans="1:25" x14ac:dyDescent="0.2">
      <c r="A464" t="s">
        <v>481</v>
      </c>
      <c r="B464" t="s">
        <v>1580</v>
      </c>
      <c r="C464">
        <v>214808</v>
      </c>
      <c r="D464" t="s">
        <v>2217</v>
      </c>
      <c r="E464">
        <v>742</v>
      </c>
      <c r="F464">
        <v>1855160</v>
      </c>
      <c r="G464" t="s">
        <v>2219</v>
      </c>
      <c r="H464" t="s">
        <v>2230</v>
      </c>
      <c r="I464" t="s">
        <v>2234</v>
      </c>
      <c r="J464">
        <v>20870.55</v>
      </c>
      <c r="K464">
        <v>14.7</v>
      </c>
      <c r="L464">
        <v>3</v>
      </c>
      <c r="M464">
        <v>14</v>
      </c>
      <c r="N464">
        <v>0</v>
      </c>
      <c r="O464">
        <v>184528</v>
      </c>
      <c r="P464">
        <v>387794</v>
      </c>
      <c r="Q464">
        <v>0</v>
      </c>
      <c r="R464">
        <v>0</v>
      </c>
      <c r="S464">
        <v>742</v>
      </c>
      <c r="T464" t="s">
        <v>2248</v>
      </c>
      <c r="U464">
        <f>(Table1[[#This Row],[Monthly Debt]]/Table1[[#This Row],[Annual Income]])*12</f>
        <v>0.13500000000000001</v>
      </c>
      <c r="V464">
        <f>(Table1[[#This Row],[Current Loan Amount]]/Table1[[#This Row],[Annual Income]])</f>
        <v>0.11578947368421053</v>
      </c>
      <c r="W464">
        <f>(Table1[[#This Row],[Current Credit Balance]]/Table1[[#This Row],[Maximum Open Credit]])</f>
        <v>0.47584026570808213</v>
      </c>
      <c r="X464">
        <f>(Table1[[#This Row],[Credit Utilization Ratio]]*100)</f>
        <v>47.584026570808213</v>
      </c>
      <c r="Y464">
        <f>(Table1[[#This Row],[Annual Income]]/12)-Table1[[#This Row],[Monthly Debt]]</f>
        <v>133726.11666666667</v>
      </c>
    </row>
    <row r="465" spans="1:25" x14ac:dyDescent="0.2">
      <c r="A465" t="s">
        <v>482</v>
      </c>
      <c r="B465" t="s">
        <v>1581</v>
      </c>
      <c r="C465">
        <v>551056</v>
      </c>
      <c r="D465" t="s">
        <v>2218</v>
      </c>
      <c r="E465">
        <v>684</v>
      </c>
      <c r="F465">
        <v>1237356</v>
      </c>
      <c r="G465" t="s">
        <v>2226</v>
      </c>
      <c r="H465" t="s">
        <v>2232</v>
      </c>
      <c r="I465" t="s">
        <v>2234</v>
      </c>
      <c r="J465">
        <v>31036.880000000001</v>
      </c>
      <c r="K465">
        <v>14.4</v>
      </c>
      <c r="L465">
        <v>50</v>
      </c>
      <c r="M465">
        <v>8</v>
      </c>
      <c r="N465">
        <v>0</v>
      </c>
      <c r="O465">
        <v>15637</v>
      </c>
      <c r="P465">
        <v>116754</v>
      </c>
      <c r="Q465">
        <v>0</v>
      </c>
      <c r="R465">
        <v>0</v>
      </c>
      <c r="S465">
        <v>684</v>
      </c>
      <c r="T465" t="s">
        <v>2249</v>
      </c>
      <c r="U465">
        <f>(Table1[[#This Row],[Monthly Debt]]/Table1[[#This Row],[Annual Income]])*12</f>
        <v>0.30099871015293905</v>
      </c>
      <c r="V465">
        <f>(Table1[[#This Row],[Current Loan Amount]]/Table1[[#This Row],[Annual Income]])</f>
        <v>0.44534960027671905</v>
      </c>
      <c r="W465">
        <f>(Table1[[#This Row],[Current Credit Balance]]/Table1[[#This Row],[Maximum Open Credit]])</f>
        <v>0.13393117152303133</v>
      </c>
      <c r="X465">
        <f>(Table1[[#This Row],[Credit Utilization Ratio]]*100)</f>
        <v>13.393117152303132</v>
      </c>
      <c r="Y465">
        <f>(Table1[[#This Row],[Annual Income]]/12)-Table1[[#This Row],[Monthly Debt]]</f>
        <v>72076.12</v>
      </c>
    </row>
    <row r="466" spans="1:25" x14ac:dyDescent="0.2">
      <c r="A466" t="s">
        <v>483</v>
      </c>
      <c r="B466" t="s">
        <v>1582</v>
      </c>
      <c r="C466">
        <v>282282</v>
      </c>
      <c r="D466" t="s">
        <v>2217</v>
      </c>
      <c r="E466">
        <v>660</v>
      </c>
      <c r="F466">
        <v>947302</v>
      </c>
      <c r="G466" t="s">
        <v>2219</v>
      </c>
      <c r="H466" t="s">
        <v>2230</v>
      </c>
      <c r="I466" t="s">
        <v>2234</v>
      </c>
      <c r="J466">
        <v>5202.3900000000003</v>
      </c>
      <c r="K466">
        <v>36.5</v>
      </c>
      <c r="L466">
        <v>71</v>
      </c>
      <c r="M466">
        <v>9</v>
      </c>
      <c r="N466">
        <v>0</v>
      </c>
      <c r="O466">
        <v>138111</v>
      </c>
      <c r="P466">
        <v>346148</v>
      </c>
      <c r="Q466">
        <v>0</v>
      </c>
      <c r="R466">
        <v>0</v>
      </c>
      <c r="S466">
        <v>660</v>
      </c>
      <c r="T466" t="s">
        <v>2249</v>
      </c>
      <c r="U466">
        <f>(Table1[[#This Row],[Monthly Debt]]/Table1[[#This Row],[Annual Income]])*12</f>
        <v>6.5901560431625816E-2</v>
      </c>
      <c r="V466">
        <f>(Table1[[#This Row],[Current Loan Amount]]/Table1[[#This Row],[Annual Income]])</f>
        <v>0.29798522540858141</v>
      </c>
      <c r="W466">
        <f>(Table1[[#This Row],[Current Credit Balance]]/Table1[[#This Row],[Maximum Open Credit]])</f>
        <v>0.39899407189988095</v>
      </c>
      <c r="X466">
        <f>(Table1[[#This Row],[Credit Utilization Ratio]]*100)</f>
        <v>39.899407189988096</v>
      </c>
      <c r="Y466">
        <f>(Table1[[#This Row],[Annual Income]]/12)-Table1[[#This Row],[Monthly Debt]]</f>
        <v>73739.443333333329</v>
      </c>
    </row>
    <row r="467" spans="1:25" x14ac:dyDescent="0.2">
      <c r="A467" t="s">
        <v>484</v>
      </c>
      <c r="B467" t="s">
        <v>1583</v>
      </c>
      <c r="C467">
        <v>121286</v>
      </c>
      <c r="D467" t="s">
        <v>2217</v>
      </c>
      <c r="E467">
        <v>743</v>
      </c>
      <c r="F467">
        <v>853556</v>
      </c>
      <c r="G467" t="s">
        <v>2223</v>
      </c>
      <c r="H467" t="s">
        <v>2230</v>
      </c>
      <c r="I467" t="s">
        <v>2234</v>
      </c>
      <c r="J467">
        <v>18422.59</v>
      </c>
      <c r="K467">
        <v>20.9</v>
      </c>
      <c r="L467">
        <v>32</v>
      </c>
      <c r="M467">
        <v>7</v>
      </c>
      <c r="N467">
        <v>0</v>
      </c>
      <c r="O467">
        <v>179303</v>
      </c>
      <c r="P467">
        <v>307582</v>
      </c>
      <c r="Q467">
        <v>0</v>
      </c>
      <c r="R467">
        <v>0</v>
      </c>
      <c r="S467">
        <v>743</v>
      </c>
      <c r="T467" t="s">
        <v>2248</v>
      </c>
      <c r="U467">
        <f>(Table1[[#This Row],[Monthly Debt]]/Table1[[#This Row],[Annual Income]])*12</f>
        <v>0.2590000890392663</v>
      </c>
      <c r="V467">
        <f>(Table1[[#This Row],[Current Loan Amount]]/Table1[[#This Row],[Annual Income]])</f>
        <v>0.14209495334811073</v>
      </c>
      <c r="W467">
        <f>(Table1[[#This Row],[Current Credit Balance]]/Table1[[#This Row],[Maximum Open Credit]])</f>
        <v>0.58294373532911548</v>
      </c>
      <c r="X467">
        <f>(Table1[[#This Row],[Credit Utilization Ratio]]*100)</f>
        <v>58.29437353291155</v>
      </c>
      <c r="Y467">
        <f>(Table1[[#This Row],[Annual Income]]/12)-Table1[[#This Row],[Monthly Debt]]</f>
        <v>52707.076666666675</v>
      </c>
    </row>
    <row r="468" spans="1:25" x14ac:dyDescent="0.2">
      <c r="A468" t="s">
        <v>485</v>
      </c>
      <c r="B468" t="s">
        <v>1584</v>
      </c>
      <c r="C468">
        <v>155738</v>
      </c>
      <c r="D468" t="s">
        <v>2217</v>
      </c>
      <c r="E468">
        <v>725</v>
      </c>
      <c r="F468">
        <v>1168272</v>
      </c>
      <c r="G468" t="s">
        <v>2219</v>
      </c>
      <c r="H468" t="s">
        <v>2230</v>
      </c>
      <c r="I468" t="s">
        <v>2235</v>
      </c>
      <c r="J468">
        <v>83784.11</v>
      </c>
      <c r="K468">
        <v>22.2</v>
      </c>
      <c r="L468">
        <v>32</v>
      </c>
      <c r="M468">
        <v>19</v>
      </c>
      <c r="N468">
        <v>0</v>
      </c>
      <c r="O468">
        <v>809875</v>
      </c>
      <c r="P468">
        <v>1045440</v>
      </c>
      <c r="Q468">
        <v>0</v>
      </c>
      <c r="R468">
        <v>0</v>
      </c>
      <c r="S468">
        <v>725</v>
      </c>
      <c r="T468" t="s">
        <v>2249</v>
      </c>
      <c r="U468">
        <f>(Table1[[#This Row],[Monthly Debt]]/Table1[[#This Row],[Annual Income]])*12</f>
        <v>0.86059523809523819</v>
      </c>
      <c r="V468">
        <f>(Table1[[#This Row],[Current Loan Amount]]/Table1[[#This Row],[Annual Income]])</f>
        <v>0.13330628483777751</v>
      </c>
      <c r="W468">
        <f>(Table1[[#This Row],[Current Credit Balance]]/Table1[[#This Row],[Maximum Open Credit]])</f>
        <v>0.77467382154882158</v>
      </c>
      <c r="X468">
        <f>(Table1[[#This Row],[Credit Utilization Ratio]]*100)</f>
        <v>77.467382154882159</v>
      </c>
      <c r="Y468">
        <f>(Table1[[#This Row],[Annual Income]]/12)-Table1[[#This Row],[Monthly Debt]]</f>
        <v>13571.89</v>
      </c>
    </row>
    <row r="469" spans="1:25" x14ac:dyDescent="0.2">
      <c r="A469" t="s">
        <v>486</v>
      </c>
      <c r="B469" t="s">
        <v>1585</v>
      </c>
      <c r="C469">
        <v>320870</v>
      </c>
      <c r="D469" t="s">
        <v>2217</v>
      </c>
      <c r="E469">
        <v>680</v>
      </c>
      <c r="F469">
        <v>651871</v>
      </c>
      <c r="G469" t="s">
        <v>2219</v>
      </c>
      <c r="H469" t="s">
        <v>2231</v>
      </c>
      <c r="I469" t="s">
        <v>2242</v>
      </c>
      <c r="J469">
        <v>1950.16</v>
      </c>
      <c r="K469">
        <v>14.7</v>
      </c>
      <c r="L469">
        <v>1</v>
      </c>
      <c r="M469">
        <v>14</v>
      </c>
      <c r="N469">
        <v>0</v>
      </c>
      <c r="O469">
        <v>117534</v>
      </c>
      <c r="P469">
        <v>1193808</v>
      </c>
      <c r="Q469">
        <v>0</v>
      </c>
      <c r="R469">
        <v>0</v>
      </c>
      <c r="S469">
        <v>680</v>
      </c>
      <c r="T469" t="s">
        <v>2249</v>
      </c>
      <c r="U469">
        <f>(Table1[[#This Row],[Monthly Debt]]/Table1[[#This Row],[Annual Income]])*12</f>
        <v>3.5899618175988815E-2</v>
      </c>
      <c r="V469">
        <f>(Table1[[#This Row],[Current Loan Amount]]/Table1[[#This Row],[Annual Income]])</f>
        <v>0.49222929076458377</v>
      </c>
      <c r="W469">
        <f>(Table1[[#This Row],[Current Credit Balance]]/Table1[[#This Row],[Maximum Open Credit]])</f>
        <v>9.845301757066463E-2</v>
      </c>
      <c r="X469">
        <f>(Table1[[#This Row],[Credit Utilization Ratio]]*100)</f>
        <v>9.8453017570664638</v>
      </c>
      <c r="Y469">
        <f>(Table1[[#This Row],[Annual Income]]/12)-Table1[[#This Row],[Monthly Debt]]</f>
        <v>52372.423333333332</v>
      </c>
    </row>
    <row r="470" spans="1:25" x14ac:dyDescent="0.2">
      <c r="A470" t="s">
        <v>487</v>
      </c>
      <c r="B470" t="s">
        <v>1586</v>
      </c>
      <c r="C470">
        <v>254562</v>
      </c>
      <c r="D470" t="s">
        <v>2217</v>
      </c>
      <c r="E470">
        <v>717</v>
      </c>
      <c r="F470">
        <v>1122900</v>
      </c>
      <c r="G470" t="s">
        <v>2219</v>
      </c>
      <c r="H470" t="s">
        <v>2232</v>
      </c>
      <c r="I470" t="s">
        <v>2234</v>
      </c>
      <c r="J470">
        <v>30224.63</v>
      </c>
      <c r="K470">
        <v>17</v>
      </c>
      <c r="L470">
        <v>32</v>
      </c>
      <c r="M470">
        <v>10</v>
      </c>
      <c r="N470">
        <v>0</v>
      </c>
      <c r="O470">
        <v>230774</v>
      </c>
      <c r="P470">
        <v>383350</v>
      </c>
      <c r="Q470">
        <v>0</v>
      </c>
      <c r="R470">
        <v>0</v>
      </c>
      <c r="S470">
        <v>717</v>
      </c>
      <c r="T470" t="s">
        <v>2248</v>
      </c>
      <c r="U470">
        <f>(Table1[[#This Row],[Monthly Debt]]/Table1[[#This Row],[Annual Income]])*12</f>
        <v>0.32299898477157363</v>
      </c>
      <c r="V470">
        <f>(Table1[[#This Row],[Current Loan Amount]]/Table1[[#This Row],[Annual Income]])</f>
        <v>0.2267005076142132</v>
      </c>
      <c r="W470">
        <f>(Table1[[#This Row],[Current Credit Balance]]/Table1[[#This Row],[Maximum Open Credit]])</f>
        <v>0.60199295682796405</v>
      </c>
      <c r="X470">
        <f>(Table1[[#This Row],[Credit Utilization Ratio]]*100)</f>
        <v>60.199295682796404</v>
      </c>
      <c r="Y470">
        <f>(Table1[[#This Row],[Annual Income]]/12)-Table1[[#This Row],[Monthly Debt]]</f>
        <v>63350.369999999995</v>
      </c>
    </row>
    <row r="471" spans="1:25" x14ac:dyDescent="0.2">
      <c r="A471" t="s">
        <v>488</v>
      </c>
      <c r="B471" t="s">
        <v>1587</v>
      </c>
      <c r="C471">
        <v>178684</v>
      </c>
      <c r="D471" t="s">
        <v>2217</v>
      </c>
      <c r="E471">
        <v>725</v>
      </c>
      <c r="F471">
        <v>1168272</v>
      </c>
      <c r="G471" t="s">
        <v>2221</v>
      </c>
      <c r="H471" t="s">
        <v>2230</v>
      </c>
      <c r="I471" t="s">
        <v>2234</v>
      </c>
      <c r="J471">
        <v>8261.77</v>
      </c>
      <c r="K471">
        <v>19.8</v>
      </c>
      <c r="L471">
        <v>32</v>
      </c>
      <c r="M471">
        <v>7</v>
      </c>
      <c r="N471">
        <v>0</v>
      </c>
      <c r="O471">
        <v>104861</v>
      </c>
      <c r="P471">
        <v>123134</v>
      </c>
      <c r="Q471">
        <v>0</v>
      </c>
      <c r="R471">
        <v>0</v>
      </c>
      <c r="S471">
        <v>725</v>
      </c>
      <c r="T471" t="s">
        <v>2248</v>
      </c>
      <c r="U471">
        <f>(Table1[[#This Row],[Monthly Debt]]/Table1[[#This Row],[Annual Income]])*12</f>
        <v>8.4861436377829835E-2</v>
      </c>
      <c r="V471">
        <f>(Table1[[#This Row],[Current Loan Amount]]/Table1[[#This Row],[Annual Income]])</f>
        <v>0.15294725885752633</v>
      </c>
      <c r="W471">
        <f>(Table1[[#This Row],[Current Credit Balance]]/Table1[[#This Row],[Maximum Open Credit]])</f>
        <v>0.85160069517761139</v>
      </c>
      <c r="X471">
        <f>(Table1[[#This Row],[Credit Utilization Ratio]]*100)</f>
        <v>85.160069517761144</v>
      </c>
      <c r="Y471">
        <f>(Table1[[#This Row],[Annual Income]]/12)-Table1[[#This Row],[Monthly Debt]]</f>
        <v>89094.23</v>
      </c>
    </row>
    <row r="472" spans="1:25" x14ac:dyDescent="0.2">
      <c r="A472" t="s">
        <v>489</v>
      </c>
      <c r="B472" t="s">
        <v>1588</v>
      </c>
      <c r="C472">
        <v>99999999</v>
      </c>
      <c r="D472" t="s">
        <v>2217</v>
      </c>
      <c r="E472">
        <v>751</v>
      </c>
      <c r="F472">
        <v>2063457</v>
      </c>
      <c r="G472" t="s">
        <v>2222</v>
      </c>
      <c r="H472" t="s">
        <v>2231</v>
      </c>
      <c r="I472" t="s">
        <v>2234</v>
      </c>
      <c r="J472">
        <v>19946.77</v>
      </c>
      <c r="K472">
        <v>15</v>
      </c>
      <c r="L472">
        <v>5</v>
      </c>
      <c r="M472">
        <v>10</v>
      </c>
      <c r="N472">
        <v>0</v>
      </c>
      <c r="O472">
        <v>167428</v>
      </c>
      <c r="P472">
        <v>297792</v>
      </c>
      <c r="Q472">
        <v>0</v>
      </c>
      <c r="R472">
        <v>0</v>
      </c>
      <c r="S472">
        <v>751</v>
      </c>
      <c r="T472" t="s">
        <v>2248</v>
      </c>
      <c r="U472">
        <f>(Table1[[#This Row],[Monthly Debt]]/Table1[[#This Row],[Annual Income]])*12</f>
        <v>0.11600011049418524</v>
      </c>
      <c r="V472">
        <f>(Table1[[#This Row],[Current Loan Amount]]/Table1[[#This Row],[Annual Income]])</f>
        <v>48.462361464280576</v>
      </c>
      <c r="W472">
        <f>(Table1[[#This Row],[Current Credit Balance]]/Table1[[#This Row],[Maximum Open Credit]])</f>
        <v>0.56223135611433483</v>
      </c>
      <c r="X472">
        <f>(Table1[[#This Row],[Credit Utilization Ratio]]*100)</f>
        <v>56.223135611433484</v>
      </c>
      <c r="Y472">
        <f>(Table1[[#This Row],[Annual Income]]/12)-Table1[[#This Row],[Monthly Debt]]</f>
        <v>152007.98000000001</v>
      </c>
    </row>
    <row r="473" spans="1:25" x14ac:dyDescent="0.2">
      <c r="A473" t="s">
        <v>490</v>
      </c>
      <c r="B473" t="s">
        <v>1589</v>
      </c>
      <c r="C473">
        <v>257752</v>
      </c>
      <c r="D473" t="s">
        <v>2217</v>
      </c>
      <c r="E473">
        <v>686</v>
      </c>
      <c r="F473">
        <v>619932</v>
      </c>
      <c r="G473" t="s">
        <v>2221</v>
      </c>
      <c r="H473" t="s">
        <v>2231</v>
      </c>
      <c r="I473" t="s">
        <v>2234</v>
      </c>
      <c r="J473">
        <v>15704.83</v>
      </c>
      <c r="K473">
        <v>20.399999999999999</v>
      </c>
      <c r="L473">
        <v>3</v>
      </c>
      <c r="M473">
        <v>10</v>
      </c>
      <c r="N473">
        <v>0</v>
      </c>
      <c r="O473">
        <v>162146</v>
      </c>
      <c r="P473">
        <v>297572</v>
      </c>
      <c r="Q473">
        <v>0</v>
      </c>
      <c r="R473">
        <v>0</v>
      </c>
      <c r="S473">
        <v>686</v>
      </c>
      <c r="T473" t="s">
        <v>2249</v>
      </c>
      <c r="U473">
        <f>(Table1[[#This Row],[Monthly Debt]]/Table1[[#This Row],[Annual Income]])*12</f>
        <v>0.30399779330636262</v>
      </c>
      <c r="V473">
        <f>(Table1[[#This Row],[Current Loan Amount]]/Table1[[#This Row],[Annual Income]])</f>
        <v>0.41577463334688319</v>
      </c>
      <c r="W473">
        <f>(Table1[[#This Row],[Current Credit Balance]]/Table1[[#This Row],[Maximum Open Credit]])</f>
        <v>0.54489669726990442</v>
      </c>
      <c r="X473">
        <f>(Table1[[#This Row],[Credit Utilization Ratio]]*100)</f>
        <v>54.489669726990442</v>
      </c>
      <c r="Y473">
        <f>(Table1[[#This Row],[Annual Income]]/12)-Table1[[#This Row],[Monthly Debt]]</f>
        <v>35956.17</v>
      </c>
    </row>
    <row r="474" spans="1:25" x14ac:dyDescent="0.2">
      <c r="A474" t="s">
        <v>491</v>
      </c>
      <c r="B474" t="s">
        <v>1590</v>
      </c>
      <c r="C474">
        <v>65824</v>
      </c>
      <c r="D474" t="s">
        <v>2217</v>
      </c>
      <c r="E474">
        <v>7040</v>
      </c>
      <c r="F474">
        <v>1326409</v>
      </c>
      <c r="G474" t="s">
        <v>2219</v>
      </c>
      <c r="H474" t="s">
        <v>2231</v>
      </c>
      <c r="I474" t="s">
        <v>2234</v>
      </c>
      <c r="J474">
        <v>18016.939999999999</v>
      </c>
      <c r="K474">
        <v>22.1</v>
      </c>
      <c r="L474">
        <v>10</v>
      </c>
      <c r="M474">
        <v>5</v>
      </c>
      <c r="N474">
        <v>1</v>
      </c>
      <c r="O474">
        <v>13870</v>
      </c>
      <c r="P474">
        <v>32912</v>
      </c>
      <c r="Q474">
        <v>1</v>
      </c>
      <c r="R474">
        <v>0</v>
      </c>
      <c r="S474">
        <v>704</v>
      </c>
      <c r="T474" t="s">
        <v>2249</v>
      </c>
      <c r="U474">
        <f>(Table1[[#This Row],[Monthly Debt]]/Table1[[#This Row],[Annual Income]])*12</f>
        <v>0.16299895431951983</v>
      </c>
      <c r="V474">
        <f>(Table1[[#This Row],[Current Loan Amount]]/Table1[[#This Row],[Annual Income]])</f>
        <v>4.962571876397099E-2</v>
      </c>
      <c r="W474">
        <f>(Table1[[#This Row],[Current Credit Balance]]/Table1[[#This Row],[Maximum Open Credit]])</f>
        <v>0.42142683519688867</v>
      </c>
      <c r="X474">
        <f>(Table1[[#This Row],[Credit Utilization Ratio]]*100)</f>
        <v>42.142683519688866</v>
      </c>
      <c r="Y474">
        <f>(Table1[[#This Row],[Annual Income]]/12)-Table1[[#This Row],[Monthly Debt]]</f>
        <v>92517.143333333326</v>
      </c>
    </row>
    <row r="475" spans="1:25" x14ac:dyDescent="0.2">
      <c r="A475" t="s">
        <v>492</v>
      </c>
      <c r="B475" t="s">
        <v>1591</v>
      </c>
      <c r="C475">
        <v>131736</v>
      </c>
      <c r="D475" t="s">
        <v>2217</v>
      </c>
      <c r="E475">
        <v>725</v>
      </c>
      <c r="F475">
        <v>1168272</v>
      </c>
      <c r="G475" t="s">
        <v>2219</v>
      </c>
      <c r="H475" t="s">
        <v>2230</v>
      </c>
      <c r="I475" t="s">
        <v>2234</v>
      </c>
      <c r="J475">
        <v>35112</v>
      </c>
      <c r="K475">
        <v>21.8</v>
      </c>
      <c r="L475">
        <v>60</v>
      </c>
      <c r="M475">
        <v>18</v>
      </c>
      <c r="N475">
        <v>1</v>
      </c>
      <c r="O475">
        <v>159999</v>
      </c>
      <c r="P475">
        <v>312400</v>
      </c>
      <c r="Q475">
        <v>1</v>
      </c>
      <c r="R475">
        <v>0</v>
      </c>
      <c r="S475">
        <v>725</v>
      </c>
      <c r="T475" t="s">
        <v>2249</v>
      </c>
      <c r="U475">
        <f>(Table1[[#This Row],[Monthly Debt]]/Table1[[#This Row],[Annual Income]])*12</f>
        <v>0.36065573770491799</v>
      </c>
      <c r="V475">
        <f>(Table1[[#This Row],[Current Loan Amount]]/Table1[[#This Row],[Annual Income]])</f>
        <v>0.1127614117260364</v>
      </c>
      <c r="W475">
        <f>(Table1[[#This Row],[Current Credit Balance]]/Table1[[#This Row],[Maximum Open Credit]])</f>
        <v>0.51216069142125475</v>
      </c>
      <c r="X475">
        <f>(Table1[[#This Row],[Credit Utilization Ratio]]*100)</f>
        <v>51.216069142125477</v>
      </c>
      <c r="Y475">
        <f>(Table1[[#This Row],[Annual Income]]/12)-Table1[[#This Row],[Monthly Debt]]</f>
        <v>62244</v>
      </c>
    </row>
    <row r="476" spans="1:25" x14ac:dyDescent="0.2">
      <c r="A476" t="s">
        <v>493</v>
      </c>
      <c r="B476" t="s">
        <v>1592</v>
      </c>
      <c r="C476">
        <v>105534</v>
      </c>
      <c r="D476" t="s">
        <v>2217</v>
      </c>
      <c r="E476">
        <v>727</v>
      </c>
      <c r="F476">
        <v>1157442</v>
      </c>
      <c r="G476" t="s">
        <v>2219</v>
      </c>
      <c r="H476" t="s">
        <v>2230</v>
      </c>
      <c r="I476" t="s">
        <v>2234</v>
      </c>
      <c r="J476">
        <v>13021.27</v>
      </c>
      <c r="K476">
        <v>16.2</v>
      </c>
      <c r="L476">
        <v>24</v>
      </c>
      <c r="M476">
        <v>8</v>
      </c>
      <c r="N476">
        <v>0</v>
      </c>
      <c r="O476">
        <v>229216</v>
      </c>
      <c r="P476">
        <v>312598</v>
      </c>
      <c r="Q476">
        <v>0</v>
      </c>
      <c r="R476">
        <v>0</v>
      </c>
      <c r="S476">
        <v>727</v>
      </c>
      <c r="T476" t="s">
        <v>2248</v>
      </c>
      <c r="U476">
        <f>(Table1[[#This Row],[Monthly Debt]]/Table1[[#This Row],[Annual Income]])*12</f>
        <v>0.1350004924652812</v>
      </c>
      <c r="V476">
        <f>(Table1[[#This Row],[Current Loan Amount]]/Table1[[#This Row],[Annual Income]])</f>
        <v>9.117865085248332E-2</v>
      </c>
      <c r="W476">
        <f>(Table1[[#This Row],[Current Credit Balance]]/Table1[[#This Row],[Maximum Open Credit]])</f>
        <v>0.73326124927222824</v>
      </c>
      <c r="X476">
        <f>(Table1[[#This Row],[Credit Utilization Ratio]]*100)</f>
        <v>73.326124927222821</v>
      </c>
      <c r="Y476">
        <f>(Table1[[#This Row],[Annual Income]]/12)-Table1[[#This Row],[Monthly Debt]]</f>
        <v>83432.23</v>
      </c>
    </row>
    <row r="477" spans="1:25" x14ac:dyDescent="0.2">
      <c r="A477" t="s">
        <v>494</v>
      </c>
      <c r="B477" t="s">
        <v>1593</v>
      </c>
      <c r="C477">
        <v>459228</v>
      </c>
      <c r="D477" t="s">
        <v>2218</v>
      </c>
      <c r="E477">
        <v>725</v>
      </c>
      <c r="F477">
        <v>1168272</v>
      </c>
      <c r="G477" t="s">
        <v>2219</v>
      </c>
      <c r="H477" t="s">
        <v>2230</v>
      </c>
      <c r="I477" t="s">
        <v>2234</v>
      </c>
      <c r="J477">
        <v>23960.14</v>
      </c>
      <c r="K477">
        <v>22.5</v>
      </c>
      <c r="L477">
        <v>23</v>
      </c>
      <c r="M477">
        <v>17</v>
      </c>
      <c r="N477">
        <v>0</v>
      </c>
      <c r="O477">
        <v>216999</v>
      </c>
      <c r="P477">
        <v>807906</v>
      </c>
      <c r="Q477">
        <v>0</v>
      </c>
      <c r="R477">
        <v>0</v>
      </c>
      <c r="S477">
        <v>725</v>
      </c>
      <c r="T477" t="s">
        <v>2248</v>
      </c>
      <c r="U477">
        <f>(Table1[[#This Row],[Monthly Debt]]/Table1[[#This Row],[Annual Income]])*12</f>
        <v>0.24610850897736142</v>
      </c>
      <c r="V477">
        <f>(Table1[[#This Row],[Current Loan Amount]]/Table1[[#This Row],[Annual Income]])</f>
        <v>0.39308311763014092</v>
      </c>
      <c r="W477">
        <f>(Table1[[#This Row],[Current Credit Balance]]/Table1[[#This Row],[Maximum Open Credit]])</f>
        <v>0.26859436617626309</v>
      </c>
      <c r="X477">
        <f>(Table1[[#This Row],[Credit Utilization Ratio]]*100)</f>
        <v>26.859436617626308</v>
      </c>
      <c r="Y477">
        <f>(Table1[[#This Row],[Annual Income]]/12)-Table1[[#This Row],[Monthly Debt]]</f>
        <v>73395.86</v>
      </c>
    </row>
    <row r="478" spans="1:25" x14ac:dyDescent="0.2">
      <c r="A478" t="s">
        <v>495</v>
      </c>
      <c r="B478" t="s">
        <v>1594</v>
      </c>
      <c r="C478">
        <v>76582</v>
      </c>
      <c r="D478" t="s">
        <v>2217</v>
      </c>
      <c r="E478">
        <v>741</v>
      </c>
      <c r="F478">
        <v>1228331</v>
      </c>
      <c r="G478" t="s">
        <v>2219</v>
      </c>
      <c r="H478" t="s">
        <v>2230</v>
      </c>
      <c r="I478" t="s">
        <v>2236</v>
      </c>
      <c r="J478">
        <v>5476.37</v>
      </c>
      <c r="K478">
        <v>15</v>
      </c>
      <c r="L478">
        <v>75</v>
      </c>
      <c r="M478">
        <v>5</v>
      </c>
      <c r="N478">
        <v>1</v>
      </c>
      <c r="O478">
        <v>20406</v>
      </c>
      <c r="P478">
        <v>74316</v>
      </c>
      <c r="Q478">
        <v>1</v>
      </c>
      <c r="R478">
        <v>0</v>
      </c>
      <c r="S478">
        <v>741</v>
      </c>
      <c r="T478" t="s">
        <v>2249</v>
      </c>
      <c r="U478">
        <f>(Table1[[#This Row],[Monthly Debt]]/Table1[[#This Row],[Annual Income]])*12</f>
        <v>5.3500595523519309E-2</v>
      </c>
      <c r="V478">
        <f>(Table1[[#This Row],[Current Loan Amount]]/Table1[[#This Row],[Annual Income]])</f>
        <v>6.2346387089473439E-2</v>
      </c>
      <c r="W478">
        <f>(Table1[[#This Row],[Current Credit Balance]]/Table1[[#This Row],[Maximum Open Credit]])</f>
        <v>0.27458420797674793</v>
      </c>
      <c r="X478">
        <f>(Table1[[#This Row],[Credit Utilization Ratio]]*100)</f>
        <v>27.458420797674794</v>
      </c>
      <c r="Y478">
        <f>(Table1[[#This Row],[Annual Income]]/12)-Table1[[#This Row],[Monthly Debt]]</f>
        <v>96884.546666666676</v>
      </c>
    </row>
    <row r="479" spans="1:25" x14ac:dyDescent="0.2">
      <c r="A479" t="s">
        <v>496</v>
      </c>
      <c r="B479" t="s">
        <v>1595</v>
      </c>
      <c r="C479">
        <v>99999999</v>
      </c>
      <c r="D479" t="s">
        <v>2218</v>
      </c>
      <c r="E479">
        <v>686</v>
      </c>
      <c r="F479">
        <v>745256</v>
      </c>
      <c r="G479" t="s">
        <v>2222</v>
      </c>
      <c r="H479" t="s">
        <v>2231</v>
      </c>
      <c r="I479" t="s">
        <v>2234</v>
      </c>
      <c r="J479">
        <v>12234.48</v>
      </c>
      <c r="K479">
        <v>9.6</v>
      </c>
      <c r="L479">
        <v>32</v>
      </c>
      <c r="M479">
        <v>10</v>
      </c>
      <c r="N479">
        <v>0</v>
      </c>
      <c r="O479">
        <v>111853</v>
      </c>
      <c r="P479">
        <v>238062</v>
      </c>
      <c r="Q479">
        <v>0</v>
      </c>
      <c r="R479">
        <v>0</v>
      </c>
      <c r="S479">
        <v>686</v>
      </c>
      <c r="T479" t="s">
        <v>2249</v>
      </c>
      <c r="U479">
        <f>(Table1[[#This Row],[Monthly Debt]]/Table1[[#This Row],[Annual Income]])*12</f>
        <v>0.19699775647562717</v>
      </c>
      <c r="V479">
        <f>(Table1[[#This Row],[Current Loan Amount]]/Table1[[#This Row],[Annual Income]])</f>
        <v>134.18207837306912</v>
      </c>
      <c r="W479">
        <f>(Table1[[#This Row],[Current Credit Balance]]/Table1[[#This Row],[Maximum Open Credit]])</f>
        <v>0.46984819080743673</v>
      </c>
      <c r="X479">
        <f>(Table1[[#This Row],[Credit Utilization Ratio]]*100)</f>
        <v>46.984819080743669</v>
      </c>
      <c r="Y479">
        <f>(Table1[[#This Row],[Annual Income]]/12)-Table1[[#This Row],[Monthly Debt]]</f>
        <v>49870.186666666661</v>
      </c>
    </row>
    <row r="480" spans="1:25" x14ac:dyDescent="0.2">
      <c r="A480" t="s">
        <v>497</v>
      </c>
      <c r="B480" t="s">
        <v>1596</v>
      </c>
      <c r="C480">
        <v>539066</v>
      </c>
      <c r="D480" t="s">
        <v>2218</v>
      </c>
      <c r="E480">
        <v>697</v>
      </c>
      <c r="F480">
        <v>1303533</v>
      </c>
      <c r="G480" t="s">
        <v>2219</v>
      </c>
      <c r="H480" t="s">
        <v>2230</v>
      </c>
      <c r="I480" t="s">
        <v>2234</v>
      </c>
      <c r="J480">
        <v>28677.65</v>
      </c>
      <c r="K480">
        <v>16.7</v>
      </c>
      <c r="L480">
        <v>32</v>
      </c>
      <c r="M480">
        <v>12</v>
      </c>
      <c r="N480">
        <v>0</v>
      </c>
      <c r="O480">
        <v>374528</v>
      </c>
      <c r="P480">
        <v>832370</v>
      </c>
      <c r="Q480">
        <v>0</v>
      </c>
      <c r="R480">
        <v>0</v>
      </c>
      <c r="S480">
        <v>697</v>
      </c>
      <c r="T480" t="s">
        <v>2249</v>
      </c>
      <c r="U480">
        <f>(Table1[[#This Row],[Monthly Debt]]/Table1[[#This Row],[Annual Income]])*12</f>
        <v>0.26399930036293673</v>
      </c>
      <c r="V480">
        <f>(Table1[[#This Row],[Current Loan Amount]]/Table1[[#This Row],[Annual Income]])</f>
        <v>0.41354227319139603</v>
      </c>
      <c r="W480">
        <f>(Table1[[#This Row],[Current Credit Balance]]/Table1[[#This Row],[Maximum Open Credit]])</f>
        <v>0.44995374653098985</v>
      </c>
      <c r="X480">
        <f>(Table1[[#This Row],[Credit Utilization Ratio]]*100)</f>
        <v>44.995374653098985</v>
      </c>
      <c r="Y480">
        <f>(Table1[[#This Row],[Annual Income]]/12)-Table1[[#This Row],[Monthly Debt]]</f>
        <v>79950.100000000006</v>
      </c>
    </row>
    <row r="481" spans="1:25" x14ac:dyDescent="0.2">
      <c r="A481" t="s">
        <v>498</v>
      </c>
      <c r="B481" t="s">
        <v>1597</v>
      </c>
      <c r="C481">
        <v>99999999</v>
      </c>
      <c r="D481" t="s">
        <v>2217</v>
      </c>
      <c r="E481">
        <v>748</v>
      </c>
      <c r="F481">
        <v>1238819</v>
      </c>
      <c r="G481" t="s">
        <v>2221</v>
      </c>
      <c r="H481" t="s">
        <v>2230</v>
      </c>
      <c r="I481" t="s">
        <v>2234</v>
      </c>
      <c r="J481">
        <v>23744.11</v>
      </c>
      <c r="K481">
        <v>17.5</v>
      </c>
      <c r="L481">
        <v>17</v>
      </c>
      <c r="M481">
        <v>10</v>
      </c>
      <c r="N481">
        <v>0</v>
      </c>
      <c r="O481">
        <v>20121</v>
      </c>
      <c r="P481">
        <v>113102</v>
      </c>
      <c r="Q481">
        <v>0</v>
      </c>
      <c r="R481">
        <v>0</v>
      </c>
      <c r="S481">
        <v>748</v>
      </c>
      <c r="T481" t="s">
        <v>2248</v>
      </c>
      <c r="U481">
        <f>(Table1[[#This Row],[Monthly Debt]]/Table1[[#This Row],[Annual Income]])*12</f>
        <v>0.23000076685940402</v>
      </c>
      <c r="V481">
        <f>(Table1[[#This Row],[Current Loan Amount]]/Table1[[#This Row],[Annual Income]])</f>
        <v>80.722041718766022</v>
      </c>
      <c r="W481">
        <f>(Table1[[#This Row],[Current Credit Balance]]/Table1[[#This Row],[Maximum Open Credit]])</f>
        <v>0.17790136337111634</v>
      </c>
      <c r="X481">
        <f>(Table1[[#This Row],[Credit Utilization Ratio]]*100)</f>
        <v>17.790136337111633</v>
      </c>
      <c r="Y481">
        <f>(Table1[[#This Row],[Annual Income]]/12)-Table1[[#This Row],[Monthly Debt]]</f>
        <v>79490.806666666671</v>
      </c>
    </row>
    <row r="482" spans="1:25" x14ac:dyDescent="0.2">
      <c r="A482" t="s">
        <v>499</v>
      </c>
      <c r="B482" t="s">
        <v>1598</v>
      </c>
      <c r="C482">
        <v>328922</v>
      </c>
      <c r="D482" t="s">
        <v>2218</v>
      </c>
      <c r="E482">
        <v>738</v>
      </c>
      <c r="F482">
        <v>1704357</v>
      </c>
      <c r="G482" t="s">
        <v>2220</v>
      </c>
      <c r="H482" t="s">
        <v>2231</v>
      </c>
      <c r="I482" t="s">
        <v>2234</v>
      </c>
      <c r="J482">
        <v>15623.32</v>
      </c>
      <c r="K482">
        <v>10.5</v>
      </c>
      <c r="L482">
        <v>32</v>
      </c>
      <c r="M482">
        <v>9</v>
      </c>
      <c r="N482">
        <v>0</v>
      </c>
      <c r="O482">
        <v>227601</v>
      </c>
      <c r="P482">
        <v>545644</v>
      </c>
      <c r="Q482">
        <v>0</v>
      </c>
      <c r="R482">
        <v>0</v>
      </c>
      <c r="S482">
        <v>738</v>
      </c>
      <c r="T482" t="s">
        <v>2248</v>
      </c>
      <c r="U482">
        <f>(Table1[[#This Row],[Monthly Debt]]/Table1[[#This Row],[Annual Income]])*12</f>
        <v>0.11000033443697535</v>
      </c>
      <c r="V482">
        <f>(Table1[[#This Row],[Current Loan Amount]]/Table1[[#This Row],[Annual Income]])</f>
        <v>0.19298891018724362</v>
      </c>
      <c r="W482">
        <f>(Table1[[#This Row],[Current Credit Balance]]/Table1[[#This Row],[Maximum Open Credit]])</f>
        <v>0.41712361906297879</v>
      </c>
      <c r="X482">
        <f>(Table1[[#This Row],[Credit Utilization Ratio]]*100)</f>
        <v>41.712361906297879</v>
      </c>
      <c r="Y482">
        <f>(Table1[[#This Row],[Annual Income]]/12)-Table1[[#This Row],[Monthly Debt]]</f>
        <v>126406.43</v>
      </c>
    </row>
    <row r="483" spans="1:25" x14ac:dyDescent="0.2">
      <c r="A483" t="s">
        <v>500</v>
      </c>
      <c r="B483" t="s">
        <v>1599</v>
      </c>
      <c r="C483">
        <v>175692</v>
      </c>
      <c r="D483" t="s">
        <v>2217</v>
      </c>
      <c r="E483">
        <v>703</v>
      </c>
      <c r="F483">
        <v>680827</v>
      </c>
      <c r="G483" t="s">
        <v>2219</v>
      </c>
      <c r="H483" t="s">
        <v>2230</v>
      </c>
      <c r="I483" t="s">
        <v>2234</v>
      </c>
      <c r="J483">
        <v>11460.61</v>
      </c>
      <c r="K483">
        <v>14.5</v>
      </c>
      <c r="L483">
        <v>32</v>
      </c>
      <c r="M483">
        <v>10</v>
      </c>
      <c r="N483">
        <v>0</v>
      </c>
      <c r="O483">
        <v>135204</v>
      </c>
      <c r="P483">
        <v>241978</v>
      </c>
      <c r="Q483">
        <v>0</v>
      </c>
      <c r="R483">
        <v>0</v>
      </c>
      <c r="S483">
        <v>703</v>
      </c>
      <c r="T483" t="s">
        <v>2248</v>
      </c>
      <c r="U483">
        <f>(Table1[[#This Row],[Monthly Debt]]/Table1[[#This Row],[Annual Income]])*12</f>
        <v>0.20200039070130887</v>
      </c>
      <c r="V483">
        <f>(Table1[[#This Row],[Current Loan Amount]]/Table1[[#This Row],[Annual Income]])</f>
        <v>0.2580567456931056</v>
      </c>
      <c r="W483">
        <f>(Table1[[#This Row],[Current Credit Balance]]/Table1[[#This Row],[Maximum Open Credit]])</f>
        <v>0.55874500987693099</v>
      </c>
      <c r="X483">
        <f>(Table1[[#This Row],[Credit Utilization Ratio]]*100)</f>
        <v>55.874500987693096</v>
      </c>
      <c r="Y483">
        <f>(Table1[[#This Row],[Annual Income]]/12)-Table1[[#This Row],[Monthly Debt]]</f>
        <v>45274.973333333335</v>
      </c>
    </row>
    <row r="484" spans="1:25" x14ac:dyDescent="0.2">
      <c r="A484" t="s">
        <v>501</v>
      </c>
      <c r="B484" t="s">
        <v>1600</v>
      </c>
      <c r="C484">
        <v>347314</v>
      </c>
      <c r="D484" t="s">
        <v>2218</v>
      </c>
      <c r="E484">
        <v>706</v>
      </c>
      <c r="F484">
        <v>1218584</v>
      </c>
      <c r="G484" t="s">
        <v>2228</v>
      </c>
      <c r="H484" t="s">
        <v>2230</v>
      </c>
      <c r="I484" t="s">
        <v>2234</v>
      </c>
      <c r="J484">
        <v>23254.48</v>
      </c>
      <c r="K484">
        <v>15.1</v>
      </c>
      <c r="L484">
        <v>32</v>
      </c>
      <c r="M484">
        <v>15</v>
      </c>
      <c r="N484">
        <v>1</v>
      </c>
      <c r="O484">
        <v>235505</v>
      </c>
      <c r="P484">
        <v>504042</v>
      </c>
      <c r="Q484">
        <v>0</v>
      </c>
      <c r="R484">
        <v>0</v>
      </c>
      <c r="S484">
        <v>706</v>
      </c>
      <c r="T484" t="s">
        <v>2248</v>
      </c>
      <c r="U484">
        <f>(Table1[[#This Row],[Monthly Debt]]/Table1[[#This Row],[Annual Income]])*12</f>
        <v>0.22899837844580267</v>
      </c>
      <c r="V484">
        <f>(Table1[[#This Row],[Current Loan Amount]]/Table1[[#This Row],[Annual Income]])</f>
        <v>0.28501441016786699</v>
      </c>
      <c r="W484">
        <f>(Table1[[#This Row],[Current Credit Balance]]/Table1[[#This Row],[Maximum Open Credit]])</f>
        <v>0.46723288932271517</v>
      </c>
      <c r="X484">
        <f>(Table1[[#This Row],[Credit Utilization Ratio]]*100)</f>
        <v>46.723288932271515</v>
      </c>
      <c r="Y484">
        <f>(Table1[[#This Row],[Annual Income]]/12)-Table1[[#This Row],[Monthly Debt]]</f>
        <v>78294.186666666676</v>
      </c>
    </row>
    <row r="485" spans="1:25" x14ac:dyDescent="0.2">
      <c r="A485" t="s">
        <v>502</v>
      </c>
      <c r="B485" t="s">
        <v>1601</v>
      </c>
      <c r="C485">
        <v>260546</v>
      </c>
      <c r="D485" t="s">
        <v>2217</v>
      </c>
      <c r="E485">
        <v>728</v>
      </c>
      <c r="F485">
        <v>4312753</v>
      </c>
      <c r="G485" t="s">
        <v>2219</v>
      </c>
      <c r="H485" t="s">
        <v>2230</v>
      </c>
      <c r="I485" t="s">
        <v>2236</v>
      </c>
      <c r="J485">
        <v>20808.990000000002</v>
      </c>
      <c r="K485">
        <v>36.799999999999997</v>
      </c>
      <c r="L485">
        <v>32</v>
      </c>
      <c r="M485">
        <v>13</v>
      </c>
      <c r="N485">
        <v>0</v>
      </c>
      <c r="O485">
        <v>124678</v>
      </c>
      <c r="P485">
        <v>780340</v>
      </c>
      <c r="Q485">
        <v>0</v>
      </c>
      <c r="R485">
        <v>0</v>
      </c>
      <c r="S485">
        <v>728</v>
      </c>
      <c r="T485" t="s">
        <v>2248</v>
      </c>
      <c r="U485">
        <f>(Table1[[#This Row],[Monthly Debt]]/Table1[[#This Row],[Annual Income]])*12</f>
        <v>5.7899879728795053E-2</v>
      </c>
      <c r="V485">
        <f>(Table1[[#This Row],[Current Loan Amount]]/Table1[[#This Row],[Annual Income]])</f>
        <v>6.0412919543502724E-2</v>
      </c>
      <c r="W485">
        <f>(Table1[[#This Row],[Current Credit Balance]]/Table1[[#This Row],[Maximum Open Credit]])</f>
        <v>0.15977394469077583</v>
      </c>
      <c r="X485">
        <f>(Table1[[#This Row],[Credit Utilization Ratio]]*100)</f>
        <v>15.977394469077582</v>
      </c>
      <c r="Y485">
        <f>(Table1[[#This Row],[Annual Income]]/12)-Table1[[#This Row],[Monthly Debt]]</f>
        <v>338587.09333333332</v>
      </c>
    </row>
    <row r="486" spans="1:25" x14ac:dyDescent="0.2">
      <c r="A486" t="s">
        <v>503</v>
      </c>
      <c r="B486" t="s">
        <v>1602</v>
      </c>
      <c r="C486">
        <v>99999999</v>
      </c>
      <c r="D486" t="s">
        <v>2217</v>
      </c>
      <c r="E486">
        <v>725</v>
      </c>
      <c r="F486">
        <v>944490</v>
      </c>
      <c r="G486" t="s">
        <v>2227</v>
      </c>
      <c r="H486" t="s">
        <v>2231</v>
      </c>
      <c r="I486" t="s">
        <v>2234</v>
      </c>
      <c r="J486">
        <v>21329.78</v>
      </c>
      <c r="K486">
        <v>11</v>
      </c>
      <c r="L486">
        <v>4</v>
      </c>
      <c r="M486">
        <v>9</v>
      </c>
      <c r="N486">
        <v>1</v>
      </c>
      <c r="O486">
        <v>212458</v>
      </c>
      <c r="P486">
        <v>546656</v>
      </c>
      <c r="Q486">
        <v>1</v>
      </c>
      <c r="R486">
        <v>0</v>
      </c>
      <c r="S486">
        <v>725</v>
      </c>
      <c r="T486" t="s">
        <v>2249</v>
      </c>
      <c r="U486">
        <f>(Table1[[#This Row],[Monthly Debt]]/Table1[[#This Row],[Annual Income]])*12</f>
        <v>0.27100060350030175</v>
      </c>
      <c r="V486">
        <f>(Table1[[#This Row],[Current Loan Amount]]/Table1[[#This Row],[Annual Income]])</f>
        <v>105.87724486230664</v>
      </c>
      <c r="W486">
        <f>(Table1[[#This Row],[Current Credit Balance]]/Table1[[#This Row],[Maximum Open Credit]])</f>
        <v>0.38865026634666044</v>
      </c>
      <c r="X486">
        <f>(Table1[[#This Row],[Credit Utilization Ratio]]*100)</f>
        <v>38.865026634666044</v>
      </c>
      <c r="Y486">
        <f>(Table1[[#This Row],[Annual Income]]/12)-Table1[[#This Row],[Monthly Debt]]</f>
        <v>57377.72</v>
      </c>
    </row>
    <row r="487" spans="1:25" x14ac:dyDescent="0.2">
      <c r="A487" t="s">
        <v>504</v>
      </c>
      <c r="B487" t="s">
        <v>1603</v>
      </c>
      <c r="C487">
        <v>388234</v>
      </c>
      <c r="D487" t="s">
        <v>2217</v>
      </c>
      <c r="E487">
        <v>739</v>
      </c>
      <c r="F487">
        <v>1210794</v>
      </c>
      <c r="G487" t="s">
        <v>2228</v>
      </c>
      <c r="H487" t="s">
        <v>2230</v>
      </c>
      <c r="I487" t="s">
        <v>2234</v>
      </c>
      <c r="J487">
        <v>27343.85</v>
      </c>
      <c r="K487">
        <v>10.5</v>
      </c>
      <c r="L487">
        <v>32</v>
      </c>
      <c r="M487">
        <v>9</v>
      </c>
      <c r="N487">
        <v>0</v>
      </c>
      <c r="O487">
        <v>227126</v>
      </c>
      <c r="P487">
        <v>452650</v>
      </c>
      <c r="Q487">
        <v>0</v>
      </c>
      <c r="R487">
        <v>0</v>
      </c>
      <c r="S487">
        <v>739</v>
      </c>
      <c r="T487" t="s">
        <v>2248</v>
      </c>
      <c r="U487">
        <f>(Table1[[#This Row],[Monthly Debt]]/Table1[[#This Row],[Annual Income]])*12</f>
        <v>0.27100084737783636</v>
      </c>
      <c r="V487">
        <f>(Table1[[#This Row],[Current Loan Amount]]/Table1[[#This Row],[Annual Income]])</f>
        <v>0.32064413930032687</v>
      </c>
      <c r="W487">
        <f>(Table1[[#This Row],[Current Credit Balance]]/Table1[[#This Row],[Maximum Open Credit]])</f>
        <v>0.50176957914503484</v>
      </c>
      <c r="X487">
        <f>(Table1[[#This Row],[Credit Utilization Ratio]]*100)</f>
        <v>50.176957914503483</v>
      </c>
      <c r="Y487">
        <f>(Table1[[#This Row],[Annual Income]]/12)-Table1[[#This Row],[Monthly Debt]]</f>
        <v>73555.649999999994</v>
      </c>
    </row>
    <row r="488" spans="1:25" x14ac:dyDescent="0.2">
      <c r="A488" t="s">
        <v>505</v>
      </c>
      <c r="B488" t="s">
        <v>1604</v>
      </c>
      <c r="C488">
        <v>657030</v>
      </c>
      <c r="D488" t="s">
        <v>2217</v>
      </c>
      <c r="E488">
        <v>723</v>
      </c>
      <c r="F488">
        <v>1891450</v>
      </c>
      <c r="G488" t="s">
        <v>2224</v>
      </c>
      <c r="H488" t="s">
        <v>2231</v>
      </c>
      <c r="I488" t="s">
        <v>2234</v>
      </c>
      <c r="J488">
        <v>33573.19</v>
      </c>
      <c r="K488">
        <v>13.8</v>
      </c>
      <c r="L488">
        <v>32</v>
      </c>
      <c r="M488">
        <v>18</v>
      </c>
      <c r="N488">
        <v>0</v>
      </c>
      <c r="O488">
        <v>573363</v>
      </c>
      <c r="P488">
        <v>918236</v>
      </c>
      <c r="Q488">
        <v>0</v>
      </c>
      <c r="R488">
        <v>0</v>
      </c>
      <c r="S488">
        <v>723</v>
      </c>
      <c r="T488" t="s">
        <v>2248</v>
      </c>
      <c r="U488">
        <f>(Table1[[#This Row],[Monthly Debt]]/Table1[[#This Row],[Annual Income]])*12</f>
        <v>0.21299969864389753</v>
      </c>
      <c r="V488">
        <f>(Table1[[#This Row],[Current Loan Amount]]/Table1[[#This Row],[Annual Income]])</f>
        <v>0.3473684210526316</v>
      </c>
      <c r="W488">
        <f>(Table1[[#This Row],[Current Credit Balance]]/Table1[[#This Row],[Maximum Open Credit]])</f>
        <v>0.62441790563645949</v>
      </c>
      <c r="X488">
        <f>(Table1[[#This Row],[Credit Utilization Ratio]]*100)</f>
        <v>62.441790563645952</v>
      </c>
      <c r="Y488">
        <f>(Table1[[#This Row],[Annual Income]]/12)-Table1[[#This Row],[Monthly Debt]]</f>
        <v>124047.64333333334</v>
      </c>
    </row>
    <row r="489" spans="1:25" x14ac:dyDescent="0.2">
      <c r="A489" t="s">
        <v>506</v>
      </c>
      <c r="B489" t="s">
        <v>1605</v>
      </c>
      <c r="C489">
        <v>446996</v>
      </c>
      <c r="D489" t="s">
        <v>2218</v>
      </c>
      <c r="E489">
        <v>725</v>
      </c>
      <c r="F489">
        <v>1168272</v>
      </c>
      <c r="G489" t="s">
        <v>2228</v>
      </c>
      <c r="H489" t="s">
        <v>2231</v>
      </c>
      <c r="I489" t="s">
        <v>2234</v>
      </c>
      <c r="J489">
        <v>27666.28</v>
      </c>
      <c r="K489">
        <v>21.5</v>
      </c>
      <c r="L489">
        <v>45</v>
      </c>
      <c r="M489">
        <v>8</v>
      </c>
      <c r="N489">
        <v>0</v>
      </c>
      <c r="O489">
        <v>400995</v>
      </c>
      <c r="P489">
        <v>679822</v>
      </c>
      <c r="Q489">
        <v>0</v>
      </c>
      <c r="R489">
        <v>0</v>
      </c>
      <c r="S489">
        <v>725</v>
      </c>
      <c r="T489" t="s">
        <v>2248</v>
      </c>
      <c r="U489">
        <f>(Table1[[#This Row],[Monthly Debt]]/Table1[[#This Row],[Annual Income]])*12</f>
        <v>0.28417642466822796</v>
      </c>
      <c r="V489">
        <f>(Table1[[#This Row],[Current Loan Amount]]/Table1[[#This Row],[Annual Income]])</f>
        <v>0.38261295314789706</v>
      </c>
      <c r="W489">
        <f>(Table1[[#This Row],[Current Credit Balance]]/Table1[[#This Row],[Maximum Open Credit]])</f>
        <v>0.58985293209104739</v>
      </c>
      <c r="X489">
        <f>(Table1[[#This Row],[Credit Utilization Ratio]]*100)</f>
        <v>58.985293209104739</v>
      </c>
      <c r="Y489">
        <f>(Table1[[#This Row],[Annual Income]]/12)-Table1[[#This Row],[Monthly Debt]]</f>
        <v>69689.72</v>
      </c>
    </row>
    <row r="490" spans="1:25" x14ac:dyDescent="0.2">
      <c r="A490" t="s">
        <v>507</v>
      </c>
      <c r="B490" t="s">
        <v>1606</v>
      </c>
      <c r="C490">
        <v>87736</v>
      </c>
      <c r="D490" t="s">
        <v>2217</v>
      </c>
      <c r="E490">
        <v>738</v>
      </c>
      <c r="F490">
        <v>1136694</v>
      </c>
      <c r="G490" t="s">
        <v>2225</v>
      </c>
      <c r="H490" t="s">
        <v>2230</v>
      </c>
      <c r="I490" t="s">
        <v>2243</v>
      </c>
      <c r="J490">
        <v>12598.33</v>
      </c>
      <c r="K490">
        <v>12</v>
      </c>
      <c r="L490">
        <v>32</v>
      </c>
      <c r="M490">
        <v>11</v>
      </c>
      <c r="N490">
        <v>0</v>
      </c>
      <c r="O490">
        <v>169024</v>
      </c>
      <c r="P490">
        <v>495462</v>
      </c>
      <c r="Q490">
        <v>0</v>
      </c>
      <c r="R490">
        <v>0</v>
      </c>
      <c r="S490">
        <v>738</v>
      </c>
      <c r="T490" t="s">
        <v>2248</v>
      </c>
      <c r="U490">
        <f>(Table1[[#This Row],[Monthly Debt]]/Table1[[#This Row],[Annual Income]])*12</f>
        <v>0.13299969912746967</v>
      </c>
      <c r="V490">
        <f>(Table1[[#This Row],[Current Loan Amount]]/Table1[[#This Row],[Annual Income]])</f>
        <v>7.7185240706821714E-2</v>
      </c>
      <c r="W490">
        <f>(Table1[[#This Row],[Current Credit Balance]]/Table1[[#This Row],[Maximum Open Credit]])</f>
        <v>0.34114422498597269</v>
      </c>
      <c r="X490">
        <f>(Table1[[#This Row],[Credit Utilization Ratio]]*100)</f>
        <v>34.114422498597271</v>
      </c>
      <c r="Y490">
        <f>(Table1[[#This Row],[Annual Income]]/12)-Table1[[#This Row],[Monthly Debt]]</f>
        <v>82126.17</v>
      </c>
    </row>
    <row r="491" spans="1:25" x14ac:dyDescent="0.2">
      <c r="A491" t="s">
        <v>508</v>
      </c>
      <c r="B491" t="s">
        <v>1607</v>
      </c>
      <c r="C491">
        <v>99999999</v>
      </c>
      <c r="D491" t="s">
        <v>2217</v>
      </c>
      <c r="E491">
        <v>735</v>
      </c>
      <c r="F491">
        <v>584022</v>
      </c>
      <c r="G491" t="s">
        <v>2222</v>
      </c>
      <c r="H491" t="s">
        <v>2231</v>
      </c>
      <c r="I491" t="s">
        <v>2234</v>
      </c>
      <c r="J491">
        <v>3465.22</v>
      </c>
      <c r="K491">
        <v>11.1</v>
      </c>
      <c r="L491">
        <v>6</v>
      </c>
      <c r="M491">
        <v>6</v>
      </c>
      <c r="N491">
        <v>0</v>
      </c>
      <c r="O491">
        <v>95665</v>
      </c>
      <c r="P491">
        <v>250052</v>
      </c>
      <c r="Q491">
        <v>0</v>
      </c>
      <c r="R491">
        <v>0</v>
      </c>
      <c r="S491">
        <v>735</v>
      </c>
      <c r="T491" t="s">
        <v>2248</v>
      </c>
      <c r="U491">
        <f>(Table1[[#This Row],[Monthly Debt]]/Table1[[#This Row],[Annual Income]])*12</f>
        <v>7.1200468475502626E-2</v>
      </c>
      <c r="V491">
        <f>(Table1[[#This Row],[Current Loan Amount]]/Table1[[#This Row],[Annual Income]])</f>
        <v>171.22642468948087</v>
      </c>
      <c r="W491">
        <f>(Table1[[#This Row],[Current Credit Balance]]/Table1[[#This Row],[Maximum Open Credit]])</f>
        <v>0.38258042327195946</v>
      </c>
      <c r="X491">
        <f>(Table1[[#This Row],[Credit Utilization Ratio]]*100)</f>
        <v>38.258042327195945</v>
      </c>
      <c r="Y491">
        <f>(Table1[[#This Row],[Annual Income]]/12)-Table1[[#This Row],[Monthly Debt]]</f>
        <v>45203.28</v>
      </c>
    </row>
    <row r="492" spans="1:25" x14ac:dyDescent="0.2">
      <c r="A492" t="s">
        <v>509</v>
      </c>
      <c r="B492" t="s">
        <v>1608</v>
      </c>
      <c r="C492">
        <v>219560</v>
      </c>
      <c r="D492" t="s">
        <v>2217</v>
      </c>
      <c r="E492">
        <v>744</v>
      </c>
      <c r="F492">
        <v>1991010</v>
      </c>
      <c r="G492" t="s">
        <v>2225</v>
      </c>
      <c r="H492" t="s">
        <v>2231</v>
      </c>
      <c r="I492" t="s">
        <v>2234</v>
      </c>
      <c r="J492">
        <v>18582.759999999998</v>
      </c>
      <c r="K492">
        <v>23</v>
      </c>
      <c r="L492">
        <v>41</v>
      </c>
      <c r="M492">
        <v>12</v>
      </c>
      <c r="N492">
        <v>0</v>
      </c>
      <c r="O492">
        <v>534945</v>
      </c>
      <c r="P492">
        <v>1162106</v>
      </c>
      <c r="Q492">
        <v>0</v>
      </c>
      <c r="R492">
        <v>0</v>
      </c>
      <c r="S492">
        <v>744</v>
      </c>
      <c r="T492" t="s">
        <v>2248</v>
      </c>
      <c r="U492">
        <f>(Table1[[#This Row],[Monthly Debt]]/Table1[[#This Row],[Annual Income]])*12</f>
        <v>0.11199999999999999</v>
      </c>
      <c r="V492">
        <f>(Table1[[#This Row],[Current Loan Amount]]/Table1[[#This Row],[Annual Income]])</f>
        <v>0.11027568922305764</v>
      </c>
      <c r="W492">
        <f>(Table1[[#This Row],[Current Credit Balance]]/Table1[[#This Row],[Maximum Open Credit]])</f>
        <v>0.46032375704109607</v>
      </c>
      <c r="X492">
        <f>(Table1[[#This Row],[Credit Utilization Ratio]]*100)</f>
        <v>46.032375704109604</v>
      </c>
      <c r="Y492">
        <f>(Table1[[#This Row],[Annual Income]]/12)-Table1[[#This Row],[Monthly Debt]]</f>
        <v>147334.74</v>
      </c>
    </row>
    <row r="493" spans="1:25" x14ac:dyDescent="0.2">
      <c r="A493" t="s">
        <v>510</v>
      </c>
      <c r="B493" t="s">
        <v>1609</v>
      </c>
      <c r="C493">
        <v>89782</v>
      </c>
      <c r="D493" t="s">
        <v>2217</v>
      </c>
      <c r="E493">
        <v>731</v>
      </c>
      <c r="F493">
        <v>534318</v>
      </c>
      <c r="G493" t="s">
        <v>2223</v>
      </c>
      <c r="H493" t="s">
        <v>2231</v>
      </c>
      <c r="I493" t="s">
        <v>2234</v>
      </c>
      <c r="J493">
        <v>8949.9500000000007</v>
      </c>
      <c r="K493">
        <v>7.5</v>
      </c>
      <c r="L493">
        <v>32</v>
      </c>
      <c r="M493">
        <v>6</v>
      </c>
      <c r="N493">
        <v>0</v>
      </c>
      <c r="O493">
        <v>95133</v>
      </c>
      <c r="P493">
        <v>142692</v>
      </c>
      <c r="Q493">
        <v>0</v>
      </c>
      <c r="R493">
        <v>0</v>
      </c>
      <c r="S493">
        <v>731</v>
      </c>
      <c r="T493" t="s">
        <v>2248</v>
      </c>
      <c r="U493">
        <f>(Table1[[#This Row],[Monthly Debt]]/Table1[[#This Row],[Annual Income]])*12</f>
        <v>0.20100277362918711</v>
      </c>
      <c r="V493">
        <f>(Table1[[#This Row],[Current Loan Amount]]/Table1[[#This Row],[Annual Income]])</f>
        <v>0.16803102272429526</v>
      </c>
      <c r="W493">
        <f>(Table1[[#This Row],[Current Credit Balance]]/Table1[[#This Row],[Maximum Open Credit]])</f>
        <v>0.66670170717349253</v>
      </c>
      <c r="X493">
        <f>(Table1[[#This Row],[Credit Utilization Ratio]]*100)</f>
        <v>66.670170717349251</v>
      </c>
      <c r="Y493">
        <f>(Table1[[#This Row],[Annual Income]]/12)-Table1[[#This Row],[Monthly Debt]]</f>
        <v>35576.550000000003</v>
      </c>
    </row>
    <row r="494" spans="1:25" x14ac:dyDescent="0.2">
      <c r="A494" t="s">
        <v>511</v>
      </c>
      <c r="B494" t="s">
        <v>1610</v>
      </c>
      <c r="C494">
        <v>399014</v>
      </c>
      <c r="D494" t="s">
        <v>2218</v>
      </c>
      <c r="E494">
        <v>676</v>
      </c>
      <c r="F494">
        <v>689206</v>
      </c>
      <c r="G494" t="s">
        <v>2219</v>
      </c>
      <c r="H494" t="s">
        <v>2232</v>
      </c>
      <c r="I494" t="s">
        <v>2234</v>
      </c>
      <c r="J494">
        <v>21824.54</v>
      </c>
      <c r="K494">
        <v>26.3</v>
      </c>
      <c r="L494">
        <v>67</v>
      </c>
      <c r="M494">
        <v>9</v>
      </c>
      <c r="N494">
        <v>0</v>
      </c>
      <c r="O494">
        <v>573705</v>
      </c>
      <c r="P494">
        <v>818070</v>
      </c>
      <c r="Q494">
        <v>0</v>
      </c>
      <c r="R494">
        <v>0</v>
      </c>
      <c r="S494">
        <v>676</v>
      </c>
      <c r="T494" t="s">
        <v>2249</v>
      </c>
      <c r="U494">
        <f>(Table1[[#This Row],[Monthly Debt]]/Table1[[#This Row],[Annual Income]])*12</f>
        <v>0.37999448640899819</v>
      </c>
      <c r="V494">
        <f>(Table1[[#This Row],[Current Loan Amount]]/Table1[[#This Row],[Annual Income]])</f>
        <v>0.57894736842105265</v>
      </c>
      <c r="W494">
        <f>(Table1[[#This Row],[Current Credit Balance]]/Table1[[#This Row],[Maximum Open Credit]])</f>
        <v>0.70129084308188783</v>
      </c>
      <c r="X494">
        <f>(Table1[[#This Row],[Credit Utilization Ratio]]*100)</f>
        <v>70.12908430818878</v>
      </c>
      <c r="Y494">
        <f>(Table1[[#This Row],[Annual Income]]/12)-Table1[[#This Row],[Monthly Debt]]</f>
        <v>35609.293333333335</v>
      </c>
    </row>
    <row r="495" spans="1:25" x14ac:dyDescent="0.2">
      <c r="A495" t="s">
        <v>512</v>
      </c>
      <c r="B495" t="s">
        <v>1611</v>
      </c>
      <c r="C495">
        <v>261888</v>
      </c>
      <c r="D495" t="s">
        <v>2217</v>
      </c>
      <c r="E495">
        <v>749</v>
      </c>
      <c r="F495">
        <v>1168576</v>
      </c>
      <c r="G495" t="s">
        <v>2219</v>
      </c>
      <c r="H495" t="s">
        <v>2230</v>
      </c>
      <c r="I495" t="s">
        <v>2234</v>
      </c>
      <c r="J495">
        <v>9475.2999999999993</v>
      </c>
      <c r="K495">
        <v>14.9</v>
      </c>
      <c r="L495">
        <v>32</v>
      </c>
      <c r="M495">
        <v>10</v>
      </c>
      <c r="N495">
        <v>0</v>
      </c>
      <c r="O495">
        <v>415891</v>
      </c>
      <c r="P495">
        <v>1364220</v>
      </c>
      <c r="Q495">
        <v>0</v>
      </c>
      <c r="R495">
        <v>0</v>
      </c>
      <c r="S495">
        <v>749</v>
      </c>
      <c r="T495" t="s">
        <v>2248</v>
      </c>
      <c r="U495">
        <f>(Table1[[#This Row],[Monthly Debt]]/Table1[[#This Row],[Annual Income]])*12</f>
        <v>9.7300988553590012E-2</v>
      </c>
      <c r="V495">
        <f>(Table1[[#This Row],[Current Loan Amount]]/Table1[[#This Row],[Annual Income]])</f>
        <v>0.22410865874363328</v>
      </c>
      <c r="W495">
        <f>(Table1[[#This Row],[Current Credit Balance]]/Table1[[#This Row],[Maximum Open Credit]])</f>
        <v>0.30485625485625484</v>
      </c>
      <c r="X495">
        <f>(Table1[[#This Row],[Credit Utilization Ratio]]*100)</f>
        <v>30.485625485625484</v>
      </c>
      <c r="Y495">
        <f>(Table1[[#This Row],[Annual Income]]/12)-Table1[[#This Row],[Monthly Debt]]</f>
        <v>87906.033333333326</v>
      </c>
    </row>
    <row r="496" spans="1:25" x14ac:dyDescent="0.2">
      <c r="A496" t="s">
        <v>513</v>
      </c>
      <c r="B496" t="s">
        <v>1612</v>
      </c>
      <c r="C496">
        <v>494010</v>
      </c>
      <c r="D496" t="s">
        <v>2218</v>
      </c>
      <c r="E496">
        <v>697</v>
      </c>
      <c r="F496">
        <v>1939330</v>
      </c>
      <c r="G496" t="s">
        <v>2226</v>
      </c>
      <c r="H496" t="s">
        <v>2230</v>
      </c>
      <c r="I496" t="s">
        <v>2234</v>
      </c>
      <c r="J496">
        <v>12896.63</v>
      </c>
      <c r="K496">
        <v>16.2</v>
      </c>
      <c r="L496">
        <v>32</v>
      </c>
      <c r="M496">
        <v>11</v>
      </c>
      <c r="N496">
        <v>1</v>
      </c>
      <c r="O496">
        <v>252757</v>
      </c>
      <c r="P496">
        <v>542982</v>
      </c>
      <c r="Q496">
        <v>1</v>
      </c>
      <c r="R496">
        <v>0</v>
      </c>
      <c r="S496">
        <v>697</v>
      </c>
      <c r="T496" t="s">
        <v>2249</v>
      </c>
      <c r="U496">
        <f>(Table1[[#This Row],[Monthly Debt]]/Table1[[#This Row],[Annual Income]])*12</f>
        <v>7.9800529048692073E-2</v>
      </c>
      <c r="V496">
        <f>(Table1[[#This Row],[Current Loan Amount]]/Table1[[#This Row],[Annual Income]])</f>
        <v>0.25473230445566253</v>
      </c>
      <c r="W496">
        <f>(Table1[[#This Row],[Current Credit Balance]]/Table1[[#This Row],[Maximum Open Credit]])</f>
        <v>0.46549793547484081</v>
      </c>
      <c r="X496">
        <f>(Table1[[#This Row],[Credit Utilization Ratio]]*100)</f>
        <v>46.549793547484079</v>
      </c>
      <c r="Y496">
        <f>(Table1[[#This Row],[Annual Income]]/12)-Table1[[#This Row],[Monthly Debt]]</f>
        <v>148714.20333333334</v>
      </c>
    </row>
    <row r="497" spans="1:25" x14ac:dyDescent="0.2">
      <c r="A497" t="s">
        <v>514</v>
      </c>
      <c r="B497" t="s">
        <v>1613</v>
      </c>
      <c r="C497">
        <v>323114</v>
      </c>
      <c r="D497" t="s">
        <v>2217</v>
      </c>
      <c r="E497">
        <v>725</v>
      </c>
      <c r="F497">
        <v>1168272</v>
      </c>
      <c r="G497" t="s">
        <v>2225</v>
      </c>
      <c r="H497" t="s">
        <v>2231</v>
      </c>
      <c r="I497" t="s">
        <v>2234</v>
      </c>
      <c r="J497">
        <v>3643.06</v>
      </c>
      <c r="K497">
        <v>13.6</v>
      </c>
      <c r="L497">
        <v>32</v>
      </c>
      <c r="M497">
        <v>12</v>
      </c>
      <c r="N497">
        <v>0</v>
      </c>
      <c r="O497">
        <v>206967</v>
      </c>
      <c r="P497">
        <v>559944</v>
      </c>
      <c r="Q497">
        <v>0</v>
      </c>
      <c r="R497">
        <v>0</v>
      </c>
      <c r="S497">
        <v>725</v>
      </c>
      <c r="T497" t="s">
        <v>2248</v>
      </c>
      <c r="U497">
        <f>(Table1[[#This Row],[Monthly Debt]]/Table1[[#This Row],[Annual Income]])*12</f>
        <v>3.74199843871975E-2</v>
      </c>
      <c r="V497">
        <f>(Table1[[#This Row],[Current Loan Amount]]/Table1[[#This Row],[Annual Income]])</f>
        <v>0.27657429091855323</v>
      </c>
      <c r="W497">
        <f>(Table1[[#This Row],[Current Credit Balance]]/Table1[[#This Row],[Maximum Open Credit]])</f>
        <v>0.36962089066049464</v>
      </c>
      <c r="X497">
        <f>(Table1[[#This Row],[Credit Utilization Ratio]]*100)</f>
        <v>36.962089066049465</v>
      </c>
      <c r="Y497">
        <f>(Table1[[#This Row],[Annual Income]]/12)-Table1[[#This Row],[Monthly Debt]]</f>
        <v>93712.94</v>
      </c>
    </row>
    <row r="498" spans="1:25" x14ac:dyDescent="0.2">
      <c r="A498" t="s">
        <v>515</v>
      </c>
      <c r="B498" t="s">
        <v>1614</v>
      </c>
      <c r="C498">
        <v>68662</v>
      </c>
      <c r="D498" t="s">
        <v>2217</v>
      </c>
      <c r="E498">
        <v>725</v>
      </c>
      <c r="F498">
        <v>1482456</v>
      </c>
      <c r="G498" t="s">
        <v>2219</v>
      </c>
      <c r="H498" t="s">
        <v>2230</v>
      </c>
      <c r="I498" t="s">
        <v>2235</v>
      </c>
      <c r="J498">
        <v>30266.81</v>
      </c>
      <c r="K498">
        <v>22</v>
      </c>
      <c r="L498">
        <v>32</v>
      </c>
      <c r="M498">
        <v>14</v>
      </c>
      <c r="N498">
        <v>0</v>
      </c>
      <c r="O498">
        <v>378461</v>
      </c>
      <c r="P498">
        <v>1019084</v>
      </c>
      <c r="Q498">
        <v>0</v>
      </c>
      <c r="R498">
        <v>0</v>
      </c>
      <c r="S498">
        <v>725</v>
      </c>
      <c r="T498" t="s">
        <v>2248</v>
      </c>
      <c r="U498">
        <f>(Table1[[#This Row],[Monthly Debt]]/Table1[[#This Row],[Annual Income]])*12</f>
        <v>0.245</v>
      </c>
      <c r="V498">
        <f>(Table1[[#This Row],[Current Loan Amount]]/Table1[[#This Row],[Annual Income]])</f>
        <v>4.6316383083207867E-2</v>
      </c>
      <c r="W498">
        <f>(Table1[[#This Row],[Current Credit Balance]]/Table1[[#This Row],[Maximum Open Credit]])</f>
        <v>0.37137370422850324</v>
      </c>
      <c r="X498">
        <f>(Table1[[#This Row],[Credit Utilization Ratio]]*100)</f>
        <v>37.137370422850324</v>
      </c>
      <c r="Y498">
        <f>(Table1[[#This Row],[Annual Income]]/12)-Table1[[#This Row],[Monthly Debt]]</f>
        <v>93271.19</v>
      </c>
    </row>
    <row r="499" spans="1:25" x14ac:dyDescent="0.2">
      <c r="A499" t="s">
        <v>516</v>
      </c>
      <c r="B499" t="s">
        <v>1615</v>
      </c>
      <c r="C499">
        <v>286220</v>
      </c>
      <c r="D499" t="s">
        <v>2217</v>
      </c>
      <c r="E499">
        <v>725</v>
      </c>
      <c r="F499">
        <v>775827</v>
      </c>
      <c r="G499" t="s">
        <v>2225</v>
      </c>
      <c r="H499" t="s">
        <v>2231</v>
      </c>
      <c r="I499" t="s">
        <v>2234</v>
      </c>
      <c r="J499">
        <v>10214.969999999999</v>
      </c>
      <c r="K499">
        <v>19.7</v>
      </c>
      <c r="L499">
        <v>38</v>
      </c>
      <c r="M499">
        <v>9</v>
      </c>
      <c r="N499">
        <v>0</v>
      </c>
      <c r="O499">
        <v>336642</v>
      </c>
      <c r="P499">
        <v>537658</v>
      </c>
      <c r="Q499">
        <v>0</v>
      </c>
      <c r="R499">
        <v>0</v>
      </c>
      <c r="S499">
        <v>725</v>
      </c>
      <c r="T499" t="s">
        <v>2248</v>
      </c>
      <c r="U499">
        <f>(Table1[[#This Row],[Monthly Debt]]/Table1[[#This Row],[Annual Income]])*12</f>
        <v>0.15799867754022481</v>
      </c>
      <c r="V499">
        <f>(Table1[[#This Row],[Current Loan Amount]]/Table1[[#This Row],[Annual Income]])</f>
        <v>0.36892245307265664</v>
      </c>
      <c r="W499">
        <f>(Table1[[#This Row],[Current Credit Balance]]/Table1[[#This Row],[Maximum Open Credit]])</f>
        <v>0.62612664556279274</v>
      </c>
      <c r="X499">
        <f>(Table1[[#This Row],[Credit Utilization Ratio]]*100)</f>
        <v>62.61266455627927</v>
      </c>
      <c r="Y499">
        <f>(Table1[[#This Row],[Annual Income]]/12)-Table1[[#This Row],[Monthly Debt]]</f>
        <v>54437.279999999999</v>
      </c>
    </row>
    <row r="500" spans="1:25" x14ac:dyDescent="0.2">
      <c r="A500" t="s">
        <v>517</v>
      </c>
      <c r="B500" t="s">
        <v>1616</v>
      </c>
      <c r="C500">
        <v>28600</v>
      </c>
      <c r="D500" t="s">
        <v>2217</v>
      </c>
      <c r="E500">
        <v>708</v>
      </c>
      <c r="F500">
        <v>182438</v>
      </c>
      <c r="G500" t="s">
        <v>2222</v>
      </c>
      <c r="H500" t="s">
        <v>2231</v>
      </c>
      <c r="I500" t="s">
        <v>2235</v>
      </c>
      <c r="J500">
        <v>950.19</v>
      </c>
      <c r="K500">
        <v>9.6</v>
      </c>
      <c r="L500">
        <v>32</v>
      </c>
      <c r="M500">
        <v>5</v>
      </c>
      <c r="N500">
        <v>0</v>
      </c>
      <c r="O500">
        <v>15067</v>
      </c>
      <c r="P500">
        <v>356114</v>
      </c>
      <c r="Q500">
        <v>0</v>
      </c>
      <c r="R500">
        <v>0</v>
      </c>
      <c r="S500">
        <v>708</v>
      </c>
      <c r="T500" t="s">
        <v>2248</v>
      </c>
      <c r="U500">
        <f>(Table1[[#This Row],[Monthly Debt]]/Table1[[#This Row],[Annual Income]])*12</f>
        <v>6.2499479275151017E-2</v>
      </c>
      <c r="V500">
        <f>(Table1[[#This Row],[Current Loan Amount]]/Table1[[#This Row],[Annual Income]])</f>
        <v>0.1567655861169274</v>
      </c>
      <c r="W500">
        <f>(Table1[[#This Row],[Current Credit Balance]]/Table1[[#This Row],[Maximum Open Credit]])</f>
        <v>4.2309485164862937E-2</v>
      </c>
      <c r="X500">
        <f>(Table1[[#This Row],[Credit Utilization Ratio]]*100)</f>
        <v>4.2309485164862934</v>
      </c>
      <c r="Y500">
        <f>(Table1[[#This Row],[Annual Income]]/12)-Table1[[#This Row],[Monthly Debt]]</f>
        <v>14252.976666666666</v>
      </c>
    </row>
    <row r="501" spans="1:25" x14ac:dyDescent="0.2">
      <c r="A501" t="s">
        <v>518</v>
      </c>
      <c r="B501" t="s">
        <v>1617</v>
      </c>
      <c r="C501">
        <v>178332</v>
      </c>
      <c r="D501" t="s">
        <v>2217</v>
      </c>
      <c r="E501">
        <v>702</v>
      </c>
      <c r="F501">
        <v>1270682</v>
      </c>
      <c r="G501" t="s">
        <v>2219</v>
      </c>
      <c r="H501" t="s">
        <v>2230</v>
      </c>
      <c r="I501" t="s">
        <v>2234</v>
      </c>
      <c r="J501">
        <v>36849.74</v>
      </c>
      <c r="K501">
        <v>18.7</v>
      </c>
      <c r="L501">
        <v>32</v>
      </c>
      <c r="M501">
        <v>20</v>
      </c>
      <c r="N501">
        <v>0</v>
      </c>
      <c r="O501">
        <v>1071182</v>
      </c>
      <c r="P501">
        <v>1789788</v>
      </c>
      <c r="Q501">
        <v>0</v>
      </c>
      <c r="R501">
        <v>0</v>
      </c>
      <c r="S501">
        <v>702</v>
      </c>
      <c r="T501" t="s">
        <v>2248</v>
      </c>
      <c r="U501">
        <f>(Table1[[#This Row],[Monthly Debt]]/Table1[[#This Row],[Annual Income]])*12</f>
        <v>0.3479996411375938</v>
      </c>
      <c r="V501">
        <f>(Table1[[#This Row],[Current Loan Amount]]/Table1[[#This Row],[Annual Income]])</f>
        <v>0.14034353205601402</v>
      </c>
      <c r="W501">
        <f>(Table1[[#This Row],[Current Credit Balance]]/Table1[[#This Row],[Maximum Open Credit]])</f>
        <v>0.5984965817180582</v>
      </c>
      <c r="X501">
        <f>(Table1[[#This Row],[Credit Utilization Ratio]]*100)</f>
        <v>59.849658171805821</v>
      </c>
      <c r="Y501">
        <f>(Table1[[#This Row],[Annual Income]]/12)-Table1[[#This Row],[Monthly Debt]]</f>
        <v>69040.426666666666</v>
      </c>
    </row>
    <row r="502" spans="1:25" x14ac:dyDescent="0.2">
      <c r="A502" t="s">
        <v>519</v>
      </c>
      <c r="B502" t="s">
        <v>1618</v>
      </c>
      <c r="C502">
        <v>99999999</v>
      </c>
      <c r="D502" t="s">
        <v>2217</v>
      </c>
      <c r="E502">
        <v>742</v>
      </c>
      <c r="F502">
        <v>1957190</v>
      </c>
      <c r="G502" t="s">
        <v>2222</v>
      </c>
      <c r="H502" t="s">
        <v>2230</v>
      </c>
      <c r="I502" t="s">
        <v>2234</v>
      </c>
      <c r="J502">
        <v>9769.61</v>
      </c>
      <c r="K502">
        <v>18</v>
      </c>
      <c r="L502">
        <v>7</v>
      </c>
      <c r="M502">
        <v>5</v>
      </c>
      <c r="N502">
        <v>0</v>
      </c>
      <c r="O502">
        <v>516325</v>
      </c>
      <c r="P502">
        <v>1156408</v>
      </c>
      <c r="Q502">
        <v>0</v>
      </c>
      <c r="R502">
        <v>0</v>
      </c>
      <c r="S502">
        <v>742</v>
      </c>
      <c r="T502" t="s">
        <v>2248</v>
      </c>
      <c r="U502">
        <f>(Table1[[#This Row],[Monthly Debt]]/Table1[[#This Row],[Annual Income]])*12</f>
        <v>5.9899815551888169E-2</v>
      </c>
      <c r="V502">
        <f>(Table1[[#This Row],[Current Loan Amount]]/Table1[[#This Row],[Annual Income]])</f>
        <v>51.09365927682034</v>
      </c>
      <c r="W502">
        <f>(Table1[[#This Row],[Current Credit Balance]]/Table1[[#This Row],[Maximum Open Credit]])</f>
        <v>0.4464903390498855</v>
      </c>
      <c r="X502">
        <f>(Table1[[#This Row],[Credit Utilization Ratio]]*100)</f>
        <v>44.649033904988549</v>
      </c>
      <c r="Y502">
        <f>(Table1[[#This Row],[Annual Income]]/12)-Table1[[#This Row],[Monthly Debt]]</f>
        <v>153329.55666666664</v>
      </c>
    </row>
    <row r="503" spans="1:25" x14ac:dyDescent="0.2">
      <c r="A503" t="s">
        <v>520</v>
      </c>
      <c r="B503" t="s">
        <v>1619</v>
      </c>
      <c r="C503">
        <v>223058</v>
      </c>
      <c r="D503" t="s">
        <v>2218</v>
      </c>
      <c r="E503">
        <v>714</v>
      </c>
      <c r="F503">
        <v>761311</v>
      </c>
      <c r="G503" t="s">
        <v>2220</v>
      </c>
      <c r="H503" t="s">
        <v>2231</v>
      </c>
      <c r="I503" t="s">
        <v>2234</v>
      </c>
      <c r="J503">
        <v>9008.85</v>
      </c>
      <c r="K503">
        <v>25</v>
      </c>
      <c r="L503">
        <v>12</v>
      </c>
      <c r="M503">
        <v>11</v>
      </c>
      <c r="N503">
        <v>1</v>
      </c>
      <c r="O503">
        <v>255721</v>
      </c>
      <c r="P503">
        <v>508750</v>
      </c>
      <c r="Q503">
        <v>1</v>
      </c>
      <c r="R503">
        <v>0</v>
      </c>
      <c r="S503">
        <v>714</v>
      </c>
      <c r="T503" t="s">
        <v>2249</v>
      </c>
      <c r="U503">
        <f>(Table1[[#This Row],[Monthly Debt]]/Table1[[#This Row],[Annual Income]])*12</f>
        <v>0.14200004991389853</v>
      </c>
      <c r="V503">
        <f>(Table1[[#This Row],[Current Loan Amount]]/Table1[[#This Row],[Annual Income]])</f>
        <v>0.29299195729471922</v>
      </c>
      <c r="W503">
        <f>(Table1[[#This Row],[Current Credit Balance]]/Table1[[#This Row],[Maximum Open Credit]])</f>
        <v>0.50264570024570021</v>
      </c>
      <c r="X503">
        <f>(Table1[[#This Row],[Credit Utilization Ratio]]*100)</f>
        <v>50.26457002457002</v>
      </c>
      <c r="Y503">
        <f>(Table1[[#This Row],[Annual Income]]/12)-Table1[[#This Row],[Monthly Debt]]</f>
        <v>54433.733333333337</v>
      </c>
    </row>
    <row r="504" spans="1:25" x14ac:dyDescent="0.2">
      <c r="A504" t="s">
        <v>521</v>
      </c>
      <c r="B504" t="s">
        <v>1620</v>
      </c>
      <c r="C504">
        <v>244816</v>
      </c>
      <c r="D504" t="s">
        <v>2217</v>
      </c>
      <c r="E504">
        <v>707</v>
      </c>
      <c r="F504">
        <v>634752</v>
      </c>
      <c r="G504" t="s">
        <v>2222</v>
      </c>
      <c r="H504" t="s">
        <v>2231</v>
      </c>
      <c r="I504" t="s">
        <v>2234</v>
      </c>
      <c r="J504">
        <v>10843.68</v>
      </c>
      <c r="K504">
        <v>12.8</v>
      </c>
      <c r="L504">
        <v>33</v>
      </c>
      <c r="M504">
        <v>10</v>
      </c>
      <c r="N504">
        <v>0</v>
      </c>
      <c r="O504">
        <v>133494</v>
      </c>
      <c r="P504">
        <v>361130</v>
      </c>
      <c r="Q504">
        <v>0</v>
      </c>
      <c r="R504">
        <v>0</v>
      </c>
      <c r="S504">
        <v>707</v>
      </c>
      <c r="T504" t="s">
        <v>2248</v>
      </c>
      <c r="U504">
        <f>(Table1[[#This Row],[Monthly Debt]]/Table1[[#This Row],[Annual Income]])*12</f>
        <v>0.20499999999999999</v>
      </c>
      <c r="V504">
        <f>(Table1[[#This Row],[Current Loan Amount]]/Table1[[#This Row],[Annual Income]])</f>
        <v>0.38568763863682193</v>
      </c>
      <c r="W504">
        <f>(Table1[[#This Row],[Current Credit Balance]]/Table1[[#This Row],[Maximum Open Credit]])</f>
        <v>0.36965635643674022</v>
      </c>
      <c r="X504">
        <f>(Table1[[#This Row],[Credit Utilization Ratio]]*100)</f>
        <v>36.96563564367402</v>
      </c>
      <c r="Y504">
        <f>(Table1[[#This Row],[Annual Income]]/12)-Table1[[#This Row],[Monthly Debt]]</f>
        <v>42052.32</v>
      </c>
    </row>
    <row r="505" spans="1:25" x14ac:dyDescent="0.2">
      <c r="A505" t="s">
        <v>522</v>
      </c>
      <c r="B505" t="s">
        <v>1621</v>
      </c>
      <c r="C505">
        <v>309760</v>
      </c>
      <c r="D505" t="s">
        <v>2218</v>
      </c>
      <c r="E505">
        <v>734</v>
      </c>
      <c r="F505">
        <v>1949039</v>
      </c>
      <c r="G505" t="s">
        <v>2219</v>
      </c>
      <c r="H505" t="s">
        <v>2231</v>
      </c>
      <c r="I505" t="s">
        <v>2234</v>
      </c>
      <c r="J505">
        <v>19490.39</v>
      </c>
      <c r="K505">
        <v>16.399999999999999</v>
      </c>
      <c r="L505">
        <v>32</v>
      </c>
      <c r="M505">
        <v>8</v>
      </c>
      <c r="N505">
        <v>0</v>
      </c>
      <c r="O505">
        <v>381330</v>
      </c>
      <c r="P505">
        <v>648362</v>
      </c>
      <c r="Q505">
        <v>0</v>
      </c>
      <c r="R505">
        <v>0</v>
      </c>
      <c r="S505">
        <v>734</v>
      </c>
      <c r="T505" t="s">
        <v>2248</v>
      </c>
      <c r="U505">
        <f>(Table1[[#This Row],[Monthly Debt]]/Table1[[#This Row],[Annual Income]])*12</f>
        <v>0.12</v>
      </c>
      <c r="V505">
        <f>(Table1[[#This Row],[Current Loan Amount]]/Table1[[#This Row],[Annual Income]])</f>
        <v>0.15892960582112517</v>
      </c>
      <c r="W505">
        <f>(Table1[[#This Row],[Current Credit Balance]]/Table1[[#This Row],[Maximum Open Credit]])</f>
        <v>0.58814366048596312</v>
      </c>
      <c r="X505">
        <f>(Table1[[#This Row],[Credit Utilization Ratio]]*100)</f>
        <v>58.814366048596312</v>
      </c>
      <c r="Y505">
        <f>(Table1[[#This Row],[Annual Income]]/12)-Table1[[#This Row],[Monthly Debt]]</f>
        <v>142929.52666666667</v>
      </c>
    </row>
    <row r="506" spans="1:25" x14ac:dyDescent="0.2">
      <c r="A506" t="s">
        <v>523</v>
      </c>
      <c r="B506" t="s">
        <v>1622</v>
      </c>
      <c r="C506">
        <v>263340</v>
      </c>
      <c r="D506" t="s">
        <v>2217</v>
      </c>
      <c r="E506">
        <v>736</v>
      </c>
      <c r="F506">
        <v>796005</v>
      </c>
      <c r="G506" t="s">
        <v>2229</v>
      </c>
      <c r="H506" t="s">
        <v>2231</v>
      </c>
      <c r="I506" t="s">
        <v>2234</v>
      </c>
      <c r="J506">
        <v>11276.69</v>
      </c>
      <c r="K506">
        <v>20.2</v>
      </c>
      <c r="L506">
        <v>32</v>
      </c>
      <c r="M506">
        <v>5</v>
      </c>
      <c r="N506">
        <v>0</v>
      </c>
      <c r="O506">
        <v>208050</v>
      </c>
      <c r="P506">
        <v>372900</v>
      </c>
      <c r="Q506">
        <v>0</v>
      </c>
      <c r="R506">
        <v>0</v>
      </c>
      <c r="S506">
        <v>736</v>
      </c>
      <c r="T506" t="s">
        <v>2248</v>
      </c>
      <c r="U506">
        <f>(Table1[[#This Row],[Monthly Debt]]/Table1[[#This Row],[Annual Income]])*12</f>
        <v>0.16999928392409597</v>
      </c>
      <c r="V506">
        <f>(Table1[[#This Row],[Current Loan Amount]]/Table1[[#This Row],[Annual Income]])</f>
        <v>0.33082706766917291</v>
      </c>
      <c r="W506">
        <f>(Table1[[#This Row],[Current Credit Balance]]/Table1[[#This Row],[Maximum Open Credit]])</f>
        <v>0.55792437650844728</v>
      </c>
      <c r="X506">
        <f>(Table1[[#This Row],[Credit Utilization Ratio]]*100)</f>
        <v>55.792437650844725</v>
      </c>
      <c r="Y506">
        <f>(Table1[[#This Row],[Annual Income]]/12)-Table1[[#This Row],[Monthly Debt]]</f>
        <v>55057.06</v>
      </c>
    </row>
    <row r="507" spans="1:25" x14ac:dyDescent="0.2">
      <c r="A507" t="s">
        <v>524</v>
      </c>
      <c r="B507" t="s">
        <v>1623</v>
      </c>
      <c r="C507">
        <v>160622</v>
      </c>
      <c r="D507" t="s">
        <v>2217</v>
      </c>
      <c r="E507">
        <v>739</v>
      </c>
      <c r="F507">
        <v>770640</v>
      </c>
      <c r="G507" t="s">
        <v>2225</v>
      </c>
      <c r="H507" t="s">
        <v>2231</v>
      </c>
      <c r="I507" t="s">
        <v>2234</v>
      </c>
      <c r="J507">
        <v>8477.0400000000009</v>
      </c>
      <c r="K507">
        <v>21.9</v>
      </c>
      <c r="L507">
        <v>43</v>
      </c>
      <c r="M507">
        <v>6</v>
      </c>
      <c r="N507">
        <v>0</v>
      </c>
      <c r="O507">
        <v>175503</v>
      </c>
      <c r="P507">
        <v>227546</v>
      </c>
      <c r="Q507">
        <v>0</v>
      </c>
      <c r="R507">
        <v>0</v>
      </c>
      <c r="S507">
        <v>739</v>
      </c>
      <c r="T507" t="s">
        <v>2248</v>
      </c>
      <c r="U507">
        <f>(Table1[[#This Row],[Monthly Debt]]/Table1[[#This Row],[Annual Income]])*12</f>
        <v>0.13200000000000001</v>
      </c>
      <c r="V507">
        <f>(Table1[[#This Row],[Current Loan Amount]]/Table1[[#This Row],[Annual Income]])</f>
        <v>0.20842676217170145</v>
      </c>
      <c r="W507">
        <f>(Table1[[#This Row],[Current Credit Balance]]/Table1[[#This Row],[Maximum Open Credit]])</f>
        <v>0.77128580594692941</v>
      </c>
      <c r="X507">
        <f>(Table1[[#This Row],[Credit Utilization Ratio]]*100)</f>
        <v>77.128580594692949</v>
      </c>
      <c r="Y507">
        <f>(Table1[[#This Row],[Annual Income]]/12)-Table1[[#This Row],[Monthly Debt]]</f>
        <v>55742.96</v>
      </c>
    </row>
    <row r="508" spans="1:25" x14ac:dyDescent="0.2">
      <c r="A508" t="s">
        <v>525</v>
      </c>
      <c r="B508" t="s">
        <v>1624</v>
      </c>
      <c r="C508">
        <v>776402</v>
      </c>
      <c r="D508" t="s">
        <v>2217</v>
      </c>
      <c r="E508">
        <v>714</v>
      </c>
      <c r="F508">
        <v>3448386</v>
      </c>
      <c r="G508" t="s">
        <v>2220</v>
      </c>
      <c r="H508" t="s">
        <v>2230</v>
      </c>
      <c r="I508" t="s">
        <v>2234</v>
      </c>
      <c r="J508">
        <v>27759.57</v>
      </c>
      <c r="K508">
        <v>12.4</v>
      </c>
      <c r="L508">
        <v>33</v>
      </c>
      <c r="M508">
        <v>7</v>
      </c>
      <c r="N508">
        <v>0</v>
      </c>
      <c r="O508">
        <v>660687</v>
      </c>
      <c r="P508">
        <v>944460</v>
      </c>
      <c r="Q508">
        <v>0</v>
      </c>
      <c r="R508">
        <v>0</v>
      </c>
      <c r="S508">
        <v>714</v>
      </c>
      <c r="T508" t="s">
        <v>2248</v>
      </c>
      <c r="U508">
        <f>(Table1[[#This Row],[Monthly Debt]]/Table1[[#This Row],[Annual Income]])*12</f>
        <v>9.6600218189031056E-2</v>
      </c>
      <c r="V508">
        <f>(Table1[[#This Row],[Current Loan Amount]]/Table1[[#This Row],[Annual Income]])</f>
        <v>0.22514938872852402</v>
      </c>
      <c r="W508">
        <f>(Table1[[#This Row],[Current Credit Balance]]/Table1[[#This Row],[Maximum Open Credit]])</f>
        <v>0.69953941935074015</v>
      </c>
      <c r="X508">
        <f>(Table1[[#This Row],[Credit Utilization Ratio]]*100)</f>
        <v>69.953941935074013</v>
      </c>
      <c r="Y508">
        <f>(Table1[[#This Row],[Annual Income]]/12)-Table1[[#This Row],[Monthly Debt]]</f>
        <v>259605.93</v>
      </c>
    </row>
    <row r="509" spans="1:25" x14ac:dyDescent="0.2">
      <c r="A509" t="s">
        <v>526</v>
      </c>
      <c r="B509" t="s">
        <v>1625</v>
      </c>
      <c r="C509">
        <v>103202</v>
      </c>
      <c r="D509" t="s">
        <v>2217</v>
      </c>
      <c r="E509">
        <v>724</v>
      </c>
      <c r="F509">
        <v>905350</v>
      </c>
      <c r="G509" t="s">
        <v>2223</v>
      </c>
      <c r="H509" t="s">
        <v>2231</v>
      </c>
      <c r="I509" t="s">
        <v>2234</v>
      </c>
      <c r="J509">
        <v>5454.71</v>
      </c>
      <c r="K509">
        <v>10.1</v>
      </c>
      <c r="L509">
        <v>32</v>
      </c>
      <c r="M509">
        <v>8</v>
      </c>
      <c r="N509">
        <v>0</v>
      </c>
      <c r="O509">
        <v>194294</v>
      </c>
      <c r="P509">
        <v>371228</v>
      </c>
      <c r="Q509">
        <v>0</v>
      </c>
      <c r="R509">
        <v>0</v>
      </c>
      <c r="S509">
        <v>724</v>
      </c>
      <c r="T509" t="s">
        <v>2248</v>
      </c>
      <c r="U509">
        <f>(Table1[[#This Row],[Monthly Debt]]/Table1[[#This Row],[Annual Income]])*12</f>
        <v>7.2299685204616992E-2</v>
      </c>
      <c r="V509">
        <f>(Table1[[#This Row],[Current Loan Amount]]/Table1[[#This Row],[Annual Income]])</f>
        <v>0.11399127409289225</v>
      </c>
      <c r="W509">
        <f>(Table1[[#This Row],[Current Credit Balance]]/Table1[[#This Row],[Maximum Open Credit]])</f>
        <v>0.52338185697199568</v>
      </c>
      <c r="X509">
        <f>(Table1[[#This Row],[Credit Utilization Ratio]]*100)</f>
        <v>52.33818569719957</v>
      </c>
      <c r="Y509">
        <f>(Table1[[#This Row],[Annual Income]]/12)-Table1[[#This Row],[Monthly Debt]]</f>
        <v>69991.123333333322</v>
      </c>
    </row>
    <row r="510" spans="1:25" x14ac:dyDescent="0.2">
      <c r="A510" t="s">
        <v>527</v>
      </c>
      <c r="B510" t="s">
        <v>1626</v>
      </c>
      <c r="C510">
        <v>99999999</v>
      </c>
      <c r="D510" t="s">
        <v>2217</v>
      </c>
      <c r="E510">
        <v>724</v>
      </c>
      <c r="F510">
        <v>922906</v>
      </c>
      <c r="G510" t="s">
        <v>2222</v>
      </c>
      <c r="H510" t="s">
        <v>2231</v>
      </c>
      <c r="I510" t="s">
        <v>2234</v>
      </c>
      <c r="J510">
        <v>13459.22</v>
      </c>
      <c r="K510">
        <v>14.9</v>
      </c>
      <c r="L510">
        <v>32</v>
      </c>
      <c r="M510">
        <v>10</v>
      </c>
      <c r="N510">
        <v>0</v>
      </c>
      <c r="O510">
        <v>368942</v>
      </c>
      <c r="P510">
        <v>621808</v>
      </c>
      <c r="Q510">
        <v>0</v>
      </c>
      <c r="R510">
        <v>0</v>
      </c>
      <c r="S510">
        <v>724</v>
      </c>
      <c r="T510" t="s">
        <v>2248</v>
      </c>
      <c r="U510">
        <f>(Table1[[#This Row],[Monthly Debt]]/Table1[[#This Row],[Annual Income]])*12</f>
        <v>0.1750022645859925</v>
      </c>
      <c r="V510">
        <f>(Table1[[#This Row],[Current Loan Amount]]/Table1[[#This Row],[Annual Income]])</f>
        <v>108.3533956871014</v>
      </c>
      <c r="W510">
        <f>(Table1[[#This Row],[Current Credit Balance]]/Table1[[#This Row],[Maximum Open Credit]])</f>
        <v>0.59333749324550344</v>
      </c>
      <c r="X510">
        <f>(Table1[[#This Row],[Credit Utilization Ratio]]*100)</f>
        <v>59.333749324550347</v>
      </c>
      <c r="Y510">
        <f>(Table1[[#This Row],[Annual Income]]/12)-Table1[[#This Row],[Monthly Debt]]</f>
        <v>63449.613333333327</v>
      </c>
    </row>
    <row r="511" spans="1:25" x14ac:dyDescent="0.2">
      <c r="A511" t="s">
        <v>528</v>
      </c>
      <c r="B511" t="s">
        <v>1627</v>
      </c>
      <c r="C511">
        <v>294976</v>
      </c>
      <c r="D511" t="s">
        <v>2217</v>
      </c>
      <c r="E511">
        <v>751</v>
      </c>
      <c r="F511">
        <v>1873210</v>
      </c>
      <c r="G511" t="s">
        <v>2219</v>
      </c>
      <c r="H511" t="s">
        <v>2231</v>
      </c>
      <c r="I511" t="s">
        <v>2234</v>
      </c>
      <c r="J511">
        <v>16078.37</v>
      </c>
      <c r="K511">
        <v>18</v>
      </c>
      <c r="L511">
        <v>32</v>
      </c>
      <c r="M511">
        <v>11</v>
      </c>
      <c r="N511">
        <v>0</v>
      </c>
      <c r="O511">
        <v>316673</v>
      </c>
      <c r="P511">
        <v>555566</v>
      </c>
      <c r="Q511">
        <v>0</v>
      </c>
      <c r="R511">
        <v>0</v>
      </c>
      <c r="S511">
        <v>751</v>
      </c>
      <c r="T511" t="s">
        <v>2248</v>
      </c>
      <c r="U511">
        <f>(Table1[[#This Row],[Monthly Debt]]/Table1[[#This Row],[Annual Income]])*12</f>
        <v>0.10299989856983467</v>
      </c>
      <c r="V511">
        <f>(Table1[[#This Row],[Current Loan Amount]]/Table1[[#This Row],[Annual Income]])</f>
        <v>0.15747086551961606</v>
      </c>
      <c r="W511">
        <f>(Table1[[#This Row],[Current Credit Balance]]/Table1[[#This Row],[Maximum Open Credit]])</f>
        <v>0.57000068398714099</v>
      </c>
      <c r="X511">
        <f>(Table1[[#This Row],[Credit Utilization Ratio]]*100)</f>
        <v>57.000068398714099</v>
      </c>
      <c r="Y511">
        <f>(Table1[[#This Row],[Annual Income]]/12)-Table1[[#This Row],[Monthly Debt]]</f>
        <v>140022.46333333335</v>
      </c>
    </row>
    <row r="512" spans="1:25" x14ac:dyDescent="0.2">
      <c r="A512" t="s">
        <v>529</v>
      </c>
      <c r="B512" t="s">
        <v>1628</v>
      </c>
      <c r="C512">
        <v>193468</v>
      </c>
      <c r="D512" t="s">
        <v>2217</v>
      </c>
      <c r="E512">
        <v>748</v>
      </c>
      <c r="F512">
        <v>1120221</v>
      </c>
      <c r="G512" t="s">
        <v>2219</v>
      </c>
      <c r="H512" t="s">
        <v>2230</v>
      </c>
      <c r="I512" t="s">
        <v>2234</v>
      </c>
      <c r="J512">
        <v>9073.83</v>
      </c>
      <c r="K512">
        <v>23.1</v>
      </c>
      <c r="L512">
        <v>32</v>
      </c>
      <c r="M512">
        <v>7</v>
      </c>
      <c r="N512">
        <v>0</v>
      </c>
      <c r="O512">
        <v>74252</v>
      </c>
      <c r="P512">
        <v>1074788</v>
      </c>
      <c r="Q512">
        <v>0</v>
      </c>
      <c r="R512">
        <v>0</v>
      </c>
      <c r="S512">
        <v>748</v>
      </c>
      <c r="T512" t="s">
        <v>2248</v>
      </c>
      <c r="U512">
        <f>(Table1[[#This Row],[Monthly Debt]]/Table1[[#This Row],[Annual Income]])*12</f>
        <v>9.7200427415661733E-2</v>
      </c>
      <c r="V512">
        <f>(Table1[[#This Row],[Current Loan Amount]]/Table1[[#This Row],[Annual Income]])</f>
        <v>0.17270520727606428</v>
      </c>
      <c r="W512">
        <f>(Table1[[#This Row],[Current Credit Balance]]/Table1[[#This Row],[Maximum Open Credit]])</f>
        <v>6.908525216135647E-2</v>
      </c>
      <c r="X512">
        <f>(Table1[[#This Row],[Credit Utilization Ratio]]*100)</f>
        <v>6.9085252161356472</v>
      </c>
      <c r="Y512">
        <f>(Table1[[#This Row],[Annual Income]]/12)-Table1[[#This Row],[Monthly Debt]]</f>
        <v>84277.92</v>
      </c>
    </row>
    <row r="513" spans="1:25" x14ac:dyDescent="0.2">
      <c r="A513" t="s">
        <v>530</v>
      </c>
      <c r="B513" t="s">
        <v>1629</v>
      </c>
      <c r="C513">
        <v>99999999</v>
      </c>
      <c r="D513" t="s">
        <v>2217</v>
      </c>
      <c r="E513">
        <v>733</v>
      </c>
      <c r="F513">
        <v>570912</v>
      </c>
      <c r="G513" t="s">
        <v>2225</v>
      </c>
      <c r="H513" t="s">
        <v>2231</v>
      </c>
      <c r="I513" t="s">
        <v>2234</v>
      </c>
      <c r="J513">
        <v>9657.89</v>
      </c>
      <c r="K513">
        <v>7.8</v>
      </c>
      <c r="L513">
        <v>47</v>
      </c>
      <c r="M513">
        <v>11</v>
      </c>
      <c r="N513">
        <v>0</v>
      </c>
      <c r="O513">
        <v>92644</v>
      </c>
      <c r="P513">
        <v>319242</v>
      </c>
      <c r="Q513">
        <v>0</v>
      </c>
      <c r="R513">
        <v>0</v>
      </c>
      <c r="S513">
        <v>733</v>
      </c>
      <c r="T513" t="s">
        <v>2248</v>
      </c>
      <c r="U513">
        <f>(Table1[[#This Row],[Monthly Debt]]/Table1[[#This Row],[Annual Income]])*12</f>
        <v>0.20299920127795523</v>
      </c>
      <c r="V513">
        <f>(Table1[[#This Row],[Current Loan Amount]]/Table1[[#This Row],[Annual Income]])</f>
        <v>175.15834139061712</v>
      </c>
      <c r="W513">
        <f>(Table1[[#This Row],[Current Credit Balance]]/Table1[[#This Row],[Maximum Open Credit]])</f>
        <v>0.29019991103927428</v>
      </c>
      <c r="X513">
        <f>(Table1[[#This Row],[Credit Utilization Ratio]]*100)</f>
        <v>29.019991103927428</v>
      </c>
      <c r="Y513">
        <f>(Table1[[#This Row],[Annual Income]]/12)-Table1[[#This Row],[Monthly Debt]]</f>
        <v>37918.11</v>
      </c>
    </row>
    <row r="514" spans="1:25" x14ac:dyDescent="0.2">
      <c r="A514" t="s">
        <v>531</v>
      </c>
      <c r="B514" t="s">
        <v>1630</v>
      </c>
      <c r="C514">
        <v>155056</v>
      </c>
      <c r="D514" t="s">
        <v>2217</v>
      </c>
      <c r="E514">
        <v>738</v>
      </c>
      <c r="F514">
        <v>1626153</v>
      </c>
      <c r="G514" t="s">
        <v>2219</v>
      </c>
      <c r="H514" t="s">
        <v>2231</v>
      </c>
      <c r="I514" t="s">
        <v>2234</v>
      </c>
      <c r="J514">
        <v>20475.919999999998</v>
      </c>
      <c r="K514">
        <v>19.5</v>
      </c>
      <c r="L514">
        <v>32</v>
      </c>
      <c r="M514">
        <v>15</v>
      </c>
      <c r="N514">
        <v>0</v>
      </c>
      <c r="O514">
        <v>307040</v>
      </c>
      <c r="P514">
        <v>491722</v>
      </c>
      <c r="Q514">
        <v>0</v>
      </c>
      <c r="R514">
        <v>0</v>
      </c>
      <c r="S514">
        <v>738</v>
      </c>
      <c r="T514" t="s">
        <v>2248</v>
      </c>
      <c r="U514">
        <f>(Table1[[#This Row],[Monthly Debt]]/Table1[[#This Row],[Annual Income]])*12</f>
        <v>0.15109958288057762</v>
      </c>
      <c r="V514">
        <f>(Table1[[#This Row],[Current Loan Amount]]/Table1[[#This Row],[Annual Income]])</f>
        <v>9.5351421422215504E-2</v>
      </c>
      <c r="W514">
        <f>(Table1[[#This Row],[Current Credit Balance]]/Table1[[#This Row],[Maximum Open Credit]])</f>
        <v>0.62441786212534722</v>
      </c>
      <c r="X514">
        <f>(Table1[[#This Row],[Credit Utilization Ratio]]*100)</f>
        <v>62.441786212534723</v>
      </c>
      <c r="Y514">
        <f>(Table1[[#This Row],[Annual Income]]/12)-Table1[[#This Row],[Monthly Debt]]</f>
        <v>115036.83</v>
      </c>
    </row>
    <row r="515" spans="1:25" x14ac:dyDescent="0.2">
      <c r="A515" t="s">
        <v>532</v>
      </c>
      <c r="B515" t="s">
        <v>1631</v>
      </c>
      <c r="C515">
        <v>224730</v>
      </c>
      <c r="D515" t="s">
        <v>2217</v>
      </c>
      <c r="E515">
        <v>725</v>
      </c>
      <c r="F515">
        <v>2911275</v>
      </c>
      <c r="G515" t="s">
        <v>2229</v>
      </c>
      <c r="H515" t="s">
        <v>2230</v>
      </c>
      <c r="I515" t="s">
        <v>2241</v>
      </c>
      <c r="J515">
        <v>7035.51</v>
      </c>
      <c r="K515">
        <v>31.5</v>
      </c>
      <c r="L515">
        <v>32</v>
      </c>
      <c r="M515">
        <v>4</v>
      </c>
      <c r="N515">
        <v>1</v>
      </c>
      <c r="O515">
        <v>209494</v>
      </c>
      <c r="P515">
        <v>321288</v>
      </c>
      <c r="Q515">
        <v>1</v>
      </c>
      <c r="R515">
        <v>0</v>
      </c>
      <c r="S515">
        <v>725</v>
      </c>
      <c r="T515" t="s">
        <v>2249</v>
      </c>
      <c r="U515">
        <f>(Table1[[#This Row],[Monthly Debt]]/Table1[[#This Row],[Annual Income]])*12</f>
        <v>2.8999706314243763E-2</v>
      </c>
      <c r="V515">
        <f>(Table1[[#This Row],[Current Loan Amount]]/Table1[[#This Row],[Annual Income]])</f>
        <v>7.7192982456140355E-2</v>
      </c>
      <c r="W515">
        <f>(Table1[[#This Row],[Current Credit Balance]]/Table1[[#This Row],[Maximum Open Credit]])</f>
        <v>0.6520442718059809</v>
      </c>
      <c r="X515">
        <f>(Table1[[#This Row],[Credit Utilization Ratio]]*100)</f>
        <v>65.204427180598088</v>
      </c>
      <c r="Y515">
        <f>(Table1[[#This Row],[Annual Income]]/12)-Table1[[#This Row],[Monthly Debt]]</f>
        <v>235570.74</v>
      </c>
    </row>
    <row r="516" spans="1:25" x14ac:dyDescent="0.2">
      <c r="A516" t="s">
        <v>533</v>
      </c>
      <c r="B516" t="s">
        <v>1632</v>
      </c>
      <c r="C516">
        <v>695750</v>
      </c>
      <c r="D516" t="s">
        <v>2218</v>
      </c>
      <c r="E516">
        <v>679</v>
      </c>
      <c r="F516">
        <v>1355460</v>
      </c>
      <c r="G516" t="s">
        <v>2219</v>
      </c>
      <c r="H516" t="s">
        <v>2230</v>
      </c>
      <c r="I516" t="s">
        <v>2234</v>
      </c>
      <c r="J516">
        <v>24737.05</v>
      </c>
      <c r="K516">
        <v>21.2</v>
      </c>
      <c r="L516">
        <v>32</v>
      </c>
      <c r="M516">
        <v>17</v>
      </c>
      <c r="N516">
        <v>0</v>
      </c>
      <c r="O516">
        <v>663195</v>
      </c>
      <c r="P516">
        <v>1211210</v>
      </c>
      <c r="Q516">
        <v>0</v>
      </c>
      <c r="R516">
        <v>0</v>
      </c>
      <c r="S516">
        <v>679</v>
      </c>
      <c r="T516" t="s">
        <v>2249</v>
      </c>
      <c r="U516">
        <f>(Table1[[#This Row],[Monthly Debt]]/Table1[[#This Row],[Annual Income]])*12</f>
        <v>0.21899915895710681</v>
      </c>
      <c r="V516">
        <f>(Table1[[#This Row],[Current Loan Amount]]/Table1[[#This Row],[Annual Income]])</f>
        <v>0.51329437976775416</v>
      </c>
      <c r="W516">
        <f>(Table1[[#This Row],[Current Credit Balance]]/Table1[[#This Row],[Maximum Open Credit]])</f>
        <v>0.54754749382848555</v>
      </c>
      <c r="X516">
        <f>(Table1[[#This Row],[Credit Utilization Ratio]]*100)</f>
        <v>54.754749382848559</v>
      </c>
      <c r="Y516">
        <f>(Table1[[#This Row],[Annual Income]]/12)-Table1[[#This Row],[Monthly Debt]]</f>
        <v>88217.95</v>
      </c>
    </row>
    <row r="517" spans="1:25" x14ac:dyDescent="0.2">
      <c r="A517" t="s">
        <v>534</v>
      </c>
      <c r="B517" t="s">
        <v>1633</v>
      </c>
      <c r="C517">
        <v>336600</v>
      </c>
      <c r="D517" t="s">
        <v>2218</v>
      </c>
      <c r="E517">
        <v>639</v>
      </c>
      <c r="F517">
        <v>2034900</v>
      </c>
      <c r="G517" t="s">
        <v>2225</v>
      </c>
      <c r="H517" t="s">
        <v>2230</v>
      </c>
      <c r="I517" t="s">
        <v>2235</v>
      </c>
      <c r="J517">
        <v>51550.8</v>
      </c>
      <c r="K517">
        <v>30.7</v>
      </c>
      <c r="L517">
        <v>42</v>
      </c>
      <c r="M517">
        <v>15</v>
      </c>
      <c r="N517">
        <v>0</v>
      </c>
      <c r="O517">
        <v>240350</v>
      </c>
      <c r="P517">
        <v>466950</v>
      </c>
      <c r="Q517">
        <v>0</v>
      </c>
      <c r="R517">
        <v>0</v>
      </c>
      <c r="S517">
        <v>639</v>
      </c>
      <c r="T517" t="s">
        <v>2249</v>
      </c>
      <c r="U517">
        <f>(Table1[[#This Row],[Monthly Debt]]/Table1[[#This Row],[Annual Income]])*12</f>
        <v>0.30400000000000005</v>
      </c>
      <c r="V517">
        <f>(Table1[[#This Row],[Current Loan Amount]]/Table1[[#This Row],[Annual Income]])</f>
        <v>0.16541353383458646</v>
      </c>
      <c r="W517">
        <f>(Table1[[#This Row],[Current Credit Balance]]/Table1[[#This Row],[Maximum Open Credit]])</f>
        <v>0.51472320376914016</v>
      </c>
      <c r="X517">
        <f>(Table1[[#This Row],[Credit Utilization Ratio]]*100)</f>
        <v>51.472320376914013</v>
      </c>
      <c r="Y517">
        <f>(Table1[[#This Row],[Annual Income]]/12)-Table1[[#This Row],[Monthly Debt]]</f>
        <v>118024.2</v>
      </c>
    </row>
    <row r="518" spans="1:25" x14ac:dyDescent="0.2">
      <c r="A518" t="s">
        <v>535</v>
      </c>
      <c r="B518" t="s">
        <v>1634</v>
      </c>
      <c r="C518">
        <v>183722</v>
      </c>
      <c r="D518" t="s">
        <v>2217</v>
      </c>
      <c r="E518">
        <v>708</v>
      </c>
      <c r="F518">
        <v>1254418</v>
      </c>
      <c r="G518" t="s">
        <v>2219</v>
      </c>
      <c r="H518" t="s">
        <v>2230</v>
      </c>
      <c r="I518" t="s">
        <v>2234</v>
      </c>
      <c r="J518">
        <v>19861.46</v>
      </c>
      <c r="K518">
        <v>15.7</v>
      </c>
      <c r="L518">
        <v>32</v>
      </c>
      <c r="M518">
        <v>10</v>
      </c>
      <c r="N518">
        <v>1</v>
      </c>
      <c r="O518">
        <v>274588</v>
      </c>
      <c r="P518">
        <v>349008</v>
      </c>
      <c r="Q518">
        <v>0</v>
      </c>
      <c r="R518">
        <v>0</v>
      </c>
      <c r="S518">
        <v>708</v>
      </c>
      <c r="T518" t="s">
        <v>2248</v>
      </c>
      <c r="U518">
        <f>(Table1[[#This Row],[Monthly Debt]]/Table1[[#This Row],[Annual Income]])*12</f>
        <v>0.18999848535336705</v>
      </c>
      <c r="V518">
        <f>(Table1[[#This Row],[Current Loan Amount]]/Table1[[#This Row],[Annual Income]])</f>
        <v>0.1464599519458426</v>
      </c>
      <c r="W518">
        <f>(Table1[[#This Row],[Current Credit Balance]]/Table1[[#This Row],[Maximum Open Credit]])</f>
        <v>0.78676706551139231</v>
      </c>
      <c r="X518">
        <f>(Table1[[#This Row],[Credit Utilization Ratio]]*100)</f>
        <v>78.676706551139233</v>
      </c>
      <c r="Y518">
        <f>(Table1[[#This Row],[Annual Income]]/12)-Table1[[#This Row],[Monthly Debt]]</f>
        <v>84673.373333333322</v>
      </c>
    </row>
    <row r="519" spans="1:25" x14ac:dyDescent="0.2">
      <c r="A519" t="s">
        <v>536</v>
      </c>
      <c r="B519" t="s">
        <v>1635</v>
      </c>
      <c r="C519">
        <v>99999999</v>
      </c>
      <c r="D519" t="s">
        <v>2217</v>
      </c>
      <c r="E519">
        <v>741</v>
      </c>
      <c r="F519">
        <v>926155</v>
      </c>
      <c r="G519" t="s">
        <v>2223</v>
      </c>
      <c r="H519" t="s">
        <v>2231</v>
      </c>
      <c r="I519" t="s">
        <v>2234</v>
      </c>
      <c r="J519">
        <v>11885.64</v>
      </c>
      <c r="K519">
        <v>14</v>
      </c>
      <c r="L519">
        <v>32</v>
      </c>
      <c r="M519">
        <v>5</v>
      </c>
      <c r="N519">
        <v>2</v>
      </c>
      <c r="O519">
        <v>69103</v>
      </c>
      <c r="P519">
        <v>295262</v>
      </c>
      <c r="Q519">
        <v>0</v>
      </c>
      <c r="R519">
        <v>0</v>
      </c>
      <c r="S519">
        <v>741</v>
      </c>
      <c r="T519" t="s">
        <v>2249</v>
      </c>
      <c r="U519">
        <f>(Table1[[#This Row],[Monthly Debt]]/Table1[[#This Row],[Annual Income]])*12</f>
        <v>0.15399979485075391</v>
      </c>
      <c r="V519">
        <f>(Table1[[#This Row],[Current Loan Amount]]/Table1[[#This Row],[Annual Income]])</f>
        <v>107.97328632896222</v>
      </c>
      <c r="W519">
        <f>(Table1[[#This Row],[Current Credit Balance]]/Table1[[#This Row],[Maximum Open Credit]])</f>
        <v>0.23403959872926419</v>
      </c>
      <c r="X519">
        <f>(Table1[[#This Row],[Credit Utilization Ratio]]*100)</f>
        <v>23.403959872926418</v>
      </c>
      <c r="Y519">
        <f>(Table1[[#This Row],[Annual Income]]/12)-Table1[[#This Row],[Monthly Debt]]</f>
        <v>65293.943333333329</v>
      </c>
    </row>
    <row r="520" spans="1:25" x14ac:dyDescent="0.2">
      <c r="A520" t="s">
        <v>537</v>
      </c>
      <c r="B520" t="s">
        <v>1636</v>
      </c>
      <c r="C520">
        <v>217976</v>
      </c>
      <c r="D520" t="s">
        <v>2217</v>
      </c>
      <c r="E520">
        <v>725</v>
      </c>
      <c r="F520">
        <v>1168272</v>
      </c>
      <c r="G520" t="s">
        <v>2220</v>
      </c>
      <c r="H520" t="s">
        <v>2230</v>
      </c>
      <c r="I520" t="s">
        <v>2234</v>
      </c>
      <c r="J520">
        <v>12750.9</v>
      </c>
      <c r="K520">
        <v>14.4</v>
      </c>
      <c r="L520">
        <v>32</v>
      </c>
      <c r="M520">
        <v>11</v>
      </c>
      <c r="N520">
        <v>0</v>
      </c>
      <c r="O520">
        <v>287394</v>
      </c>
      <c r="P520">
        <v>538450</v>
      </c>
      <c r="Q520">
        <v>0</v>
      </c>
      <c r="R520">
        <v>0</v>
      </c>
      <c r="S520">
        <v>725</v>
      </c>
      <c r="T520" t="s">
        <v>2248</v>
      </c>
      <c r="U520">
        <f>(Table1[[#This Row],[Monthly Debt]]/Table1[[#This Row],[Annual Income]])*12</f>
        <v>0.13097189695550349</v>
      </c>
      <c r="V520">
        <f>(Table1[[#This Row],[Current Loan Amount]]/Table1[[#This Row],[Annual Income]])</f>
        <v>0.18657983757207225</v>
      </c>
      <c r="W520">
        <f>(Table1[[#This Row],[Current Credit Balance]]/Table1[[#This Row],[Maximum Open Credit]])</f>
        <v>0.53374315163896369</v>
      </c>
      <c r="X520">
        <f>(Table1[[#This Row],[Credit Utilization Ratio]]*100)</f>
        <v>53.37431516389637</v>
      </c>
      <c r="Y520">
        <f>(Table1[[#This Row],[Annual Income]]/12)-Table1[[#This Row],[Monthly Debt]]</f>
        <v>84605.1</v>
      </c>
    </row>
    <row r="521" spans="1:25" x14ac:dyDescent="0.2">
      <c r="A521" t="s">
        <v>538</v>
      </c>
      <c r="B521" t="s">
        <v>1637</v>
      </c>
      <c r="C521">
        <v>219230</v>
      </c>
      <c r="D521" t="s">
        <v>2218</v>
      </c>
      <c r="E521">
        <v>720</v>
      </c>
      <c r="F521">
        <v>1609357</v>
      </c>
      <c r="G521" t="s">
        <v>2228</v>
      </c>
      <c r="H521" t="s">
        <v>2230</v>
      </c>
      <c r="I521" t="s">
        <v>2234</v>
      </c>
      <c r="J521">
        <v>13545.48</v>
      </c>
      <c r="K521">
        <v>15.9</v>
      </c>
      <c r="L521">
        <v>64</v>
      </c>
      <c r="M521">
        <v>29</v>
      </c>
      <c r="N521">
        <v>1</v>
      </c>
      <c r="O521">
        <v>75449</v>
      </c>
      <c r="P521">
        <v>970706</v>
      </c>
      <c r="Q521">
        <v>0</v>
      </c>
      <c r="R521">
        <v>0</v>
      </c>
      <c r="S521">
        <v>720</v>
      </c>
      <c r="T521" t="s">
        <v>2248</v>
      </c>
      <c r="U521">
        <f>(Table1[[#This Row],[Monthly Debt]]/Table1[[#This Row],[Annual Income]])*12</f>
        <v>0.10100043682041958</v>
      </c>
      <c r="V521">
        <f>(Table1[[#This Row],[Current Loan Amount]]/Table1[[#This Row],[Annual Income]])</f>
        <v>0.13622210609578855</v>
      </c>
      <c r="W521">
        <f>(Table1[[#This Row],[Current Credit Balance]]/Table1[[#This Row],[Maximum Open Credit]])</f>
        <v>7.7725902590485688E-2</v>
      </c>
      <c r="X521">
        <f>(Table1[[#This Row],[Credit Utilization Ratio]]*100)</f>
        <v>7.7725902590485685</v>
      </c>
      <c r="Y521">
        <f>(Table1[[#This Row],[Annual Income]]/12)-Table1[[#This Row],[Monthly Debt]]</f>
        <v>120567.60333333335</v>
      </c>
    </row>
    <row r="522" spans="1:25" x14ac:dyDescent="0.2">
      <c r="A522" t="s">
        <v>539</v>
      </c>
      <c r="B522" t="s">
        <v>1638</v>
      </c>
      <c r="C522">
        <v>562320</v>
      </c>
      <c r="D522" t="s">
        <v>2217</v>
      </c>
      <c r="E522">
        <v>725</v>
      </c>
      <c r="F522">
        <v>1168272</v>
      </c>
      <c r="G522" t="s">
        <v>2226</v>
      </c>
      <c r="H522" t="s">
        <v>2231</v>
      </c>
      <c r="I522" t="s">
        <v>2234</v>
      </c>
      <c r="J522">
        <v>10910.94</v>
      </c>
      <c r="K522">
        <v>19.899999999999999</v>
      </c>
      <c r="L522">
        <v>77</v>
      </c>
      <c r="M522">
        <v>8</v>
      </c>
      <c r="N522">
        <v>0</v>
      </c>
      <c r="O522">
        <v>137066</v>
      </c>
      <c r="P522">
        <v>822338</v>
      </c>
      <c r="Q522">
        <v>0</v>
      </c>
      <c r="R522">
        <v>0</v>
      </c>
      <c r="S522">
        <v>725</v>
      </c>
      <c r="T522" t="s">
        <v>2248</v>
      </c>
      <c r="U522">
        <f>(Table1[[#This Row],[Monthly Debt]]/Table1[[#This Row],[Annual Income]])*12</f>
        <v>0.11207259953161594</v>
      </c>
      <c r="V522">
        <f>(Table1[[#This Row],[Current Loan Amount]]/Table1[[#This Row],[Annual Income]])</f>
        <v>0.48132626648588683</v>
      </c>
      <c r="W522">
        <f>(Table1[[#This Row],[Current Credit Balance]]/Table1[[#This Row],[Maximum Open Credit]])</f>
        <v>0.16667842176817804</v>
      </c>
      <c r="X522">
        <f>(Table1[[#This Row],[Credit Utilization Ratio]]*100)</f>
        <v>16.667842176817803</v>
      </c>
      <c r="Y522">
        <f>(Table1[[#This Row],[Annual Income]]/12)-Table1[[#This Row],[Monthly Debt]]</f>
        <v>86445.06</v>
      </c>
    </row>
    <row r="523" spans="1:25" x14ac:dyDescent="0.2">
      <c r="A523" t="s">
        <v>540</v>
      </c>
      <c r="B523" t="s">
        <v>1639</v>
      </c>
      <c r="C523">
        <v>244090</v>
      </c>
      <c r="D523" t="s">
        <v>2217</v>
      </c>
      <c r="E523">
        <v>700</v>
      </c>
      <c r="F523">
        <v>919847</v>
      </c>
      <c r="G523" t="s">
        <v>2222</v>
      </c>
      <c r="H523" t="s">
        <v>2231</v>
      </c>
      <c r="I523" t="s">
        <v>2234</v>
      </c>
      <c r="J523">
        <v>17476.96</v>
      </c>
      <c r="K523">
        <v>15.9</v>
      </c>
      <c r="L523">
        <v>32</v>
      </c>
      <c r="M523">
        <v>14</v>
      </c>
      <c r="N523">
        <v>0</v>
      </c>
      <c r="O523">
        <v>195681</v>
      </c>
      <c r="P523">
        <v>235268</v>
      </c>
      <c r="Q523">
        <v>0</v>
      </c>
      <c r="R523">
        <v>0</v>
      </c>
      <c r="S523">
        <v>700</v>
      </c>
      <c r="T523" t="s">
        <v>2248</v>
      </c>
      <c r="U523">
        <f>(Table1[[#This Row],[Monthly Debt]]/Table1[[#This Row],[Annual Income]])*12</f>
        <v>0.2279982649288414</v>
      </c>
      <c r="V523">
        <f>(Table1[[#This Row],[Current Loan Amount]]/Table1[[#This Row],[Annual Income]])</f>
        <v>0.26535934780458054</v>
      </c>
      <c r="W523">
        <f>(Table1[[#This Row],[Current Credit Balance]]/Table1[[#This Row],[Maximum Open Credit]])</f>
        <v>0.83173657275957635</v>
      </c>
      <c r="X523">
        <f>(Table1[[#This Row],[Credit Utilization Ratio]]*100)</f>
        <v>83.173657275957638</v>
      </c>
      <c r="Y523">
        <f>(Table1[[#This Row],[Annual Income]]/12)-Table1[[#This Row],[Monthly Debt]]</f>
        <v>59176.956666666672</v>
      </c>
    </row>
    <row r="524" spans="1:25" x14ac:dyDescent="0.2">
      <c r="A524" t="s">
        <v>541</v>
      </c>
      <c r="B524" t="s">
        <v>1640</v>
      </c>
      <c r="C524">
        <v>99999999</v>
      </c>
      <c r="D524" t="s">
        <v>2217</v>
      </c>
      <c r="E524">
        <v>729</v>
      </c>
      <c r="F524">
        <v>480890</v>
      </c>
      <c r="G524" t="s">
        <v>2219</v>
      </c>
      <c r="H524" t="s">
        <v>2231</v>
      </c>
      <c r="I524" t="s">
        <v>2234</v>
      </c>
      <c r="J524">
        <v>8736.2000000000007</v>
      </c>
      <c r="K524">
        <v>13.8</v>
      </c>
      <c r="L524">
        <v>32</v>
      </c>
      <c r="M524">
        <v>8</v>
      </c>
      <c r="N524">
        <v>0</v>
      </c>
      <c r="O524">
        <v>250515</v>
      </c>
      <c r="P524">
        <v>487520</v>
      </c>
      <c r="Q524">
        <v>0</v>
      </c>
      <c r="R524">
        <v>0</v>
      </c>
      <c r="S524">
        <v>729</v>
      </c>
      <c r="T524" t="s">
        <v>2248</v>
      </c>
      <c r="U524">
        <f>(Table1[[#This Row],[Monthly Debt]]/Table1[[#This Row],[Annual Income]])*12</f>
        <v>0.21800079020150143</v>
      </c>
      <c r="V524">
        <f>(Table1[[#This Row],[Current Loan Amount]]/Table1[[#This Row],[Annual Income]])</f>
        <v>207.94776144232569</v>
      </c>
      <c r="W524">
        <f>(Table1[[#This Row],[Current Credit Balance]]/Table1[[#This Row],[Maximum Open Credit]])</f>
        <v>0.51385584181161803</v>
      </c>
      <c r="X524">
        <f>(Table1[[#This Row],[Credit Utilization Ratio]]*100)</f>
        <v>51.385584181161803</v>
      </c>
      <c r="Y524">
        <f>(Table1[[#This Row],[Annual Income]]/12)-Table1[[#This Row],[Monthly Debt]]</f>
        <v>31337.966666666664</v>
      </c>
    </row>
    <row r="525" spans="1:25" x14ac:dyDescent="0.2">
      <c r="A525" t="s">
        <v>542</v>
      </c>
      <c r="B525" t="s">
        <v>1641</v>
      </c>
      <c r="C525">
        <v>157938</v>
      </c>
      <c r="D525" t="s">
        <v>2217</v>
      </c>
      <c r="E525">
        <v>703</v>
      </c>
      <c r="F525">
        <v>1088282</v>
      </c>
      <c r="G525" t="s">
        <v>2229</v>
      </c>
      <c r="H525" t="s">
        <v>2231</v>
      </c>
      <c r="I525" t="s">
        <v>2235</v>
      </c>
      <c r="J525">
        <v>16142.97</v>
      </c>
      <c r="K525">
        <v>22.7</v>
      </c>
      <c r="L525">
        <v>32</v>
      </c>
      <c r="M525">
        <v>9</v>
      </c>
      <c r="N525">
        <v>1</v>
      </c>
      <c r="O525">
        <v>66196</v>
      </c>
      <c r="P525">
        <v>203852</v>
      </c>
      <c r="Q525">
        <v>1</v>
      </c>
      <c r="R525">
        <v>0</v>
      </c>
      <c r="S525">
        <v>703</v>
      </c>
      <c r="T525" t="s">
        <v>2249</v>
      </c>
      <c r="U525">
        <f>(Table1[[#This Row],[Monthly Debt]]/Table1[[#This Row],[Annual Income]])*12</f>
        <v>0.17800132686197143</v>
      </c>
      <c r="V525">
        <f>(Table1[[#This Row],[Current Loan Amount]]/Table1[[#This Row],[Annual Income]])</f>
        <v>0.14512598756572284</v>
      </c>
      <c r="W525">
        <f>(Table1[[#This Row],[Current Credit Balance]]/Table1[[#This Row],[Maximum Open Credit]])</f>
        <v>0.32472578144928671</v>
      </c>
      <c r="X525">
        <f>(Table1[[#This Row],[Credit Utilization Ratio]]*100)</f>
        <v>32.472578144928669</v>
      </c>
      <c r="Y525">
        <f>(Table1[[#This Row],[Annual Income]]/12)-Table1[[#This Row],[Monthly Debt]]</f>
        <v>74547.19666666667</v>
      </c>
    </row>
    <row r="526" spans="1:25" x14ac:dyDescent="0.2">
      <c r="A526" t="s">
        <v>543</v>
      </c>
      <c r="B526" t="s">
        <v>1642</v>
      </c>
      <c r="C526">
        <v>787644</v>
      </c>
      <c r="D526" t="s">
        <v>2218</v>
      </c>
      <c r="E526">
        <v>683</v>
      </c>
      <c r="F526">
        <v>1749159</v>
      </c>
      <c r="G526" t="s">
        <v>2219</v>
      </c>
      <c r="H526" t="s">
        <v>2230</v>
      </c>
      <c r="I526" t="s">
        <v>2234</v>
      </c>
      <c r="J526">
        <v>24634.07</v>
      </c>
      <c r="K526">
        <v>22.1</v>
      </c>
      <c r="L526">
        <v>5</v>
      </c>
      <c r="M526">
        <v>17</v>
      </c>
      <c r="N526">
        <v>0</v>
      </c>
      <c r="O526">
        <v>362406</v>
      </c>
      <c r="P526">
        <v>670340</v>
      </c>
      <c r="Q526">
        <v>0</v>
      </c>
      <c r="R526">
        <v>0</v>
      </c>
      <c r="S526">
        <v>683</v>
      </c>
      <c r="T526" t="s">
        <v>2249</v>
      </c>
      <c r="U526">
        <f>(Table1[[#This Row],[Monthly Debt]]/Table1[[#This Row],[Annual Income]])*12</f>
        <v>0.16900055398051292</v>
      </c>
      <c r="V526">
        <f>(Table1[[#This Row],[Current Loan Amount]]/Table1[[#This Row],[Annual Income]])</f>
        <v>0.45029868639729148</v>
      </c>
      <c r="W526">
        <f>(Table1[[#This Row],[Current Credit Balance]]/Table1[[#This Row],[Maximum Open Credit]])</f>
        <v>0.54063012799474897</v>
      </c>
      <c r="X526">
        <f>(Table1[[#This Row],[Credit Utilization Ratio]]*100)</f>
        <v>54.063012799474897</v>
      </c>
      <c r="Y526">
        <f>(Table1[[#This Row],[Annual Income]]/12)-Table1[[#This Row],[Monthly Debt]]</f>
        <v>121129.18</v>
      </c>
    </row>
    <row r="527" spans="1:25" x14ac:dyDescent="0.2">
      <c r="A527" t="s">
        <v>544</v>
      </c>
      <c r="B527" t="s">
        <v>1643</v>
      </c>
      <c r="C527">
        <v>375496</v>
      </c>
      <c r="D527" t="s">
        <v>2217</v>
      </c>
      <c r="E527">
        <v>725</v>
      </c>
      <c r="F527">
        <v>1168272</v>
      </c>
      <c r="G527" t="s">
        <v>2226</v>
      </c>
      <c r="H527" t="s">
        <v>2230</v>
      </c>
      <c r="I527" t="s">
        <v>2234</v>
      </c>
      <c r="J527">
        <v>29178.11</v>
      </c>
      <c r="K527">
        <v>16.3</v>
      </c>
      <c r="L527">
        <v>57</v>
      </c>
      <c r="M527">
        <v>17</v>
      </c>
      <c r="N527">
        <v>0</v>
      </c>
      <c r="O527">
        <v>503766</v>
      </c>
      <c r="P527">
        <v>973830</v>
      </c>
      <c r="Q527">
        <v>0</v>
      </c>
      <c r="R527">
        <v>0</v>
      </c>
      <c r="S527">
        <v>725</v>
      </c>
      <c r="T527" t="s">
        <v>2248</v>
      </c>
      <c r="U527">
        <f>(Table1[[#This Row],[Monthly Debt]]/Table1[[#This Row],[Annual Income]])*12</f>
        <v>0.29970530835284936</v>
      </c>
      <c r="V527">
        <f>(Table1[[#This Row],[Current Loan Amount]]/Table1[[#This Row],[Annual Income]])</f>
        <v>0.32141145212758671</v>
      </c>
      <c r="W527">
        <f>(Table1[[#This Row],[Current Credit Balance]]/Table1[[#This Row],[Maximum Open Credit]])</f>
        <v>0.51730384153291642</v>
      </c>
      <c r="X527">
        <f>(Table1[[#This Row],[Credit Utilization Ratio]]*100)</f>
        <v>51.730384153291645</v>
      </c>
      <c r="Y527">
        <f>(Table1[[#This Row],[Annual Income]]/12)-Table1[[#This Row],[Monthly Debt]]</f>
        <v>68177.89</v>
      </c>
    </row>
    <row r="528" spans="1:25" x14ac:dyDescent="0.2">
      <c r="A528" t="s">
        <v>545</v>
      </c>
      <c r="B528" t="s">
        <v>1644</v>
      </c>
      <c r="C528">
        <v>268774</v>
      </c>
      <c r="D528" t="s">
        <v>2217</v>
      </c>
      <c r="E528">
        <v>725</v>
      </c>
      <c r="F528">
        <v>1168272</v>
      </c>
      <c r="G528" t="s">
        <v>2220</v>
      </c>
      <c r="H528" t="s">
        <v>2230</v>
      </c>
      <c r="I528" t="s">
        <v>2234</v>
      </c>
      <c r="J528">
        <v>21605.66</v>
      </c>
      <c r="K528">
        <v>26.7</v>
      </c>
      <c r="L528">
        <v>19</v>
      </c>
      <c r="M528">
        <v>17</v>
      </c>
      <c r="N528">
        <v>0</v>
      </c>
      <c r="O528">
        <v>249565</v>
      </c>
      <c r="P528">
        <v>847396</v>
      </c>
      <c r="Q528">
        <v>0</v>
      </c>
      <c r="R528">
        <v>0</v>
      </c>
      <c r="S528">
        <v>725</v>
      </c>
      <c r="T528" t="s">
        <v>2248</v>
      </c>
      <c r="U528">
        <f>(Table1[[#This Row],[Monthly Debt]]/Table1[[#This Row],[Annual Income]])*12</f>
        <v>0.22192427790788449</v>
      </c>
      <c r="V528">
        <f>(Table1[[#This Row],[Current Loan Amount]]/Table1[[#This Row],[Annual Income]])</f>
        <v>0.23006115014311734</v>
      </c>
      <c r="W528">
        <f>(Table1[[#This Row],[Current Credit Balance]]/Table1[[#This Row],[Maximum Open Credit]])</f>
        <v>0.29450811663024135</v>
      </c>
      <c r="X528">
        <f>(Table1[[#This Row],[Credit Utilization Ratio]]*100)</f>
        <v>29.450811663024133</v>
      </c>
      <c r="Y528">
        <f>(Table1[[#This Row],[Annual Income]]/12)-Table1[[#This Row],[Monthly Debt]]</f>
        <v>75750.34</v>
      </c>
    </row>
    <row r="529" spans="1:25" x14ac:dyDescent="0.2">
      <c r="A529" t="s">
        <v>546</v>
      </c>
      <c r="B529" t="s">
        <v>1645</v>
      </c>
      <c r="C529">
        <v>111012</v>
      </c>
      <c r="D529" t="s">
        <v>2217</v>
      </c>
      <c r="E529">
        <v>747</v>
      </c>
      <c r="F529">
        <v>2588351</v>
      </c>
      <c r="G529" t="s">
        <v>2225</v>
      </c>
      <c r="H529" t="s">
        <v>2231</v>
      </c>
      <c r="I529" t="s">
        <v>2234</v>
      </c>
      <c r="J529">
        <v>7333.62</v>
      </c>
      <c r="K529">
        <v>9.3000000000000007</v>
      </c>
      <c r="L529">
        <v>32</v>
      </c>
      <c r="M529">
        <v>9</v>
      </c>
      <c r="N529">
        <v>0</v>
      </c>
      <c r="O529">
        <v>129770</v>
      </c>
      <c r="P529">
        <v>1036222</v>
      </c>
      <c r="Q529">
        <v>0</v>
      </c>
      <c r="R529">
        <v>0</v>
      </c>
      <c r="S529">
        <v>747</v>
      </c>
      <c r="T529" t="s">
        <v>2248</v>
      </c>
      <c r="U529">
        <f>(Table1[[#This Row],[Monthly Debt]]/Table1[[#This Row],[Annual Income]])*12</f>
        <v>3.3999809144895726E-2</v>
      </c>
      <c r="V529">
        <f>(Table1[[#This Row],[Current Loan Amount]]/Table1[[#This Row],[Annual Income]])</f>
        <v>4.2889082663054585E-2</v>
      </c>
      <c r="W529">
        <f>(Table1[[#This Row],[Current Credit Balance]]/Table1[[#This Row],[Maximum Open Credit]])</f>
        <v>0.12523378195019985</v>
      </c>
      <c r="X529">
        <f>(Table1[[#This Row],[Credit Utilization Ratio]]*100)</f>
        <v>12.523378195019985</v>
      </c>
      <c r="Y529">
        <f>(Table1[[#This Row],[Annual Income]]/12)-Table1[[#This Row],[Monthly Debt]]</f>
        <v>208362.29666666666</v>
      </c>
    </row>
    <row r="530" spans="1:25" x14ac:dyDescent="0.2">
      <c r="A530" t="s">
        <v>547</v>
      </c>
      <c r="B530" t="s">
        <v>1646</v>
      </c>
      <c r="C530">
        <v>174064</v>
      </c>
      <c r="D530" t="s">
        <v>2217</v>
      </c>
      <c r="E530">
        <v>7250</v>
      </c>
      <c r="F530">
        <v>773205</v>
      </c>
      <c r="G530" t="s">
        <v>2219</v>
      </c>
      <c r="H530" t="s">
        <v>2231</v>
      </c>
      <c r="I530" t="s">
        <v>2234</v>
      </c>
      <c r="J530">
        <v>8118.7</v>
      </c>
      <c r="K530">
        <v>18.899999999999999</v>
      </c>
      <c r="L530">
        <v>32</v>
      </c>
      <c r="M530">
        <v>7</v>
      </c>
      <c r="N530">
        <v>0</v>
      </c>
      <c r="O530">
        <v>140125</v>
      </c>
      <c r="P530">
        <v>204622</v>
      </c>
      <c r="Q530">
        <v>0</v>
      </c>
      <c r="R530">
        <v>0</v>
      </c>
      <c r="S530">
        <v>725</v>
      </c>
      <c r="T530" t="s">
        <v>2248</v>
      </c>
      <c r="U530">
        <f>(Table1[[#This Row],[Monthly Debt]]/Table1[[#This Row],[Annual Income]])*12</f>
        <v>0.12600073719130114</v>
      </c>
      <c r="V530">
        <f>(Table1[[#This Row],[Current Loan Amount]]/Table1[[#This Row],[Annual Income]])</f>
        <v>0.22512011691595374</v>
      </c>
      <c r="W530">
        <f>(Table1[[#This Row],[Current Credit Balance]]/Table1[[#This Row],[Maximum Open Credit]])</f>
        <v>0.6847992884440578</v>
      </c>
      <c r="X530">
        <f>(Table1[[#This Row],[Credit Utilization Ratio]]*100)</f>
        <v>68.479928844405777</v>
      </c>
      <c r="Y530">
        <f>(Table1[[#This Row],[Annual Income]]/12)-Table1[[#This Row],[Monthly Debt]]</f>
        <v>56315.05</v>
      </c>
    </row>
    <row r="531" spans="1:25" x14ac:dyDescent="0.2">
      <c r="A531" t="s">
        <v>548</v>
      </c>
      <c r="B531" t="s">
        <v>1647</v>
      </c>
      <c r="C531">
        <v>248248</v>
      </c>
      <c r="D531" t="s">
        <v>2217</v>
      </c>
      <c r="E531">
        <v>725</v>
      </c>
      <c r="F531">
        <v>1168272</v>
      </c>
      <c r="G531" t="s">
        <v>2223</v>
      </c>
      <c r="H531" t="s">
        <v>2231</v>
      </c>
      <c r="I531" t="s">
        <v>2234</v>
      </c>
      <c r="J531">
        <v>20973.15</v>
      </c>
      <c r="K531">
        <v>15.4</v>
      </c>
      <c r="L531">
        <v>17</v>
      </c>
      <c r="M531">
        <v>11</v>
      </c>
      <c r="N531">
        <v>0</v>
      </c>
      <c r="O531">
        <v>15048</v>
      </c>
      <c r="P531">
        <v>152812</v>
      </c>
      <c r="Q531">
        <v>0</v>
      </c>
      <c r="R531">
        <v>0</v>
      </c>
      <c r="S531">
        <v>725</v>
      </c>
      <c r="T531" t="s">
        <v>2248</v>
      </c>
      <c r="U531">
        <f>(Table1[[#This Row],[Monthly Debt]]/Table1[[#This Row],[Annual Income]])*12</f>
        <v>0.21542740046838407</v>
      </c>
      <c r="V531">
        <f>(Table1[[#This Row],[Current Loan Amount]]/Table1[[#This Row],[Annual Income]])</f>
        <v>0.2124916115425175</v>
      </c>
      <c r="W531">
        <f>(Table1[[#This Row],[Current Credit Balance]]/Table1[[#This Row],[Maximum Open Credit]])</f>
        <v>9.8473941837028511E-2</v>
      </c>
      <c r="X531">
        <f>(Table1[[#This Row],[Credit Utilization Ratio]]*100)</f>
        <v>9.8473941837028516</v>
      </c>
      <c r="Y531">
        <f>(Table1[[#This Row],[Annual Income]]/12)-Table1[[#This Row],[Monthly Debt]]</f>
        <v>76382.850000000006</v>
      </c>
    </row>
    <row r="532" spans="1:25" x14ac:dyDescent="0.2">
      <c r="A532" t="s">
        <v>549</v>
      </c>
      <c r="B532" t="s">
        <v>1648</v>
      </c>
      <c r="C532">
        <v>784014</v>
      </c>
      <c r="D532" t="s">
        <v>2218</v>
      </c>
      <c r="E532">
        <v>665</v>
      </c>
      <c r="F532">
        <v>2645541</v>
      </c>
      <c r="G532" t="s">
        <v>2219</v>
      </c>
      <c r="H532" t="s">
        <v>2230</v>
      </c>
      <c r="I532" t="s">
        <v>2238</v>
      </c>
      <c r="J532">
        <v>11992.99</v>
      </c>
      <c r="K532">
        <v>16.100000000000001</v>
      </c>
      <c r="L532">
        <v>32</v>
      </c>
      <c r="M532">
        <v>7</v>
      </c>
      <c r="N532">
        <v>0</v>
      </c>
      <c r="O532">
        <v>142937</v>
      </c>
      <c r="P532">
        <v>349206</v>
      </c>
      <c r="Q532">
        <v>0</v>
      </c>
      <c r="R532">
        <v>0</v>
      </c>
      <c r="S532">
        <v>665</v>
      </c>
      <c r="T532" t="s">
        <v>2249</v>
      </c>
      <c r="U532">
        <f>(Table1[[#This Row],[Monthly Debt]]/Table1[[#This Row],[Annual Income]])*12</f>
        <v>5.4399413957296451E-2</v>
      </c>
      <c r="V532">
        <f>(Table1[[#This Row],[Current Loan Amount]]/Table1[[#This Row],[Annual Income]])</f>
        <v>0.29635299547427163</v>
      </c>
      <c r="W532">
        <f>(Table1[[#This Row],[Current Credit Balance]]/Table1[[#This Row],[Maximum Open Credit]])</f>
        <v>0.40932000022909115</v>
      </c>
      <c r="X532">
        <f>(Table1[[#This Row],[Credit Utilization Ratio]]*100)</f>
        <v>40.932000022909115</v>
      </c>
      <c r="Y532">
        <f>(Table1[[#This Row],[Annual Income]]/12)-Table1[[#This Row],[Monthly Debt]]</f>
        <v>208468.76</v>
      </c>
    </row>
    <row r="533" spans="1:25" x14ac:dyDescent="0.2">
      <c r="A533" t="s">
        <v>550</v>
      </c>
      <c r="B533" t="s">
        <v>1649</v>
      </c>
      <c r="C533">
        <v>420838</v>
      </c>
      <c r="D533" t="s">
        <v>2218</v>
      </c>
      <c r="E533">
        <v>6880</v>
      </c>
      <c r="F533">
        <v>1081803</v>
      </c>
      <c r="G533" t="s">
        <v>2222</v>
      </c>
      <c r="H533" t="s">
        <v>2231</v>
      </c>
      <c r="I533" t="s">
        <v>2234</v>
      </c>
      <c r="J533">
        <v>13252.12</v>
      </c>
      <c r="K533">
        <v>10.1</v>
      </c>
      <c r="L533">
        <v>32</v>
      </c>
      <c r="M533">
        <v>15</v>
      </c>
      <c r="N533">
        <v>0</v>
      </c>
      <c r="O533">
        <v>212059</v>
      </c>
      <c r="P533">
        <v>1197724</v>
      </c>
      <c r="Q533">
        <v>0</v>
      </c>
      <c r="R533">
        <v>0</v>
      </c>
      <c r="S533">
        <v>688</v>
      </c>
      <c r="T533" t="s">
        <v>2248</v>
      </c>
      <c r="U533">
        <f>(Table1[[#This Row],[Monthly Debt]]/Table1[[#This Row],[Annual Income]])*12</f>
        <v>0.14700036882870543</v>
      </c>
      <c r="V533">
        <f>(Table1[[#This Row],[Current Loan Amount]]/Table1[[#This Row],[Annual Income]])</f>
        <v>0.38901537525778723</v>
      </c>
      <c r="W533">
        <f>(Table1[[#This Row],[Current Credit Balance]]/Table1[[#This Row],[Maximum Open Credit]])</f>
        <v>0.17705164127962703</v>
      </c>
      <c r="X533">
        <f>(Table1[[#This Row],[Credit Utilization Ratio]]*100)</f>
        <v>17.705164127962703</v>
      </c>
      <c r="Y533">
        <f>(Table1[[#This Row],[Annual Income]]/12)-Table1[[#This Row],[Monthly Debt]]</f>
        <v>76898.13</v>
      </c>
    </row>
    <row r="534" spans="1:25" x14ac:dyDescent="0.2">
      <c r="A534" t="s">
        <v>551</v>
      </c>
      <c r="B534" t="s">
        <v>1650</v>
      </c>
      <c r="C534">
        <v>260920</v>
      </c>
      <c r="D534" t="s">
        <v>2218</v>
      </c>
      <c r="E534">
        <v>719</v>
      </c>
      <c r="F534">
        <v>1117276</v>
      </c>
      <c r="G534" t="s">
        <v>2219</v>
      </c>
      <c r="H534" t="s">
        <v>2231</v>
      </c>
      <c r="I534" t="s">
        <v>2234</v>
      </c>
      <c r="J534">
        <v>15176.25</v>
      </c>
      <c r="K534">
        <v>40.799999999999997</v>
      </c>
      <c r="L534">
        <v>32</v>
      </c>
      <c r="M534">
        <v>6</v>
      </c>
      <c r="N534">
        <v>1</v>
      </c>
      <c r="O534">
        <v>125666</v>
      </c>
      <c r="P534">
        <v>179630</v>
      </c>
      <c r="Q534">
        <v>1</v>
      </c>
      <c r="R534">
        <v>0</v>
      </c>
      <c r="S534">
        <v>719</v>
      </c>
      <c r="T534" t="s">
        <v>2249</v>
      </c>
      <c r="U534">
        <f>(Table1[[#This Row],[Monthly Debt]]/Table1[[#This Row],[Annual Income]])*12</f>
        <v>0.16299911570641454</v>
      </c>
      <c r="V534">
        <f>(Table1[[#This Row],[Current Loan Amount]]/Table1[[#This Row],[Annual Income]])</f>
        <v>0.23353226955559772</v>
      </c>
      <c r="W534">
        <f>(Table1[[#This Row],[Current Credit Balance]]/Table1[[#This Row],[Maximum Open Credit]])</f>
        <v>0.69958247508768023</v>
      </c>
      <c r="X534">
        <f>(Table1[[#This Row],[Credit Utilization Ratio]]*100)</f>
        <v>69.958247508768025</v>
      </c>
      <c r="Y534">
        <f>(Table1[[#This Row],[Annual Income]]/12)-Table1[[#This Row],[Monthly Debt]]</f>
        <v>77930.083333333328</v>
      </c>
    </row>
    <row r="535" spans="1:25" x14ac:dyDescent="0.2">
      <c r="A535" t="s">
        <v>552</v>
      </c>
      <c r="B535" t="s">
        <v>1651</v>
      </c>
      <c r="C535">
        <v>329054</v>
      </c>
      <c r="D535" t="s">
        <v>2217</v>
      </c>
      <c r="E535">
        <v>725</v>
      </c>
      <c r="F535">
        <v>1168272</v>
      </c>
      <c r="G535" t="s">
        <v>2220</v>
      </c>
      <c r="H535" t="s">
        <v>2230</v>
      </c>
      <c r="I535" t="s">
        <v>2234</v>
      </c>
      <c r="J535">
        <v>52591.05</v>
      </c>
      <c r="K535">
        <v>10.9</v>
      </c>
      <c r="L535">
        <v>32</v>
      </c>
      <c r="M535">
        <v>16</v>
      </c>
      <c r="N535">
        <v>0</v>
      </c>
      <c r="O535">
        <v>450623</v>
      </c>
      <c r="P535">
        <v>791758</v>
      </c>
      <c r="Q535">
        <v>0</v>
      </c>
      <c r="R535">
        <v>0</v>
      </c>
      <c r="S535">
        <v>725</v>
      </c>
      <c r="T535" t="s">
        <v>2249</v>
      </c>
      <c r="U535">
        <f>(Table1[[#This Row],[Monthly Debt]]/Table1[[#This Row],[Annual Income]])*12</f>
        <v>0.54019320843091334</v>
      </c>
      <c r="V535">
        <f>(Table1[[#This Row],[Current Loan Amount]]/Table1[[#This Row],[Annual Income]])</f>
        <v>0.28165872331100977</v>
      </c>
      <c r="W535">
        <f>(Table1[[#This Row],[Current Credit Balance]]/Table1[[#This Row],[Maximum Open Credit]])</f>
        <v>0.5691423389470015</v>
      </c>
      <c r="X535">
        <f>(Table1[[#This Row],[Credit Utilization Ratio]]*100)</f>
        <v>56.914233894700153</v>
      </c>
      <c r="Y535">
        <f>(Table1[[#This Row],[Annual Income]]/12)-Table1[[#This Row],[Monthly Debt]]</f>
        <v>44764.95</v>
      </c>
    </row>
    <row r="536" spans="1:25" x14ac:dyDescent="0.2">
      <c r="A536" t="s">
        <v>553</v>
      </c>
      <c r="B536" t="s">
        <v>1652</v>
      </c>
      <c r="C536">
        <v>438592</v>
      </c>
      <c r="D536" t="s">
        <v>2217</v>
      </c>
      <c r="E536">
        <v>725</v>
      </c>
      <c r="F536">
        <v>1168272</v>
      </c>
      <c r="G536" t="s">
        <v>2219</v>
      </c>
      <c r="H536" t="s">
        <v>2230</v>
      </c>
      <c r="I536" t="s">
        <v>2234</v>
      </c>
      <c r="J536">
        <v>62373.01</v>
      </c>
      <c r="K536">
        <v>16.899999999999999</v>
      </c>
      <c r="L536">
        <v>47</v>
      </c>
      <c r="M536">
        <v>20</v>
      </c>
      <c r="N536">
        <v>0</v>
      </c>
      <c r="O536">
        <v>312645</v>
      </c>
      <c r="P536">
        <v>509168</v>
      </c>
      <c r="Q536">
        <v>0</v>
      </c>
      <c r="R536">
        <v>0</v>
      </c>
      <c r="S536">
        <v>725</v>
      </c>
      <c r="T536" t="s">
        <v>2249</v>
      </c>
      <c r="U536">
        <f>(Table1[[#This Row],[Monthly Debt]]/Table1[[#This Row],[Annual Income]])*12</f>
        <v>0.64066939890710384</v>
      </c>
      <c r="V536">
        <f>(Table1[[#This Row],[Current Loan Amount]]/Table1[[#This Row],[Annual Income]])</f>
        <v>0.37541942287412522</v>
      </c>
      <c r="W536">
        <f>(Table1[[#This Row],[Current Credit Balance]]/Table1[[#This Row],[Maximum Open Credit]])</f>
        <v>0.61403112528674231</v>
      </c>
      <c r="X536">
        <f>(Table1[[#This Row],[Credit Utilization Ratio]]*100)</f>
        <v>61.403112528674228</v>
      </c>
      <c r="Y536">
        <f>(Table1[[#This Row],[Annual Income]]/12)-Table1[[#This Row],[Monthly Debt]]</f>
        <v>34982.99</v>
      </c>
    </row>
    <row r="537" spans="1:25" x14ac:dyDescent="0.2">
      <c r="A537" t="s">
        <v>554</v>
      </c>
      <c r="B537" t="s">
        <v>1653</v>
      </c>
      <c r="C537">
        <v>130350</v>
      </c>
      <c r="D537" t="s">
        <v>2217</v>
      </c>
      <c r="E537">
        <v>713</v>
      </c>
      <c r="F537">
        <v>1613575</v>
      </c>
      <c r="G537" t="s">
        <v>2219</v>
      </c>
      <c r="H537" t="s">
        <v>2230</v>
      </c>
      <c r="I537" t="s">
        <v>2235</v>
      </c>
      <c r="J537">
        <v>13379.23</v>
      </c>
      <c r="K537">
        <v>10.4</v>
      </c>
      <c r="L537">
        <v>32</v>
      </c>
      <c r="M537">
        <v>8</v>
      </c>
      <c r="N537">
        <v>0</v>
      </c>
      <c r="O537">
        <v>94487</v>
      </c>
      <c r="P537">
        <v>110506</v>
      </c>
      <c r="Q537">
        <v>0</v>
      </c>
      <c r="R537">
        <v>0</v>
      </c>
      <c r="S537">
        <v>713</v>
      </c>
      <c r="T537" t="s">
        <v>2248</v>
      </c>
      <c r="U537">
        <f>(Table1[[#This Row],[Monthly Debt]]/Table1[[#This Row],[Annual Income]])*12</f>
        <v>9.9500029437739168E-2</v>
      </c>
      <c r="V537">
        <f>(Table1[[#This Row],[Current Loan Amount]]/Table1[[#This Row],[Annual Income]])</f>
        <v>8.0783353733170138E-2</v>
      </c>
      <c r="W537">
        <f>(Table1[[#This Row],[Current Credit Balance]]/Table1[[#This Row],[Maximum Open Credit]])</f>
        <v>0.85503954536405258</v>
      </c>
      <c r="X537">
        <f>(Table1[[#This Row],[Credit Utilization Ratio]]*100)</f>
        <v>85.50395453640526</v>
      </c>
      <c r="Y537">
        <f>(Table1[[#This Row],[Annual Income]]/12)-Table1[[#This Row],[Monthly Debt]]</f>
        <v>121085.35333333335</v>
      </c>
    </row>
    <row r="538" spans="1:25" x14ac:dyDescent="0.2">
      <c r="A538" t="s">
        <v>555</v>
      </c>
      <c r="B538" t="s">
        <v>1654</v>
      </c>
      <c r="C538">
        <v>99999999</v>
      </c>
      <c r="D538" t="s">
        <v>2217</v>
      </c>
      <c r="E538">
        <v>742</v>
      </c>
      <c r="F538">
        <v>2743676</v>
      </c>
      <c r="G538" t="s">
        <v>2229</v>
      </c>
      <c r="H538" t="s">
        <v>2232</v>
      </c>
      <c r="I538" t="s">
        <v>2234</v>
      </c>
      <c r="J538">
        <v>25378.87</v>
      </c>
      <c r="K538">
        <v>10.8</v>
      </c>
      <c r="L538">
        <v>32</v>
      </c>
      <c r="M538">
        <v>5</v>
      </c>
      <c r="N538">
        <v>0</v>
      </c>
      <c r="O538">
        <v>451896</v>
      </c>
      <c r="P538">
        <v>549626</v>
      </c>
      <c r="Q538">
        <v>0</v>
      </c>
      <c r="R538">
        <v>0</v>
      </c>
      <c r="S538">
        <v>742</v>
      </c>
      <c r="T538" t="s">
        <v>2248</v>
      </c>
      <c r="U538">
        <f>(Table1[[#This Row],[Monthly Debt]]/Table1[[#This Row],[Annual Income]])*12</f>
        <v>0.11099941829866208</v>
      </c>
      <c r="V538">
        <f>(Table1[[#This Row],[Current Loan Amount]]/Table1[[#This Row],[Annual Income]])</f>
        <v>36.447451885718287</v>
      </c>
      <c r="W538">
        <f>(Table1[[#This Row],[Current Credit Balance]]/Table1[[#This Row],[Maximum Open Credit]])</f>
        <v>0.82218817887072304</v>
      </c>
      <c r="X538">
        <f>(Table1[[#This Row],[Credit Utilization Ratio]]*100)</f>
        <v>82.218817887072305</v>
      </c>
      <c r="Y538">
        <f>(Table1[[#This Row],[Annual Income]]/12)-Table1[[#This Row],[Monthly Debt]]</f>
        <v>203260.79666666666</v>
      </c>
    </row>
    <row r="539" spans="1:25" x14ac:dyDescent="0.2">
      <c r="A539" t="s">
        <v>556</v>
      </c>
      <c r="B539" t="s">
        <v>1655</v>
      </c>
      <c r="C539">
        <v>337700</v>
      </c>
      <c r="D539" t="s">
        <v>2217</v>
      </c>
      <c r="E539">
        <v>675</v>
      </c>
      <c r="F539">
        <v>859199</v>
      </c>
      <c r="G539" t="s">
        <v>2220</v>
      </c>
      <c r="H539" t="s">
        <v>2231</v>
      </c>
      <c r="I539" t="s">
        <v>2239</v>
      </c>
      <c r="J539">
        <v>23985.79</v>
      </c>
      <c r="K539">
        <v>8</v>
      </c>
      <c r="L539">
        <v>32</v>
      </c>
      <c r="M539">
        <v>8</v>
      </c>
      <c r="N539">
        <v>0</v>
      </c>
      <c r="O539">
        <v>76</v>
      </c>
      <c r="P539">
        <v>0</v>
      </c>
      <c r="Q539">
        <v>0</v>
      </c>
      <c r="R539">
        <v>0</v>
      </c>
      <c r="S539">
        <v>675</v>
      </c>
      <c r="T539" t="s">
        <v>2249</v>
      </c>
      <c r="U539">
        <f>(Table1[[#This Row],[Monthly Debt]]/Table1[[#This Row],[Annual Income]])*12</f>
        <v>0.33499745693372551</v>
      </c>
      <c r="V539">
        <f>(Table1[[#This Row],[Current Loan Amount]]/Table1[[#This Row],[Annual Income]])</f>
        <v>0.3930404946933132</v>
      </c>
      <c r="W539" t="e">
        <f>(Table1[[#This Row],[Current Credit Balance]]/Table1[[#This Row],[Maximum Open Credit]])</f>
        <v>#DIV/0!</v>
      </c>
      <c r="X539" t="e">
        <f>(Table1[[#This Row],[Credit Utilization Ratio]]*100)</f>
        <v>#DIV/0!</v>
      </c>
      <c r="Y539">
        <f>(Table1[[#This Row],[Annual Income]]/12)-Table1[[#This Row],[Monthly Debt]]</f>
        <v>47614.126666666671</v>
      </c>
    </row>
    <row r="540" spans="1:25" x14ac:dyDescent="0.2">
      <c r="A540" t="s">
        <v>557</v>
      </c>
      <c r="B540" t="s">
        <v>1656</v>
      </c>
      <c r="C540">
        <v>322014</v>
      </c>
      <c r="D540" t="s">
        <v>2218</v>
      </c>
      <c r="E540">
        <v>693</v>
      </c>
      <c r="F540">
        <v>815765</v>
      </c>
      <c r="G540" t="s">
        <v>2219</v>
      </c>
      <c r="H540" t="s">
        <v>2230</v>
      </c>
      <c r="I540" t="s">
        <v>2234</v>
      </c>
      <c r="J540">
        <v>16723.23</v>
      </c>
      <c r="K540">
        <v>13.6</v>
      </c>
      <c r="L540">
        <v>32</v>
      </c>
      <c r="M540">
        <v>16</v>
      </c>
      <c r="N540">
        <v>0</v>
      </c>
      <c r="O540">
        <v>213066</v>
      </c>
      <c r="P540">
        <v>763796</v>
      </c>
      <c r="Q540">
        <v>0</v>
      </c>
      <c r="R540">
        <v>0</v>
      </c>
      <c r="S540">
        <v>693</v>
      </c>
      <c r="T540" t="s">
        <v>2249</v>
      </c>
      <c r="U540">
        <f>(Table1[[#This Row],[Monthly Debt]]/Table1[[#This Row],[Annual Income]])*12</f>
        <v>0.24600069873063932</v>
      </c>
      <c r="V540">
        <f>(Table1[[#This Row],[Current Loan Amount]]/Table1[[#This Row],[Annual Income]])</f>
        <v>0.3947386808701035</v>
      </c>
      <c r="W540">
        <f>(Table1[[#This Row],[Current Credit Balance]]/Table1[[#This Row],[Maximum Open Credit]])</f>
        <v>0.27895668476923158</v>
      </c>
      <c r="X540">
        <f>(Table1[[#This Row],[Credit Utilization Ratio]]*100)</f>
        <v>27.895668476923159</v>
      </c>
      <c r="Y540">
        <f>(Table1[[#This Row],[Annual Income]]/12)-Table1[[#This Row],[Monthly Debt]]</f>
        <v>51257.186666666676</v>
      </c>
    </row>
    <row r="541" spans="1:25" x14ac:dyDescent="0.2">
      <c r="A541" t="s">
        <v>558</v>
      </c>
      <c r="B541" t="s">
        <v>1657</v>
      </c>
      <c r="C541">
        <v>220396</v>
      </c>
      <c r="D541" t="s">
        <v>2218</v>
      </c>
      <c r="E541">
        <v>725</v>
      </c>
      <c r="F541">
        <v>1168272</v>
      </c>
      <c r="G541" t="s">
        <v>2219</v>
      </c>
      <c r="H541" t="s">
        <v>2230</v>
      </c>
      <c r="I541" t="s">
        <v>2234</v>
      </c>
      <c r="J541">
        <v>8948.24</v>
      </c>
      <c r="K541">
        <v>28.6</v>
      </c>
      <c r="L541">
        <v>4</v>
      </c>
      <c r="M541">
        <v>7</v>
      </c>
      <c r="N541">
        <v>0</v>
      </c>
      <c r="O541">
        <v>165870</v>
      </c>
      <c r="P541">
        <v>321684</v>
      </c>
      <c r="Q541">
        <v>0</v>
      </c>
      <c r="R541">
        <v>0</v>
      </c>
      <c r="S541">
        <v>725</v>
      </c>
      <c r="T541" t="s">
        <v>2248</v>
      </c>
      <c r="U541">
        <f>(Table1[[#This Row],[Monthly Debt]]/Table1[[#This Row],[Annual Income]])*12</f>
        <v>9.1912568306010925E-2</v>
      </c>
      <c r="V541">
        <f>(Table1[[#This Row],[Current Loan Amount]]/Table1[[#This Row],[Annual Income]])</f>
        <v>0.18865127299122122</v>
      </c>
      <c r="W541">
        <f>(Table1[[#This Row],[Current Credit Balance]]/Table1[[#This Row],[Maximum Open Credit]])</f>
        <v>0.51563024583131267</v>
      </c>
      <c r="X541">
        <f>(Table1[[#This Row],[Credit Utilization Ratio]]*100)</f>
        <v>51.563024583131266</v>
      </c>
      <c r="Y541">
        <f>(Table1[[#This Row],[Annual Income]]/12)-Table1[[#This Row],[Monthly Debt]]</f>
        <v>88407.76</v>
      </c>
    </row>
    <row r="542" spans="1:25" x14ac:dyDescent="0.2">
      <c r="A542" t="s">
        <v>559</v>
      </c>
      <c r="B542" t="s">
        <v>1658</v>
      </c>
      <c r="C542">
        <v>749144</v>
      </c>
      <c r="D542" t="s">
        <v>2217</v>
      </c>
      <c r="E542">
        <v>711</v>
      </c>
      <c r="F542">
        <v>2656276</v>
      </c>
      <c r="G542" t="s">
        <v>2226</v>
      </c>
      <c r="H542" t="s">
        <v>2230</v>
      </c>
      <c r="I542" t="s">
        <v>2235</v>
      </c>
      <c r="J542">
        <v>62643.95</v>
      </c>
      <c r="K542">
        <v>23.7</v>
      </c>
      <c r="L542">
        <v>32</v>
      </c>
      <c r="M542">
        <v>11</v>
      </c>
      <c r="N542">
        <v>1</v>
      </c>
      <c r="O542">
        <v>61522</v>
      </c>
      <c r="P542">
        <v>202400</v>
      </c>
      <c r="Q542">
        <v>1</v>
      </c>
      <c r="R542">
        <v>0</v>
      </c>
      <c r="S542">
        <v>711</v>
      </c>
      <c r="T542" t="s">
        <v>2249</v>
      </c>
      <c r="U542">
        <f>(Table1[[#This Row],[Monthly Debt]]/Table1[[#This Row],[Annual Income]])*12</f>
        <v>0.283000486395239</v>
      </c>
      <c r="V542">
        <f>(Table1[[#This Row],[Current Loan Amount]]/Table1[[#This Row],[Annual Income]])</f>
        <v>0.28202792179728309</v>
      </c>
      <c r="W542">
        <f>(Table1[[#This Row],[Current Credit Balance]]/Table1[[#This Row],[Maximum Open Credit]])</f>
        <v>0.3039624505928854</v>
      </c>
      <c r="X542">
        <f>(Table1[[#This Row],[Credit Utilization Ratio]]*100)</f>
        <v>30.396245059288539</v>
      </c>
      <c r="Y542">
        <f>(Table1[[#This Row],[Annual Income]]/12)-Table1[[#This Row],[Monthly Debt]]</f>
        <v>158712.38333333336</v>
      </c>
    </row>
    <row r="543" spans="1:25" x14ac:dyDescent="0.2">
      <c r="A543" t="s">
        <v>560</v>
      </c>
      <c r="B543" t="s">
        <v>1659</v>
      </c>
      <c r="C543">
        <v>347292</v>
      </c>
      <c r="D543" t="s">
        <v>2217</v>
      </c>
      <c r="E543">
        <v>725</v>
      </c>
      <c r="F543">
        <v>1168272</v>
      </c>
      <c r="G543" t="s">
        <v>2221</v>
      </c>
      <c r="H543" t="s">
        <v>2231</v>
      </c>
      <c r="I543" t="s">
        <v>2234</v>
      </c>
      <c r="J543">
        <v>19617.12</v>
      </c>
      <c r="K543">
        <v>15.9</v>
      </c>
      <c r="L543">
        <v>32</v>
      </c>
      <c r="M543">
        <v>20</v>
      </c>
      <c r="N543">
        <v>1</v>
      </c>
      <c r="O543">
        <v>496090</v>
      </c>
      <c r="P543">
        <v>783662</v>
      </c>
      <c r="Q543">
        <v>1</v>
      </c>
      <c r="R543">
        <v>0</v>
      </c>
      <c r="S543">
        <v>725</v>
      </c>
      <c r="T543" t="s">
        <v>2249</v>
      </c>
      <c r="U543">
        <f>(Table1[[#This Row],[Monthly Debt]]/Table1[[#This Row],[Annual Income]])*12</f>
        <v>0.20149882903981264</v>
      </c>
      <c r="V543">
        <f>(Table1[[#This Row],[Current Loan Amount]]/Table1[[#This Row],[Annual Income]])</f>
        <v>0.29726981387895968</v>
      </c>
      <c r="W543">
        <f>(Table1[[#This Row],[Current Credit Balance]]/Table1[[#This Row],[Maximum Open Credit]])</f>
        <v>0.63304077523217916</v>
      </c>
      <c r="X543">
        <f>(Table1[[#This Row],[Credit Utilization Ratio]]*100)</f>
        <v>63.304077523217913</v>
      </c>
      <c r="Y543">
        <f>(Table1[[#This Row],[Annual Income]]/12)-Table1[[#This Row],[Monthly Debt]]</f>
        <v>77738.880000000005</v>
      </c>
    </row>
    <row r="544" spans="1:25" x14ac:dyDescent="0.2">
      <c r="A544" t="s">
        <v>561</v>
      </c>
      <c r="B544" t="s">
        <v>1660</v>
      </c>
      <c r="C544">
        <v>99999999</v>
      </c>
      <c r="D544" t="s">
        <v>2217</v>
      </c>
      <c r="E544">
        <v>729</v>
      </c>
      <c r="F544">
        <v>581913</v>
      </c>
      <c r="G544" t="s">
        <v>2221</v>
      </c>
      <c r="H544" t="s">
        <v>2231</v>
      </c>
      <c r="I544" t="s">
        <v>2234</v>
      </c>
      <c r="J544">
        <v>7516.4</v>
      </c>
      <c r="K544">
        <v>19.899999999999999</v>
      </c>
      <c r="L544">
        <v>32</v>
      </c>
      <c r="M544">
        <v>8</v>
      </c>
      <c r="N544">
        <v>2</v>
      </c>
      <c r="O544">
        <v>34903</v>
      </c>
      <c r="P544">
        <v>288618</v>
      </c>
      <c r="Q544">
        <v>2</v>
      </c>
      <c r="R544">
        <v>0</v>
      </c>
      <c r="S544">
        <v>729</v>
      </c>
      <c r="T544" t="s">
        <v>2249</v>
      </c>
      <c r="U544">
        <f>(Table1[[#This Row],[Monthly Debt]]/Table1[[#This Row],[Annual Income]])*12</f>
        <v>0.15500048976393377</v>
      </c>
      <c r="V544">
        <f>(Table1[[#This Row],[Current Loan Amount]]/Table1[[#This Row],[Annual Income]])</f>
        <v>171.84699259167607</v>
      </c>
      <c r="W544">
        <f>(Table1[[#This Row],[Current Credit Balance]]/Table1[[#This Row],[Maximum Open Credit]])</f>
        <v>0.12093147343547526</v>
      </c>
      <c r="X544">
        <f>(Table1[[#This Row],[Credit Utilization Ratio]]*100)</f>
        <v>12.093147343547527</v>
      </c>
      <c r="Y544">
        <f>(Table1[[#This Row],[Annual Income]]/12)-Table1[[#This Row],[Monthly Debt]]</f>
        <v>40976.35</v>
      </c>
    </row>
    <row r="545" spans="1:25" x14ac:dyDescent="0.2">
      <c r="A545" t="s">
        <v>562</v>
      </c>
      <c r="B545" t="s">
        <v>1661</v>
      </c>
      <c r="C545">
        <v>485892</v>
      </c>
      <c r="D545" t="s">
        <v>2218</v>
      </c>
      <c r="E545">
        <v>716</v>
      </c>
      <c r="F545">
        <v>2059999</v>
      </c>
      <c r="G545" t="s">
        <v>2219</v>
      </c>
      <c r="H545" t="s">
        <v>2230</v>
      </c>
      <c r="I545" t="s">
        <v>2234</v>
      </c>
      <c r="J545">
        <v>33423.47</v>
      </c>
      <c r="K545">
        <v>24.5</v>
      </c>
      <c r="L545">
        <v>32</v>
      </c>
      <c r="M545">
        <v>15</v>
      </c>
      <c r="N545">
        <v>0</v>
      </c>
      <c r="O545">
        <v>792167</v>
      </c>
      <c r="P545">
        <v>1172952</v>
      </c>
      <c r="Q545">
        <v>0</v>
      </c>
      <c r="R545">
        <v>0</v>
      </c>
      <c r="S545">
        <v>716</v>
      </c>
      <c r="T545" t="s">
        <v>2248</v>
      </c>
      <c r="U545">
        <f>(Table1[[#This Row],[Monthly Debt]]/Table1[[#This Row],[Annual Income]])*12</f>
        <v>0.1946999197572426</v>
      </c>
      <c r="V545">
        <f>(Table1[[#This Row],[Current Loan Amount]]/Table1[[#This Row],[Annual Income]])</f>
        <v>0.23587001741262981</v>
      </c>
      <c r="W545">
        <f>(Table1[[#This Row],[Current Credit Balance]]/Table1[[#This Row],[Maximum Open Credit]])</f>
        <v>0.67536182213764928</v>
      </c>
      <c r="X545">
        <f>(Table1[[#This Row],[Credit Utilization Ratio]]*100)</f>
        <v>67.536182213764931</v>
      </c>
      <c r="Y545">
        <f>(Table1[[#This Row],[Annual Income]]/12)-Table1[[#This Row],[Monthly Debt]]</f>
        <v>138243.11333333334</v>
      </c>
    </row>
    <row r="546" spans="1:25" x14ac:dyDescent="0.2">
      <c r="A546" t="s">
        <v>563</v>
      </c>
      <c r="B546" t="s">
        <v>1662</v>
      </c>
      <c r="C546">
        <v>99999999</v>
      </c>
      <c r="D546" t="s">
        <v>2217</v>
      </c>
      <c r="E546">
        <v>736</v>
      </c>
      <c r="F546">
        <v>756960</v>
      </c>
      <c r="G546" t="s">
        <v>2222</v>
      </c>
      <c r="H546" t="s">
        <v>2231</v>
      </c>
      <c r="I546" t="s">
        <v>2234</v>
      </c>
      <c r="J546">
        <v>9253.76</v>
      </c>
      <c r="K546">
        <v>11.8</v>
      </c>
      <c r="L546">
        <v>43</v>
      </c>
      <c r="M546">
        <v>7</v>
      </c>
      <c r="N546">
        <v>0</v>
      </c>
      <c r="O546">
        <v>144742</v>
      </c>
      <c r="P546">
        <v>175318</v>
      </c>
      <c r="Q546">
        <v>0</v>
      </c>
      <c r="R546">
        <v>0</v>
      </c>
      <c r="S546">
        <v>736</v>
      </c>
      <c r="T546" t="s">
        <v>2248</v>
      </c>
      <c r="U546">
        <f>(Table1[[#This Row],[Monthly Debt]]/Table1[[#This Row],[Annual Income]])*12</f>
        <v>0.1466987951807229</v>
      </c>
      <c r="V546">
        <f>(Table1[[#This Row],[Current Loan Amount]]/Table1[[#This Row],[Annual Income]])</f>
        <v>132.10737555485099</v>
      </c>
      <c r="W546">
        <f>(Table1[[#This Row],[Current Credit Balance]]/Table1[[#This Row],[Maximum Open Credit]])</f>
        <v>0.82559691531959067</v>
      </c>
      <c r="X546">
        <f>(Table1[[#This Row],[Credit Utilization Ratio]]*100)</f>
        <v>82.559691531959061</v>
      </c>
      <c r="Y546">
        <f>(Table1[[#This Row],[Annual Income]]/12)-Table1[[#This Row],[Monthly Debt]]</f>
        <v>53826.239999999998</v>
      </c>
    </row>
    <row r="547" spans="1:25" x14ac:dyDescent="0.2">
      <c r="A547" t="s">
        <v>564</v>
      </c>
      <c r="B547" t="s">
        <v>1663</v>
      </c>
      <c r="C547">
        <v>597476</v>
      </c>
      <c r="D547" t="s">
        <v>2218</v>
      </c>
      <c r="E547">
        <v>719</v>
      </c>
      <c r="F547">
        <v>1167455</v>
      </c>
      <c r="G547" t="s">
        <v>2225</v>
      </c>
      <c r="H547" t="s">
        <v>2230</v>
      </c>
      <c r="I547" t="s">
        <v>2234</v>
      </c>
      <c r="J547">
        <v>24905.58</v>
      </c>
      <c r="K547">
        <v>25.4</v>
      </c>
      <c r="L547">
        <v>32</v>
      </c>
      <c r="M547">
        <v>13</v>
      </c>
      <c r="N547">
        <v>0</v>
      </c>
      <c r="O547">
        <v>791483</v>
      </c>
      <c r="P547">
        <v>1251998</v>
      </c>
      <c r="Q547">
        <v>0</v>
      </c>
      <c r="R547">
        <v>0</v>
      </c>
      <c r="S547">
        <v>719</v>
      </c>
      <c r="T547" t="s">
        <v>2248</v>
      </c>
      <c r="U547">
        <f>(Table1[[#This Row],[Monthly Debt]]/Table1[[#This Row],[Annual Income]])*12</f>
        <v>0.25599869802262187</v>
      </c>
      <c r="V547">
        <f>(Table1[[#This Row],[Current Loan Amount]]/Table1[[#This Row],[Annual Income]])</f>
        <v>0.51177647104171042</v>
      </c>
      <c r="W547">
        <f>(Table1[[#This Row],[Current Credit Balance]]/Table1[[#This Row],[Maximum Open Credit]])</f>
        <v>0.63217592999349836</v>
      </c>
      <c r="X547">
        <f>(Table1[[#This Row],[Credit Utilization Ratio]]*100)</f>
        <v>63.217592999349833</v>
      </c>
      <c r="Y547">
        <f>(Table1[[#This Row],[Annual Income]]/12)-Table1[[#This Row],[Monthly Debt]]</f>
        <v>72382.33666666667</v>
      </c>
    </row>
    <row r="548" spans="1:25" x14ac:dyDescent="0.2">
      <c r="A548" t="s">
        <v>565</v>
      </c>
      <c r="B548" t="s">
        <v>1664</v>
      </c>
      <c r="C548">
        <v>605396</v>
      </c>
      <c r="D548" t="s">
        <v>2217</v>
      </c>
      <c r="E548">
        <v>725</v>
      </c>
      <c r="F548">
        <v>1168272</v>
      </c>
      <c r="G548" t="s">
        <v>2219</v>
      </c>
      <c r="H548" t="s">
        <v>2230</v>
      </c>
      <c r="I548" t="s">
        <v>2244</v>
      </c>
      <c r="J548">
        <v>20058.87</v>
      </c>
      <c r="K548">
        <v>22.5</v>
      </c>
      <c r="L548">
        <v>32</v>
      </c>
      <c r="M548">
        <v>23</v>
      </c>
      <c r="N548">
        <v>0</v>
      </c>
      <c r="O548">
        <v>146756</v>
      </c>
      <c r="P548">
        <v>1213740</v>
      </c>
      <c r="Q548">
        <v>0</v>
      </c>
      <c r="R548">
        <v>0</v>
      </c>
      <c r="S548">
        <v>725</v>
      </c>
      <c r="T548" t="s">
        <v>2248</v>
      </c>
      <c r="U548">
        <f>(Table1[[#This Row],[Monthly Debt]]/Table1[[#This Row],[Annual Income]])*12</f>
        <v>0.20603629976580795</v>
      </c>
      <c r="V548">
        <f>(Table1[[#This Row],[Current Loan Amount]]/Table1[[#This Row],[Annual Income]])</f>
        <v>0.51819781694673839</v>
      </c>
      <c r="W548">
        <f>(Table1[[#This Row],[Current Credit Balance]]/Table1[[#This Row],[Maximum Open Credit]])</f>
        <v>0.12091222172788241</v>
      </c>
      <c r="X548">
        <f>(Table1[[#This Row],[Credit Utilization Ratio]]*100)</f>
        <v>12.091222172788241</v>
      </c>
      <c r="Y548">
        <f>(Table1[[#This Row],[Annual Income]]/12)-Table1[[#This Row],[Monthly Debt]]</f>
        <v>77297.13</v>
      </c>
    </row>
    <row r="549" spans="1:25" x14ac:dyDescent="0.2">
      <c r="A549" t="s">
        <v>566</v>
      </c>
      <c r="B549" t="s">
        <v>1665</v>
      </c>
      <c r="C549">
        <v>630234</v>
      </c>
      <c r="D549" t="s">
        <v>2217</v>
      </c>
      <c r="E549">
        <v>712</v>
      </c>
      <c r="F549">
        <v>1652316</v>
      </c>
      <c r="G549" t="s">
        <v>2219</v>
      </c>
      <c r="H549" t="s">
        <v>2231</v>
      </c>
      <c r="I549" t="s">
        <v>2234</v>
      </c>
      <c r="J549">
        <v>20378.45</v>
      </c>
      <c r="K549">
        <v>24.9</v>
      </c>
      <c r="L549">
        <v>32</v>
      </c>
      <c r="M549">
        <v>9</v>
      </c>
      <c r="N549">
        <v>0</v>
      </c>
      <c r="O549">
        <v>178999</v>
      </c>
      <c r="P549">
        <v>265716</v>
      </c>
      <c r="Q549">
        <v>0</v>
      </c>
      <c r="R549">
        <v>0</v>
      </c>
      <c r="S549">
        <v>712</v>
      </c>
      <c r="T549" t="s">
        <v>2248</v>
      </c>
      <c r="U549">
        <f>(Table1[[#This Row],[Monthly Debt]]/Table1[[#This Row],[Annual Income]])*12</f>
        <v>0.14799917207120189</v>
      </c>
      <c r="V549">
        <f>(Table1[[#This Row],[Current Loan Amount]]/Table1[[#This Row],[Annual Income]])</f>
        <v>0.38142461853543752</v>
      </c>
      <c r="W549">
        <f>(Table1[[#This Row],[Current Credit Balance]]/Table1[[#This Row],[Maximum Open Credit]])</f>
        <v>0.67364780442276717</v>
      </c>
      <c r="X549">
        <f>(Table1[[#This Row],[Credit Utilization Ratio]]*100)</f>
        <v>67.364780442276711</v>
      </c>
      <c r="Y549">
        <f>(Table1[[#This Row],[Annual Income]]/12)-Table1[[#This Row],[Monthly Debt]]</f>
        <v>117314.55</v>
      </c>
    </row>
    <row r="550" spans="1:25" x14ac:dyDescent="0.2">
      <c r="A550" t="s">
        <v>567</v>
      </c>
      <c r="B550" t="s">
        <v>1666</v>
      </c>
      <c r="C550">
        <v>99999999</v>
      </c>
      <c r="D550" t="s">
        <v>2217</v>
      </c>
      <c r="E550">
        <v>748</v>
      </c>
      <c r="F550">
        <v>875444</v>
      </c>
      <c r="G550" t="s">
        <v>2222</v>
      </c>
      <c r="H550" t="s">
        <v>2231</v>
      </c>
      <c r="I550" t="s">
        <v>2234</v>
      </c>
      <c r="J550">
        <v>10796.94</v>
      </c>
      <c r="K550">
        <v>11.4</v>
      </c>
      <c r="L550">
        <v>32</v>
      </c>
      <c r="M550">
        <v>6</v>
      </c>
      <c r="N550">
        <v>0</v>
      </c>
      <c r="O550">
        <v>77311</v>
      </c>
      <c r="P550">
        <v>412522</v>
      </c>
      <c r="Q550">
        <v>0</v>
      </c>
      <c r="R550">
        <v>0</v>
      </c>
      <c r="S550">
        <v>748</v>
      </c>
      <c r="T550" t="s">
        <v>2248</v>
      </c>
      <c r="U550">
        <f>(Table1[[#This Row],[Monthly Debt]]/Table1[[#This Row],[Annual Income]])*12</f>
        <v>0.14799722198107473</v>
      </c>
      <c r="V550">
        <f>(Table1[[#This Row],[Current Loan Amount]]/Table1[[#This Row],[Annual Income]])</f>
        <v>114.22775071849256</v>
      </c>
      <c r="W550">
        <f>(Table1[[#This Row],[Current Credit Balance]]/Table1[[#This Row],[Maximum Open Credit]])</f>
        <v>0.18741061082802857</v>
      </c>
      <c r="X550">
        <f>(Table1[[#This Row],[Credit Utilization Ratio]]*100)</f>
        <v>18.741061082802858</v>
      </c>
      <c r="Y550">
        <f>(Table1[[#This Row],[Annual Income]]/12)-Table1[[#This Row],[Monthly Debt]]</f>
        <v>62156.726666666669</v>
      </c>
    </row>
    <row r="551" spans="1:25" x14ac:dyDescent="0.2">
      <c r="A551" t="s">
        <v>568</v>
      </c>
      <c r="B551" t="s">
        <v>1667</v>
      </c>
      <c r="C551">
        <v>388718</v>
      </c>
      <c r="D551" t="s">
        <v>2217</v>
      </c>
      <c r="E551">
        <v>743</v>
      </c>
      <c r="F551">
        <v>1167702</v>
      </c>
      <c r="G551" t="s">
        <v>2221</v>
      </c>
      <c r="H551" t="s">
        <v>2231</v>
      </c>
      <c r="I551" t="s">
        <v>2234</v>
      </c>
      <c r="J551">
        <v>23256.76</v>
      </c>
      <c r="K551">
        <v>18.8</v>
      </c>
      <c r="L551">
        <v>32</v>
      </c>
      <c r="M551">
        <v>17</v>
      </c>
      <c r="N551">
        <v>0</v>
      </c>
      <c r="O551">
        <v>297331</v>
      </c>
      <c r="P551">
        <v>599808</v>
      </c>
      <c r="Q551">
        <v>0</v>
      </c>
      <c r="R551">
        <v>0</v>
      </c>
      <c r="S551">
        <v>743</v>
      </c>
      <c r="T551" t="s">
        <v>2248</v>
      </c>
      <c r="U551">
        <f>(Table1[[#This Row],[Monthly Debt]]/Table1[[#This Row],[Annual Income]])*12</f>
        <v>0.23900029288294444</v>
      </c>
      <c r="V551">
        <f>(Table1[[#This Row],[Current Loan Amount]]/Table1[[#This Row],[Annual Income]])</f>
        <v>0.33289143976802299</v>
      </c>
      <c r="W551">
        <f>(Table1[[#This Row],[Current Credit Balance]]/Table1[[#This Row],[Maximum Open Credit]])</f>
        <v>0.49571029396073413</v>
      </c>
      <c r="X551">
        <f>(Table1[[#This Row],[Credit Utilization Ratio]]*100)</f>
        <v>49.571029396073413</v>
      </c>
      <c r="Y551">
        <f>(Table1[[#This Row],[Annual Income]]/12)-Table1[[#This Row],[Monthly Debt]]</f>
        <v>74051.740000000005</v>
      </c>
    </row>
    <row r="552" spans="1:25" x14ac:dyDescent="0.2">
      <c r="A552" t="s">
        <v>569</v>
      </c>
      <c r="B552" t="s">
        <v>1668</v>
      </c>
      <c r="C552">
        <v>99999999</v>
      </c>
      <c r="D552" t="s">
        <v>2217</v>
      </c>
      <c r="E552">
        <v>750</v>
      </c>
      <c r="F552">
        <v>1135554</v>
      </c>
      <c r="G552" t="s">
        <v>2222</v>
      </c>
      <c r="H552" t="s">
        <v>2231</v>
      </c>
      <c r="I552" t="s">
        <v>2234</v>
      </c>
      <c r="J552">
        <v>14573</v>
      </c>
      <c r="K552">
        <v>16.7</v>
      </c>
      <c r="L552">
        <v>13</v>
      </c>
      <c r="M552">
        <v>13</v>
      </c>
      <c r="N552">
        <v>0</v>
      </c>
      <c r="O552">
        <v>99845</v>
      </c>
      <c r="P552">
        <v>649528</v>
      </c>
      <c r="Q552">
        <v>0</v>
      </c>
      <c r="R552">
        <v>0</v>
      </c>
      <c r="S552">
        <v>750</v>
      </c>
      <c r="T552" t="s">
        <v>2248</v>
      </c>
      <c r="U552">
        <f>(Table1[[#This Row],[Monthly Debt]]/Table1[[#This Row],[Annual Income]])*12</f>
        <v>0.15400060234916171</v>
      </c>
      <c r="V552">
        <f>(Table1[[#This Row],[Current Loan Amount]]/Table1[[#This Row],[Annual Income]])</f>
        <v>88.062742062464665</v>
      </c>
      <c r="W552">
        <f>(Table1[[#This Row],[Current Credit Balance]]/Table1[[#This Row],[Maximum Open Credit]])</f>
        <v>0.15371931618036483</v>
      </c>
      <c r="X552">
        <f>(Table1[[#This Row],[Credit Utilization Ratio]]*100)</f>
        <v>15.371931618036482</v>
      </c>
      <c r="Y552">
        <f>(Table1[[#This Row],[Annual Income]]/12)-Table1[[#This Row],[Monthly Debt]]</f>
        <v>80056.5</v>
      </c>
    </row>
    <row r="553" spans="1:25" x14ac:dyDescent="0.2">
      <c r="A553" t="s">
        <v>570</v>
      </c>
      <c r="B553" t="s">
        <v>1669</v>
      </c>
      <c r="C553">
        <v>536602</v>
      </c>
      <c r="D553" t="s">
        <v>2217</v>
      </c>
      <c r="E553">
        <v>721</v>
      </c>
      <c r="F553">
        <v>2413722</v>
      </c>
      <c r="G553" t="s">
        <v>2222</v>
      </c>
      <c r="H553" t="s">
        <v>2231</v>
      </c>
      <c r="I553" t="s">
        <v>2237</v>
      </c>
      <c r="J553">
        <v>10057.08</v>
      </c>
      <c r="K553">
        <v>5.4</v>
      </c>
      <c r="L553">
        <v>32</v>
      </c>
      <c r="M553">
        <v>8</v>
      </c>
      <c r="N553">
        <v>0</v>
      </c>
      <c r="O553">
        <v>50388</v>
      </c>
      <c r="P553">
        <v>136290</v>
      </c>
      <c r="Q553">
        <v>0</v>
      </c>
      <c r="R553">
        <v>0</v>
      </c>
      <c r="S553">
        <v>721</v>
      </c>
      <c r="T553" t="s">
        <v>2248</v>
      </c>
      <c r="U553">
        <f>(Table1[[#This Row],[Monthly Debt]]/Table1[[#This Row],[Annual Income]])*12</f>
        <v>4.9999527700373109E-2</v>
      </c>
      <c r="V553">
        <f>(Table1[[#This Row],[Current Loan Amount]]/Table1[[#This Row],[Annual Income]])</f>
        <v>0.22231309156564011</v>
      </c>
      <c r="W553">
        <f>(Table1[[#This Row],[Current Credit Balance]]/Table1[[#This Row],[Maximum Open Credit]])</f>
        <v>0.36971164428791548</v>
      </c>
      <c r="X553">
        <f>(Table1[[#This Row],[Credit Utilization Ratio]]*100)</f>
        <v>36.971164428791546</v>
      </c>
      <c r="Y553">
        <f>(Table1[[#This Row],[Annual Income]]/12)-Table1[[#This Row],[Monthly Debt]]</f>
        <v>191086.42</v>
      </c>
    </row>
    <row r="554" spans="1:25" x14ac:dyDescent="0.2">
      <c r="A554" t="s">
        <v>571</v>
      </c>
      <c r="B554" t="s">
        <v>1670</v>
      </c>
      <c r="C554">
        <v>462792</v>
      </c>
      <c r="D554" t="s">
        <v>2218</v>
      </c>
      <c r="E554">
        <v>743</v>
      </c>
      <c r="F554">
        <v>2721617</v>
      </c>
      <c r="G554" t="s">
        <v>2225</v>
      </c>
      <c r="H554" t="s">
        <v>2232</v>
      </c>
      <c r="I554" t="s">
        <v>2236</v>
      </c>
      <c r="J554">
        <v>10863.82</v>
      </c>
      <c r="K554">
        <v>26</v>
      </c>
      <c r="L554">
        <v>32</v>
      </c>
      <c r="M554">
        <v>9</v>
      </c>
      <c r="N554">
        <v>0</v>
      </c>
      <c r="O554">
        <v>84930</v>
      </c>
      <c r="P554">
        <v>24582712</v>
      </c>
      <c r="Q554">
        <v>0</v>
      </c>
      <c r="R554">
        <v>0</v>
      </c>
      <c r="S554">
        <v>743</v>
      </c>
      <c r="T554" t="s">
        <v>2248</v>
      </c>
      <c r="U554">
        <f>(Table1[[#This Row],[Monthly Debt]]/Table1[[#This Row],[Annual Income]])*12</f>
        <v>4.7900141717221782E-2</v>
      </c>
      <c r="V554">
        <f>(Table1[[#This Row],[Current Loan Amount]]/Table1[[#This Row],[Annual Income]])</f>
        <v>0.17004302956661427</v>
      </c>
      <c r="W554">
        <f>(Table1[[#This Row],[Current Credit Balance]]/Table1[[#This Row],[Maximum Open Credit]])</f>
        <v>3.4548669813159751E-3</v>
      </c>
      <c r="X554">
        <f>(Table1[[#This Row],[Credit Utilization Ratio]]*100)</f>
        <v>0.34548669813159749</v>
      </c>
      <c r="Y554">
        <f>(Table1[[#This Row],[Annual Income]]/12)-Table1[[#This Row],[Monthly Debt]]</f>
        <v>215937.59666666665</v>
      </c>
    </row>
    <row r="555" spans="1:25" x14ac:dyDescent="0.2">
      <c r="A555" t="s">
        <v>572</v>
      </c>
      <c r="B555" t="s">
        <v>1671</v>
      </c>
      <c r="C555">
        <v>344432</v>
      </c>
      <c r="D555" t="s">
        <v>2217</v>
      </c>
      <c r="E555">
        <v>747</v>
      </c>
      <c r="F555">
        <v>3011823</v>
      </c>
      <c r="G555" t="s">
        <v>2225</v>
      </c>
      <c r="H555" t="s">
        <v>2232</v>
      </c>
      <c r="I555" t="s">
        <v>2234</v>
      </c>
      <c r="J555">
        <v>19125.02</v>
      </c>
      <c r="K555">
        <v>14.1</v>
      </c>
      <c r="L555">
        <v>32</v>
      </c>
      <c r="M555">
        <v>13</v>
      </c>
      <c r="N555">
        <v>2</v>
      </c>
      <c r="O555">
        <v>164274</v>
      </c>
      <c r="P555">
        <v>1132208</v>
      </c>
      <c r="Q555">
        <v>0</v>
      </c>
      <c r="R555">
        <v>2</v>
      </c>
      <c r="S555">
        <v>747</v>
      </c>
      <c r="T555" t="s">
        <v>2249</v>
      </c>
      <c r="U555">
        <f>(Table1[[#This Row],[Monthly Debt]]/Table1[[#This Row],[Annual Income]])*12</f>
        <v>7.619977668010372E-2</v>
      </c>
      <c r="V555">
        <f>(Table1[[#This Row],[Current Loan Amount]]/Table1[[#This Row],[Annual Income]])</f>
        <v>0.11435997400909681</v>
      </c>
      <c r="W555">
        <f>(Table1[[#This Row],[Current Credit Balance]]/Table1[[#This Row],[Maximum Open Credit]])</f>
        <v>0.14509171459661122</v>
      </c>
      <c r="X555">
        <f>(Table1[[#This Row],[Credit Utilization Ratio]]*100)</f>
        <v>14.509171459661122</v>
      </c>
      <c r="Y555">
        <f>(Table1[[#This Row],[Annual Income]]/12)-Table1[[#This Row],[Monthly Debt]]</f>
        <v>231860.23</v>
      </c>
    </row>
    <row r="556" spans="1:25" x14ac:dyDescent="0.2">
      <c r="A556" t="s">
        <v>573</v>
      </c>
      <c r="B556" t="s">
        <v>1672</v>
      </c>
      <c r="C556">
        <v>769010</v>
      </c>
      <c r="D556" t="s">
        <v>2218</v>
      </c>
      <c r="E556">
        <v>680</v>
      </c>
      <c r="F556">
        <v>2466789</v>
      </c>
      <c r="G556" t="s">
        <v>2225</v>
      </c>
      <c r="H556" t="s">
        <v>2230</v>
      </c>
      <c r="I556" t="s">
        <v>2234</v>
      </c>
      <c r="J556">
        <v>35357.29</v>
      </c>
      <c r="K556">
        <v>16.399999999999999</v>
      </c>
      <c r="L556">
        <v>27</v>
      </c>
      <c r="M556">
        <v>11</v>
      </c>
      <c r="N556">
        <v>0</v>
      </c>
      <c r="O556">
        <v>455449</v>
      </c>
      <c r="P556">
        <v>938344</v>
      </c>
      <c r="Q556">
        <v>0</v>
      </c>
      <c r="R556">
        <v>0</v>
      </c>
      <c r="S556">
        <v>680</v>
      </c>
      <c r="T556" t="s">
        <v>2249</v>
      </c>
      <c r="U556">
        <f>(Table1[[#This Row],[Monthly Debt]]/Table1[[#This Row],[Annual Income]])*12</f>
        <v>0.1719999075721515</v>
      </c>
      <c r="V556">
        <f>(Table1[[#This Row],[Current Loan Amount]]/Table1[[#This Row],[Annual Income]])</f>
        <v>0.31174534992656444</v>
      </c>
      <c r="W556">
        <f>(Table1[[#This Row],[Current Credit Balance]]/Table1[[#This Row],[Maximum Open Credit]])</f>
        <v>0.48537529946373609</v>
      </c>
      <c r="X556">
        <f>(Table1[[#This Row],[Credit Utilization Ratio]]*100)</f>
        <v>48.53752994637361</v>
      </c>
      <c r="Y556">
        <f>(Table1[[#This Row],[Annual Income]]/12)-Table1[[#This Row],[Monthly Debt]]</f>
        <v>170208.46</v>
      </c>
    </row>
    <row r="557" spans="1:25" x14ac:dyDescent="0.2">
      <c r="A557" t="s">
        <v>574</v>
      </c>
      <c r="B557" t="s">
        <v>1673</v>
      </c>
      <c r="C557">
        <v>331276</v>
      </c>
      <c r="D557" t="s">
        <v>2218</v>
      </c>
      <c r="E557">
        <v>675</v>
      </c>
      <c r="F557">
        <v>2013012</v>
      </c>
      <c r="G557" t="s">
        <v>2228</v>
      </c>
      <c r="H557" t="s">
        <v>2230</v>
      </c>
      <c r="I557" t="s">
        <v>2234</v>
      </c>
      <c r="J557">
        <v>17613.95</v>
      </c>
      <c r="K557">
        <v>13.1</v>
      </c>
      <c r="L557">
        <v>31</v>
      </c>
      <c r="M557">
        <v>11</v>
      </c>
      <c r="N557">
        <v>0</v>
      </c>
      <c r="O557">
        <v>120422</v>
      </c>
      <c r="P557">
        <v>170478</v>
      </c>
      <c r="Q557">
        <v>0</v>
      </c>
      <c r="R557">
        <v>0</v>
      </c>
      <c r="S557">
        <v>675</v>
      </c>
      <c r="T557" t="s">
        <v>2249</v>
      </c>
      <c r="U557">
        <f>(Table1[[#This Row],[Monthly Debt]]/Table1[[#This Row],[Annual Income]])*12</f>
        <v>0.10500056631555102</v>
      </c>
      <c r="V557">
        <f>(Table1[[#This Row],[Current Loan Amount]]/Table1[[#This Row],[Annual Income]])</f>
        <v>0.16456732498365634</v>
      </c>
      <c r="W557">
        <f>(Table1[[#This Row],[Current Credit Balance]]/Table1[[#This Row],[Maximum Open Credit]])</f>
        <v>0.70637853564682829</v>
      </c>
      <c r="X557">
        <f>(Table1[[#This Row],[Credit Utilization Ratio]]*100)</f>
        <v>70.637853564682828</v>
      </c>
      <c r="Y557">
        <f>(Table1[[#This Row],[Annual Income]]/12)-Table1[[#This Row],[Monthly Debt]]</f>
        <v>150137.04999999999</v>
      </c>
    </row>
    <row r="558" spans="1:25" x14ac:dyDescent="0.2">
      <c r="A558" t="s">
        <v>575</v>
      </c>
      <c r="B558" t="s">
        <v>1674</v>
      </c>
      <c r="C558">
        <v>183040</v>
      </c>
      <c r="D558" t="s">
        <v>2217</v>
      </c>
      <c r="E558">
        <v>740</v>
      </c>
      <c r="F558">
        <v>483531</v>
      </c>
      <c r="G558" t="s">
        <v>2226</v>
      </c>
      <c r="H558" t="s">
        <v>2230</v>
      </c>
      <c r="I558" t="s">
        <v>2234</v>
      </c>
      <c r="J558">
        <v>8542.2099999999991</v>
      </c>
      <c r="K558">
        <v>19.8</v>
      </c>
      <c r="L558">
        <v>79</v>
      </c>
      <c r="M558">
        <v>7</v>
      </c>
      <c r="N558">
        <v>0</v>
      </c>
      <c r="O558">
        <v>313842</v>
      </c>
      <c r="P558">
        <v>506132</v>
      </c>
      <c r="Q558">
        <v>0</v>
      </c>
      <c r="R558">
        <v>0</v>
      </c>
      <c r="S558">
        <v>740</v>
      </c>
      <c r="T558" t="s">
        <v>2248</v>
      </c>
      <c r="U558">
        <f>(Table1[[#This Row],[Monthly Debt]]/Table1[[#This Row],[Annual Income]])*12</f>
        <v>0.21199575621831898</v>
      </c>
      <c r="V558">
        <f>(Table1[[#This Row],[Current Loan Amount]]/Table1[[#This Row],[Annual Income]])</f>
        <v>0.37854863493757379</v>
      </c>
      <c r="W558">
        <f>(Table1[[#This Row],[Current Credit Balance]]/Table1[[#This Row],[Maximum Open Credit]])</f>
        <v>0.6200793468897442</v>
      </c>
      <c r="X558">
        <f>(Table1[[#This Row],[Credit Utilization Ratio]]*100)</f>
        <v>62.007934688974423</v>
      </c>
      <c r="Y558">
        <f>(Table1[[#This Row],[Annual Income]]/12)-Table1[[#This Row],[Monthly Debt]]</f>
        <v>31752.04</v>
      </c>
    </row>
    <row r="559" spans="1:25" x14ac:dyDescent="0.2">
      <c r="A559" t="s">
        <v>576</v>
      </c>
      <c r="B559" t="s">
        <v>1675</v>
      </c>
      <c r="C559">
        <v>333564</v>
      </c>
      <c r="D559" t="s">
        <v>2217</v>
      </c>
      <c r="E559">
        <v>705</v>
      </c>
      <c r="F559">
        <v>1005385</v>
      </c>
      <c r="G559" t="s">
        <v>2226</v>
      </c>
      <c r="H559" t="s">
        <v>2232</v>
      </c>
      <c r="I559" t="s">
        <v>2234</v>
      </c>
      <c r="J559">
        <v>3502.08</v>
      </c>
      <c r="K559">
        <v>9.6999999999999993</v>
      </c>
      <c r="L559">
        <v>32</v>
      </c>
      <c r="M559">
        <v>11</v>
      </c>
      <c r="N559">
        <v>1</v>
      </c>
      <c r="O559">
        <v>128687</v>
      </c>
      <c r="P559">
        <v>447480</v>
      </c>
      <c r="Q559">
        <v>1</v>
      </c>
      <c r="R559">
        <v>0</v>
      </c>
      <c r="S559">
        <v>705</v>
      </c>
      <c r="T559" t="s">
        <v>2249</v>
      </c>
      <c r="U559">
        <f>(Table1[[#This Row],[Monthly Debt]]/Table1[[#This Row],[Annual Income]])*12</f>
        <v>4.1799867712368891E-2</v>
      </c>
      <c r="V559">
        <f>(Table1[[#This Row],[Current Loan Amount]]/Table1[[#This Row],[Annual Income]])</f>
        <v>0.33177737881508079</v>
      </c>
      <c r="W559">
        <f>(Table1[[#This Row],[Current Credit Balance]]/Table1[[#This Row],[Maximum Open Credit]])</f>
        <v>0.2875815678913024</v>
      </c>
      <c r="X559">
        <f>(Table1[[#This Row],[Credit Utilization Ratio]]*100)</f>
        <v>28.75815678913024</v>
      </c>
      <c r="Y559">
        <f>(Table1[[#This Row],[Annual Income]]/12)-Table1[[#This Row],[Monthly Debt]]</f>
        <v>80280.003333333327</v>
      </c>
    </row>
    <row r="560" spans="1:25" x14ac:dyDescent="0.2">
      <c r="A560" t="s">
        <v>577</v>
      </c>
      <c r="B560" t="s">
        <v>1676</v>
      </c>
      <c r="C560">
        <v>158202</v>
      </c>
      <c r="D560" t="s">
        <v>2217</v>
      </c>
      <c r="E560">
        <v>688</v>
      </c>
      <c r="F560">
        <v>1328271</v>
      </c>
      <c r="G560" t="s">
        <v>2223</v>
      </c>
      <c r="H560" t="s">
        <v>2230</v>
      </c>
      <c r="I560" t="s">
        <v>2236</v>
      </c>
      <c r="J560">
        <v>18595.87</v>
      </c>
      <c r="K560">
        <v>9.1999999999999993</v>
      </c>
      <c r="L560">
        <v>40</v>
      </c>
      <c r="M560">
        <v>13</v>
      </c>
      <c r="N560">
        <v>1</v>
      </c>
      <c r="O560">
        <v>72694</v>
      </c>
      <c r="P560">
        <v>252780</v>
      </c>
      <c r="Q560">
        <v>0</v>
      </c>
      <c r="R560">
        <v>1</v>
      </c>
      <c r="S560">
        <v>688</v>
      </c>
      <c r="T560" t="s">
        <v>2249</v>
      </c>
      <c r="U560">
        <f>(Table1[[#This Row],[Monthly Debt]]/Table1[[#This Row],[Annual Income]])*12</f>
        <v>0.16800068660687464</v>
      </c>
      <c r="V560">
        <f>(Table1[[#This Row],[Current Loan Amount]]/Table1[[#This Row],[Annual Income]])</f>
        <v>0.11910370699955054</v>
      </c>
      <c r="W560">
        <f>(Table1[[#This Row],[Current Credit Balance]]/Table1[[#This Row],[Maximum Open Credit]])</f>
        <v>0.28757813118126435</v>
      </c>
      <c r="X560">
        <f>(Table1[[#This Row],[Credit Utilization Ratio]]*100)</f>
        <v>28.757813118126435</v>
      </c>
      <c r="Y560">
        <f>(Table1[[#This Row],[Annual Income]]/12)-Table1[[#This Row],[Monthly Debt]]</f>
        <v>92093.38</v>
      </c>
    </row>
    <row r="561" spans="1:25" x14ac:dyDescent="0.2">
      <c r="A561" t="s">
        <v>578</v>
      </c>
      <c r="B561" t="s">
        <v>1677</v>
      </c>
      <c r="C561">
        <v>552530</v>
      </c>
      <c r="D561" t="s">
        <v>2218</v>
      </c>
      <c r="E561">
        <v>631</v>
      </c>
      <c r="F561">
        <v>1297947</v>
      </c>
      <c r="G561" t="s">
        <v>2221</v>
      </c>
      <c r="H561" t="s">
        <v>2230</v>
      </c>
      <c r="I561" t="s">
        <v>2234</v>
      </c>
      <c r="J561">
        <v>19361</v>
      </c>
      <c r="K561">
        <v>13.5</v>
      </c>
      <c r="L561">
        <v>32</v>
      </c>
      <c r="M561">
        <v>9</v>
      </c>
      <c r="N561">
        <v>0</v>
      </c>
      <c r="O561">
        <v>416556</v>
      </c>
      <c r="P561">
        <v>1074260</v>
      </c>
      <c r="Q561">
        <v>0</v>
      </c>
      <c r="R561">
        <v>0</v>
      </c>
      <c r="S561">
        <v>631</v>
      </c>
      <c r="T561" t="s">
        <v>2249</v>
      </c>
      <c r="U561">
        <f>(Table1[[#This Row],[Monthly Debt]]/Table1[[#This Row],[Annual Income]])*12</f>
        <v>0.17899960476044091</v>
      </c>
      <c r="V561">
        <f>(Table1[[#This Row],[Current Loan Amount]]/Table1[[#This Row],[Annual Income]])</f>
        <v>0.42569534811513876</v>
      </c>
      <c r="W561">
        <f>(Table1[[#This Row],[Current Credit Balance]]/Table1[[#This Row],[Maximum Open Credit]])</f>
        <v>0.38776087725504066</v>
      </c>
      <c r="X561">
        <f>(Table1[[#This Row],[Credit Utilization Ratio]]*100)</f>
        <v>38.776087725504063</v>
      </c>
      <c r="Y561">
        <f>(Table1[[#This Row],[Annual Income]]/12)-Table1[[#This Row],[Monthly Debt]]</f>
        <v>88801.25</v>
      </c>
    </row>
    <row r="562" spans="1:25" x14ac:dyDescent="0.2">
      <c r="A562" t="s">
        <v>579</v>
      </c>
      <c r="B562" t="s">
        <v>1678</v>
      </c>
      <c r="C562">
        <v>448294</v>
      </c>
      <c r="D562" t="s">
        <v>2217</v>
      </c>
      <c r="E562">
        <v>706</v>
      </c>
      <c r="F562">
        <v>868946</v>
      </c>
      <c r="G562" t="s">
        <v>2223</v>
      </c>
      <c r="H562" t="s">
        <v>2231</v>
      </c>
      <c r="I562" t="s">
        <v>2234</v>
      </c>
      <c r="J562">
        <v>12382.3</v>
      </c>
      <c r="K562">
        <v>17.5</v>
      </c>
      <c r="L562">
        <v>35</v>
      </c>
      <c r="M562">
        <v>7</v>
      </c>
      <c r="N562">
        <v>0</v>
      </c>
      <c r="O562">
        <v>145502</v>
      </c>
      <c r="P562">
        <v>167640</v>
      </c>
      <c r="Q562">
        <v>0</v>
      </c>
      <c r="R562">
        <v>0</v>
      </c>
      <c r="S562">
        <v>706</v>
      </c>
      <c r="T562" t="s">
        <v>2248</v>
      </c>
      <c r="U562">
        <f>(Table1[[#This Row],[Monthly Debt]]/Table1[[#This Row],[Annual Income]])*12</f>
        <v>0.1709975073249661</v>
      </c>
      <c r="V562">
        <f>(Table1[[#This Row],[Current Loan Amount]]/Table1[[#This Row],[Annual Income]])</f>
        <v>0.51590547628966588</v>
      </c>
      <c r="W562">
        <f>(Table1[[#This Row],[Current Credit Balance]]/Table1[[#This Row],[Maximum Open Credit]])</f>
        <v>0.86794321164399901</v>
      </c>
      <c r="X562">
        <f>(Table1[[#This Row],[Credit Utilization Ratio]]*100)</f>
        <v>86.794321164399904</v>
      </c>
      <c r="Y562">
        <f>(Table1[[#This Row],[Annual Income]]/12)-Table1[[#This Row],[Monthly Debt]]</f>
        <v>60029.866666666669</v>
      </c>
    </row>
    <row r="563" spans="1:25" x14ac:dyDescent="0.2">
      <c r="A563" t="s">
        <v>580</v>
      </c>
      <c r="B563" t="s">
        <v>1679</v>
      </c>
      <c r="C563">
        <v>433796</v>
      </c>
      <c r="D563" t="s">
        <v>2218</v>
      </c>
      <c r="E563">
        <v>720</v>
      </c>
      <c r="F563">
        <v>936605</v>
      </c>
      <c r="G563" t="s">
        <v>2222</v>
      </c>
      <c r="H563" t="s">
        <v>2231</v>
      </c>
      <c r="I563" t="s">
        <v>2234</v>
      </c>
      <c r="J563">
        <v>16936.98</v>
      </c>
      <c r="K563">
        <v>16.3</v>
      </c>
      <c r="L563">
        <v>32</v>
      </c>
      <c r="M563">
        <v>11</v>
      </c>
      <c r="N563">
        <v>0</v>
      </c>
      <c r="O563">
        <v>331607</v>
      </c>
      <c r="P563">
        <v>662024</v>
      </c>
      <c r="Q563">
        <v>0</v>
      </c>
      <c r="R563">
        <v>0</v>
      </c>
      <c r="S563">
        <v>720</v>
      </c>
      <c r="T563" t="s">
        <v>2248</v>
      </c>
      <c r="U563">
        <f>(Table1[[#This Row],[Monthly Debt]]/Table1[[#This Row],[Annual Income]])*12</f>
        <v>0.21700050715082667</v>
      </c>
      <c r="V563">
        <f>(Table1[[#This Row],[Current Loan Amount]]/Table1[[#This Row],[Annual Income]])</f>
        <v>0.4631578947368421</v>
      </c>
      <c r="W563">
        <f>(Table1[[#This Row],[Current Credit Balance]]/Table1[[#This Row],[Maximum Open Credit]])</f>
        <v>0.50089875895737923</v>
      </c>
      <c r="X563">
        <f>(Table1[[#This Row],[Credit Utilization Ratio]]*100)</f>
        <v>50.089875895737926</v>
      </c>
      <c r="Y563">
        <f>(Table1[[#This Row],[Annual Income]]/12)-Table1[[#This Row],[Monthly Debt]]</f>
        <v>61113.436666666676</v>
      </c>
    </row>
    <row r="564" spans="1:25" x14ac:dyDescent="0.2">
      <c r="A564" t="s">
        <v>581</v>
      </c>
      <c r="B564" t="s">
        <v>1680</v>
      </c>
      <c r="C564">
        <v>155100</v>
      </c>
      <c r="D564" t="s">
        <v>2217</v>
      </c>
      <c r="E564">
        <v>746</v>
      </c>
      <c r="F564">
        <v>1160444</v>
      </c>
      <c r="G564" t="s">
        <v>2226</v>
      </c>
      <c r="H564" t="s">
        <v>2230</v>
      </c>
      <c r="I564" t="s">
        <v>2236</v>
      </c>
      <c r="J564">
        <v>15666.07</v>
      </c>
      <c r="K564">
        <v>31.2</v>
      </c>
      <c r="L564">
        <v>25</v>
      </c>
      <c r="M564">
        <v>9</v>
      </c>
      <c r="N564">
        <v>0</v>
      </c>
      <c r="O564">
        <v>96330</v>
      </c>
      <c r="P564">
        <v>290444</v>
      </c>
      <c r="Q564">
        <v>0</v>
      </c>
      <c r="R564">
        <v>0</v>
      </c>
      <c r="S564">
        <v>746</v>
      </c>
      <c r="T564" t="s">
        <v>2248</v>
      </c>
      <c r="U564">
        <f>(Table1[[#This Row],[Monthly Debt]]/Table1[[#This Row],[Annual Income]])*12</f>
        <v>0.16200078590608424</v>
      </c>
      <c r="V564">
        <f>(Table1[[#This Row],[Current Loan Amount]]/Table1[[#This Row],[Annual Income]])</f>
        <v>0.13365573866554525</v>
      </c>
      <c r="W564">
        <f>(Table1[[#This Row],[Current Credit Balance]]/Table1[[#This Row],[Maximum Open Credit]])</f>
        <v>0.33166462381732797</v>
      </c>
      <c r="X564">
        <f>(Table1[[#This Row],[Credit Utilization Ratio]]*100)</f>
        <v>33.166462381732799</v>
      </c>
      <c r="Y564">
        <f>(Table1[[#This Row],[Annual Income]]/12)-Table1[[#This Row],[Monthly Debt]]</f>
        <v>81037.596666666679</v>
      </c>
    </row>
    <row r="565" spans="1:25" x14ac:dyDescent="0.2">
      <c r="A565" t="s">
        <v>582</v>
      </c>
      <c r="B565" t="s">
        <v>1681</v>
      </c>
      <c r="C565">
        <v>533720</v>
      </c>
      <c r="D565" t="s">
        <v>2218</v>
      </c>
      <c r="E565">
        <v>725</v>
      </c>
      <c r="F565">
        <v>1168272</v>
      </c>
      <c r="G565" t="s">
        <v>2224</v>
      </c>
      <c r="H565" t="s">
        <v>2230</v>
      </c>
      <c r="I565" t="s">
        <v>2234</v>
      </c>
      <c r="J565">
        <v>29570.080000000002</v>
      </c>
      <c r="K565">
        <v>13.7</v>
      </c>
      <c r="L565">
        <v>32</v>
      </c>
      <c r="M565">
        <v>14</v>
      </c>
      <c r="N565">
        <v>0</v>
      </c>
      <c r="O565">
        <v>447469</v>
      </c>
      <c r="P565">
        <v>638088</v>
      </c>
      <c r="Q565">
        <v>0</v>
      </c>
      <c r="R565">
        <v>0</v>
      </c>
      <c r="S565">
        <v>725</v>
      </c>
      <c r="T565" t="s">
        <v>2248</v>
      </c>
      <c r="U565">
        <f>(Table1[[#This Row],[Monthly Debt]]/Table1[[#This Row],[Annual Income]])*12</f>
        <v>0.30373145979703359</v>
      </c>
      <c r="V565">
        <f>(Table1[[#This Row],[Current Loan Amount]]/Table1[[#This Row],[Annual Income]])</f>
        <v>0.45684566607776272</v>
      </c>
      <c r="W565">
        <f>(Table1[[#This Row],[Current Credit Balance]]/Table1[[#This Row],[Maximum Open Credit]])</f>
        <v>0.7012653427113501</v>
      </c>
      <c r="X565">
        <f>(Table1[[#This Row],[Credit Utilization Ratio]]*100)</f>
        <v>70.126534271135014</v>
      </c>
      <c r="Y565">
        <f>(Table1[[#This Row],[Annual Income]]/12)-Table1[[#This Row],[Monthly Debt]]</f>
        <v>67785.919999999998</v>
      </c>
    </row>
    <row r="566" spans="1:25" x14ac:dyDescent="0.2">
      <c r="A566" t="s">
        <v>583</v>
      </c>
      <c r="B566" t="s">
        <v>1682</v>
      </c>
      <c r="C566">
        <v>169642</v>
      </c>
      <c r="D566" t="s">
        <v>2217</v>
      </c>
      <c r="E566">
        <v>725</v>
      </c>
      <c r="F566">
        <v>1168272</v>
      </c>
      <c r="G566" t="s">
        <v>2229</v>
      </c>
      <c r="H566" t="s">
        <v>2230</v>
      </c>
      <c r="I566" t="s">
        <v>2234</v>
      </c>
      <c r="J566">
        <v>20782.39</v>
      </c>
      <c r="K566">
        <v>17.3</v>
      </c>
      <c r="L566">
        <v>28</v>
      </c>
      <c r="M566">
        <v>6</v>
      </c>
      <c r="N566">
        <v>0</v>
      </c>
      <c r="O566">
        <v>187188</v>
      </c>
      <c r="P566">
        <v>328416</v>
      </c>
      <c r="Q566">
        <v>0</v>
      </c>
      <c r="R566">
        <v>0</v>
      </c>
      <c r="S566">
        <v>725</v>
      </c>
      <c r="T566" t="s">
        <v>2248</v>
      </c>
      <c r="U566">
        <f>(Table1[[#This Row],[Monthly Debt]]/Table1[[#This Row],[Annual Income]])*12</f>
        <v>0.21346799375487899</v>
      </c>
      <c r="V566">
        <f>(Table1[[#This Row],[Current Loan Amount]]/Table1[[#This Row],[Annual Income]])</f>
        <v>0.14520762288234246</v>
      </c>
      <c r="W566">
        <f>(Table1[[#This Row],[Current Credit Balance]]/Table1[[#This Row],[Maximum Open Credit]])</f>
        <v>0.56997223034200528</v>
      </c>
      <c r="X566">
        <f>(Table1[[#This Row],[Credit Utilization Ratio]]*100)</f>
        <v>56.99722303420053</v>
      </c>
      <c r="Y566">
        <f>(Table1[[#This Row],[Annual Income]]/12)-Table1[[#This Row],[Monthly Debt]]</f>
        <v>76573.61</v>
      </c>
    </row>
    <row r="567" spans="1:25" x14ac:dyDescent="0.2">
      <c r="A567" t="s">
        <v>584</v>
      </c>
      <c r="B567" t="s">
        <v>1683</v>
      </c>
      <c r="C567">
        <v>783860</v>
      </c>
      <c r="D567" t="s">
        <v>2217</v>
      </c>
      <c r="E567">
        <v>708</v>
      </c>
      <c r="F567">
        <v>2127620</v>
      </c>
      <c r="G567" t="s">
        <v>2222</v>
      </c>
      <c r="H567" t="s">
        <v>2230</v>
      </c>
      <c r="I567" t="s">
        <v>2234</v>
      </c>
      <c r="J567">
        <v>33155.57</v>
      </c>
      <c r="K567">
        <v>33</v>
      </c>
      <c r="L567">
        <v>32</v>
      </c>
      <c r="M567">
        <v>18</v>
      </c>
      <c r="N567">
        <v>0</v>
      </c>
      <c r="O567">
        <v>638647</v>
      </c>
      <c r="P567">
        <v>1966734</v>
      </c>
      <c r="Q567">
        <v>0</v>
      </c>
      <c r="R567">
        <v>0</v>
      </c>
      <c r="S567">
        <v>708</v>
      </c>
      <c r="T567" t="s">
        <v>2248</v>
      </c>
      <c r="U567">
        <f>(Table1[[#This Row],[Monthly Debt]]/Table1[[#This Row],[Annual Income]])*12</f>
        <v>0.1870008930166101</v>
      </c>
      <c r="V567">
        <f>(Table1[[#This Row],[Current Loan Amount]]/Table1[[#This Row],[Annual Income]])</f>
        <v>0.36842105263157893</v>
      </c>
      <c r="W567">
        <f>(Table1[[#This Row],[Current Credit Balance]]/Table1[[#This Row],[Maximum Open Credit]])</f>
        <v>0.32472464502062809</v>
      </c>
      <c r="X567">
        <f>(Table1[[#This Row],[Credit Utilization Ratio]]*100)</f>
        <v>32.472464502062806</v>
      </c>
      <c r="Y567">
        <f>(Table1[[#This Row],[Annual Income]]/12)-Table1[[#This Row],[Monthly Debt]]</f>
        <v>144146.09666666665</v>
      </c>
    </row>
    <row r="568" spans="1:25" x14ac:dyDescent="0.2">
      <c r="A568" t="s">
        <v>585</v>
      </c>
      <c r="B568" t="s">
        <v>1684</v>
      </c>
      <c r="C568">
        <v>437932</v>
      </c>
      <c r="D568" t="s">
        <v>2217</v>
      </c>
      <c r="E568">
        <v>743</v>
      </c>
      <c r="F568">
        <v>2836605</v>
      </c>
      <c r="G568" t="s">
        <v>2219</v>
      </c>
      <c r="H568" t="s">
        <v>2230</v>
      </c>
      <c r="I568" t="s">
        <v>2234</v>
      </c>
      <c r="J568">
        <v>60514.239999999998</v>
      </c>
      <c r="K568">
        <v>31.5</v>
      </c>
      <c r="L568">
        <v>32</v>
      </c>
      <c r="M568">
        <v>19</v>
      </c>
      <c r="N568">
        <v>0</v>
      </c>
      <c r="O568">
        <v>986195</v>
      </c>
      <c r="P568">
        <v>3535312</v>
      </c>
      <c r="Q568">
        <v>0</v>
      </c>
      <c r="R568">
        <v>0</v>
      </c>
      <c r="S568">
        <v>743</v>
      </c>
      <c r="T568" t="s">
        <v>2248</v>
      </c>
      <c r="U568">
        <f>(Table1[[#This Row],[Monthly Debt]]/Table1[[#This Row],[Annual Income]])*12</f>
        <v>0.25600000000000001</v>
      </c>
      <c r="V568">
        <f>(Table1[[#This Row],[Current Loan Amount]]/Table1[[#This Row],[Annual Income]])</f>
        <v>0.15438596491228071</v>
      </c>
      <c r="W568">
        <f>(Table1[[#This Row],[Current Credit Balance]]/Table1[[#This Row],[Maximum Open Credit]])</f>
        <v>0.27895557732952564</v>
      </c>
      <c r="X568">
        <f>(Table1[[#This Row],[Credit Utilization Ratio]]*100)</f>
        <v>27.895557732952565</v>
      </c>
      <c r="Y568">
        <f>(Table1[[#This Row],[Annual Income]]/12)-Table1[[#This Row],[Monthly Debt]]</f>
        <v>175869.51</v>
      </c>
    </row>
    <row r="569" spans="1:25" x14ac:dyDescent="0.2">
      <c r="A569" t="s">
        <v>586</v>
      </c>
      <c r="B569" t="s">
        <v>1685</v>
      </c>
      <c r="C569">
        <v>260854</v>
      </c>
      <c r="D569" t="s">
        <v>2218</v>
      </c>
      <c r="E569">
        <v>725</v>
      </c>
      <c r="F569">
        <v>1168272</v>
      </c>
      <c r="G569" t="s">
        <v>2228</v>
      </c>
      <c r="H569" t="s">
        <v>2230</v>
      </c>
      <c r="I569" t="s">
        <v>2234</v>
      </c>
      <c r="J569">
        <v>20533.87</v>
      </c>
      <c r="K569">
        <v>41.4</v>
      </c>
      <c r="L569">
        <v>12</v>
      </c>
      <c r="M569">
        <v>7</v>
      </c>
      <c r="N569">
        <v>0</v>
      </c>
      <c r="O569">
        <v>159296</v>
      </c>
      <c r="P569">
        <v>267322</v>
      </c>
      <c r="Q569">
        <v>0</v>
      </c>
      <c r="R569">
        <v>0</v>
      </c>
      <c r="S569">
        <v>725</v>
      </c>
      <c r="T569" t="s">
        <v>2248</v>
      </c>
      <c r="U569">
        <f>(Table1[[#This Row],[Monthly Debt]]/Table1[[#This Row],[Annual Income]])*12</f>
        <v>0.21091530054644808</v>
      </c>
      <c r="V569">
        <f>(Table1[[#This Row],[Current Loan Amount]]/Table1[[#This Row],[Annual Income]])</f>
        <v>0.22328190695317529</v>
      </c>
      <c r="W569">
        <f>(Table1[[#This Row],[Current Credit Balance]]/Table1[[#This Row],[Maximum Open Credit]])</f>
        <v>0.59589558659594044</v>
      </c>
      <c r="X569">
        <f>(Table1[[#This Row],[Credit Utilization Ratio]]*100)</f>
        <v>59.589558659594047</v>
      </c>
      <c r="Y569">
        <f>(Table1[[#This Row],[Annual Income]]/12)-Table1[[#This Row],[Monthly Debt]]</f>
        <v>76822.13</v>
      </c>
    </row>
    <row r="570" spans="1:25" x14ac:dyDescent="0.2">
      <c r="A570" t="s">
        <v>587</v>
      </c>
      <c r="B570" t="s">
        <v>1686</v>
      </c>
      <c r="C570">
        <v>351186</v>
      </c>
      <c r="D570" t="s">
        <v>2218</v>
      </c>
      <c r="E570">
        <v>715</v>
      </c>
      <c r="F570">
        <v>946903</v>
      </c>
      <c r="G570" t="s">
        <v>2219</v>
      </c>
      <c r="H570" t="s">
        <v>2230</v>
      </c>
      <c r="I570" t="s">
        <v>2234</v>
      </c>
      <c r="J570">
        <v>6525.74</v>
      </c>
      <c r="K570">
        <v>10.4</v>
      </c>
      <c r="L570">
        <v>49</v>
      </c>
      <c r="M570">
        <v>11</v>
      </c>
      <c r="N570">
        <v>1</v>
      </c>
      <c r="O570">
        <v>88293</v>
      </c>
      <c r="P570">
        <v>293788</v>
      </c>
      <c r="Q570">
        <v>1</v>
      </c>
      <c r="R570">
        <v>0</v>
      </c>
      <c r="S570">
        <v>715</v>
      </c>
      <c r="T570" t="s">
        <v>2249</v>
      </c>
      <c r="U570">
        <f>(Table1[[#This Row],[Monthly Debt]]/Table1[[#This Row],[Annual Income]])*12</f>
        <v>8.2700002006541318E-2</v>
      </c>
      <c r="V570">
        <f>(Table1[[#This Row],[Current Loan Amount]]/Table1[[#This Row],[Annual Income]])</f>
        <v>0.3708785377171685</v>
      </c>
      <c r="W570">
        <f>(Table1[[#This Row],[Current Credit Balance]]/Table1[[#This Row],[Maximum Open Credit]])</f>
        <v>0.30053303742834969</v>
      </c>
      <c r="X570">
        <f>(Table1[[#This Row],[Credit Utilization Ratio]]*100)</f>
        <v>30.05330374283497</v>
      </c>
      <c r="Y570">
        <f>(Table1[[#This Row],[Annual Income]]/12)-Table1[[#This Row],[Monthly Debt]]</f>
        <v>72382.843333333323</v>
      </c>
    </row>
    <row r="571" spans="1:25" x14ac:dyDescent="0.2">
      <c r="A571" t="s">
        <v>588</v>
      </c>
      <c r="B571" t="s">
        <v>1687</v>
      </c>
      <c r="C571">
        <v>401258</v>
      </c>
      <c r="D571" t="s">
        <v>2217</v>
      </c>
      <c r="E571">
        <v>750</v>
      </c>
      <c r="F571">
        <v>2406597</v>
      </c>
      <c r="G571" t="s">
        <v>2228</v>
      </c>
      <c r="H571" t="s">
        <v>2230</v>
      </c>
      <c r="I571" t="s">
        <v>2236</v>
      </c>
      <c r="J571">
        <v>13877.98</v>
      </c>
      <c r="K571">
        <v>21.8</v>
      </c>
      <c r="L571">
        <v>32</v>
      </c>
      <c r="M571">
        <v>8</v>
      </c>
      <c r="N571">
        <v>0</v>
      </c>
      <c r="O571">
        <v>886160</v>
      </c>
      <c r="P571">
        <v>1671142</v>
      </c>
      <c r="Q571">
        <v>0</v>
      </c>
      <c r="R571">
        <v>0</v>
      </c>
      <c r="S571">
        <v>750</v>
      </c>
      <c r="T571" t="s">
        <v>2248</v>
      </c>
      <c r="U571">
        <f>(Table1[[#This Row],[Monthly Debt]]/Table1[[#This Row],[Annual Income]])*12</f>
        <v>6.9199687359370932E-2</v>
      </c>
      <c r="V571">
        <f>(Table1[[#This Row],[Current Loan Amount]]/Table1[[#This Row],[Annual Income]])</f>
        <v>0.16673252729892044</v>
      </c>
      <c r="W571">
        <f>(Table1[[#This Row],[Current Credit Balance]]/Table1[[#This Row],[Maximum Open Credit]])</f>
        <v>0.53027211332130963</v>
      </c>
      <c r="X571">
        <f>(Table1[[#This Row],[Credit Utilization Ratio]]*100)</f>
        <v>53.02721133213096</v>
      </c>
      <c r="Y571">
        <f>(Table1[[#This Row],[Annual Income]]/12)-Table1[[#This Row],[Monthly Debt]]</f>
        <v>186671.77</v>
      </c>
    </row>
    <row r="572" spans="1:25" x14ac:dyDescent="0.2">
      <c r="A572" t="s">
        <v>589</v>
      </c>
      <c r="B572" t="s">
        <v>1688</v>
      </c>
      <c r="C572">
        <v>559460</v>
      </c>
      <c r="D572" t="s">
        <v>2217</v>
      </c>
      <c r="E572">
        <v>725</v>
      </c>
      <c r="F572">
        <v>1168272</v>
      </c>
      <c r="G572" t="s">
        <v>2219</v>
      </c>
      <c r="H572" t="s">
        <v>2231</v>
      </c>
      <c r="I572" t="s">
        <v>2234</v>
      </c>
      <c r="J572">
        <v>23966.41</v>
      </c>
      <c r="K572">
        <v>13.9</v>
      </c>
      <c r="L572">
        <v>20</v>
      </c>
      <c r="M572">
        <v>7</v>
      </c>
      <c r="N572">
        <v>0</v>
      </c>
      <c r="O572">
        <v>175921</v>
      </c>
      <c r="P572">
        <v>345224</v>
      </c>
      <c r="Q572">
        <v>0</v>
      </c>
      <c r="R572">
        <v>0</v>
      </c>
      <c r="S572">
        <v>725</v>
      </c>
      <c r="T572" t="s">
        <v>2248</v>
      </c>
      <c r="U572">
        <f>(Table1[[#This Row],[Monthly Debt]]/Table1[[#This Row],[Annual Income]])*12</f>
        <v>0.2461729117876659</v>
      </c>
      <c r="V572">
        <f>(Table1[[#This Row],[Current Loan Amount]]/Table1[[#This Row],[Annual Income]])</f>
        <v>0.47887820644507445</v>
      </c>
      <c r="W572">
        <f>(Table1[[#This Row],[Current Credit Balance]]/Table1[[#This Row],[Maximum Open Credit]])</f>
        <v>0.50958508099089284</v>
      </c>
      <c r="X572">
        <f>(Table1[[#This Row],[Credit Utilization Ratio]]*100)</f>
        <v>50.958508099089286</v>
      </c>
      <c r="Y572">
        <f>(Table1[[#This Row],[Annual Income]]/12)-Table1[[#This Row],[Monthly Debt]]</f>
        <v>73389.59</v>
      </c>
    </row>
    <row r="573" spans="1:25" x14ac:dyDescent="0.2">
      <c r="A573" t="s">
        <v>590</v>
      </c>
      <c r="B573" t="s">
        <v>1689</v>
      </c>
      <c r="C573">
        <v>283316</v>
      </c>
      <c r="D573" t="s">
        <v>2217</v>
      </c>
      <c r="E573">
        <v>744</v>
      </c>
      <c r="F573">
        <v>1788033</v>
      </c>
      <c r="G573" t="s">
        <v>2219</v>
      </c>
      <c r="H573" t="s">
        <v>2230</v>
      </c>
      <c r="I573" t="s">
        <v>2234</v>
      </c>
      <c r="J573">
        <v>22201.31</v>
      </c>
      <c r="K573">
        <v>20.5</v>
      </c>
      <c r="L573">
        <v>7</v>
      </c>
      <c r="M573">
        <v>10</v>
      </c>
      <c r="N573">
        <v>0</v>
      </c>
      <c r="O573">
        <v>57057</v>
      </c>
      <c r="P573">
        <v>100276</v>
      </c>
      <c r="Q573">
        <v>0</v>
      </c>
      <c r="R573">
        <v>0</v>
      </c>
      <c r="S573">
        <v>744</v>
      </c>
      <c r="T573" t="s">
        <v>2248</v>
      </c>
      <c r="U573">
        <f>(Table1[[#This Row],[Monthly Debt]]/Table1[[#This Row],[Annual Income]])*12</f>
        <v>0.14899933054926839</v>
      </c>
      <c r="V573">
        <f>(Table1[[#This Row],[Current Loan Amount]]/Table1[[#This Row],[Annual Income]])</f>
        <v>0.15845121426729819</v>
      </c>
      <c r="W573">
        <f>(Table1[[#This Row],[Current Credit Balance]]/Table1[[#This Row],[Maximum Open Credit]])</f>
        <v>0.56899956121105744</v>
      </c>
      <c r="X573">
        <f>(Table1[[#This Row],[Credit Utilization Ratio]]*100)</f>
        <v>56.899956121105745</v>
      </c>
      <c r="Y573">
        <f>(Table1[[#This Row],[Annual Income]]/12)-Table1[[#This Row],[Monthly Debt]]</f>
        <v>126801.44</v>
      </c>
    </row>
    <row r="574" spans="1:25" x14ac:dyDescent="0.2">
      <c r="A574" t="s">
        <v>591</v>
      </c>
      <c r="B574" t="s">
        <v>1690</v>
      </c>
      <c r="C574">
        <v>390302</v>
      </c>
      <c r="D574" t="s">
        <v>2218</v>
      </c>
      <c r="E574">
        <v>666</v>
      </c>
      <c r="F574">
        <v>973769</v>
      </c>
      <c r="G574" t="s">
        <v>2219</v>
      </c>
      <c r="H574" t="s">
        <v>2230</v>
      </c>
      <c r="I574" t="s">
        <v>2234</v>
      </c>
      <c r="J574">
        <v>26129.56</v>
      </c>
      <c r="K574">
        <v>16.5</v>
      </c>
      <c r="L574">
        <v>28</v>
      </c>
      <c r="M574">
        <v>8</v>
      </c>
      <c r="N574">
        <v>0</v>
      </c>
      <c r="O574">
        <v>311296</v>
      </c>
      <c r="P574">
        <v>411928</v>
      </c>
      <c r="Q574">
        <v>0</v>
      </c>
      <c r="R574">
        <v>0</v>
      </c>
      <c r="S574">
        <v>666</v>
      </c>
      <c r="T574" t="s">
        <v>2249</v>
      </c>
      <c r="U574">
        <f>(Table1[[#This Row],[Monthly Debt]]/Table1[[#This Row],[Annual Income]])*12</f>
        <v>0.32200113168523542</v>
      </c>
      <c r="V574">
        <f>(Table1[[#This Row],[Current Loan Amount]]/Table1[[#This Row],[Annual Income]])</f>
        <v>0.40081579922959143</v>
      </c>
      <c r="W574">
        <f>(Table1[[#This Row],[Current Credit Balance]]/Table1[[#This Row],[Maximum Open Credit]])</f>
        <v>0.7557048804645472</v>
      </c>
      <c r="X574">
        <f>(Table1[[#This Row],[Credit Utilization Ratio]]*100)</f>
        <v>75.570488046454727</v>
      </c>
      <c r="Y574">
        <f>(Table1[[#This Row],[Annual Income]]/12)-Table1[[#This Row],[Monthly Debt]]</f>
        <v>55017.856666666674</v>
      </c>
    </row>
    <row r="575" spans="1:25" x14ac:dyDescent="0.2">
      <c r="A575" t="s">
        <v>592</v>
      </c>
      <c r="B575" t="s">
        <v>1691</v>
      </c>
      <c r="C575">
        <v>216128</v>
      </c>
      <c r="D575" t="s">
        <v>2217</v>
      </c>
      <c r="E575">
        <v>738</v>
      </c>
      <c r="F575">
        <v>989273</v>
      </c>
      <c r="G575" t="s">
        <v>2226</v>
      </c>
      <c r="H575" t="s">
        <v>2230</v>
      </c>
      <c r="I575" t="s">
        <v>2234</v>
      </c>
      <c r="J575">
        <v>19455.62</v>
      </c>
      <c r="K575">
        <v>16.5</v>
      </c>
      <c r="L575">
        <v>32</v>
      </c>
      <c r="M575">
        <v>12</v>
      </c>
      <c r="N575">
        <v>0</v>
      </c>
      <c r="O575">
        <v>280155</v>
      </c>
      <c r="P575">
        <v>628650</v>
      </c>
      <c r="Q575">
        <v>0</v>
      </c>
      <c r="R575">
        <v>0</v>
      </c>
      <c r="S575">
        <v>738</v>
      </c>
      <c r="T575" t="s">
        <v>2248</v>
      </c>
      <c r="U575">
        <f>(Table1[[#This Row],[Monthly Debt]]/Table1[[#This Row],[Annual Income]])*12</f>
        <v>0.23599900128680351</v>
      </c>
      <c r="V575">
        <f>(Table1[[#This Row],[Current Loan Amount]]/Table1[[#This Row],[Annual Income]])</f>
        <v>0.2184715442552258</v>
      </c>
      <c r="W575">
        <f>(Table1[[#This Row],[Current Credit Balance]]/Table1[[#This Row],[Maximum Open Credit]])</f>
        <v>0.44564543068480078</v>
      </c>
      <c r="X575">
        <f>(Table1[[#This Row],[Credit Utilization Ratio]]*100)</f>
        <v>44.564543068480077</v>
      </c>
      <c r="Y575">
        <f>(Table1[[#This Row],[Annual Income]]/12)-Table1[[#This Row],[Monthly Debt]]</f>
        <v>62983.796666666676</v>
      </c>
    </row>
    <row r="576" spans="1:25" x14ac:dyDescent="0.2">
      <c r="A576" t="s">
        <v>593</v>
      </c>
      <c r="B576" t="s">
        <v>1692</v>
      </c>
      <c r="C576">
        <v>132572</v>
      </c>
      <c r="D576" t="s">
        <v>2217</v>
      </c>
      <c r="E576">
        <v>688</v>
      </c>
      <c r="F576">
        <v>553432</v>
      </c>
      <c r="G576" t="s">
        <v>2223</v>
      </c>
      <c r="H576" t="s">
        <v>2231</v>
      </c>
      <c r="I576" t="s">
        <v>2234</v>
      </c>
      <c r="J576">
        <v>9408.23</v>
      </c>
      <c r="K576">
        <v>14.2</v>
      </c>
      <c r="L576">
        <v>41</v>
      </c>
      <c r="M576">
        <v>4</v>
      </c>
      <c r="N576">
        <v>1</v>
      </c>
      <c r="O576">
        <v>58843</v>
      </c>
      <c r="P576">
        <v>68464</v>
      </c>
      <c r="Q576">
        <v>1</v>
      </c>
      <c r="R576">
        <v>0</v>
      </c>
      <c r="S576">
        <v>688</v>
      </c>
      <c r="T576" t="s">
        <v>2249</v>
      </c>
      <c r="U576">
        <f>(Table1[[#This Row],[Monthly Debt]]/Table1[[#This Row],[Annual Income]])*12</f>
        <v>0.20399752815160671</v>
      </c>
      <c r="V576">
        <f>(Table1[[#This Row],[Current Loan Amount]]/Table1[[#This Row],[Annual Income]])</f>
        <v>0.23954523771664812</v>
      </c>
      <c r="W576">
        <f>(Table1[[#This Row],[Current Credit Balance]]/Table1[[#This Row],[Maximum Open Credit]])</f>
        <v>0.85947359196073847</v>
      </c>
      <c r="X576">
        <f>(Table1[[#This Row],[Credit Utilization Ratio]]*100)</f>
        <v>85.947359196073847</v>
      </c>
      <c r="Y576">
        <f>(Table1[[#This Row],[Annual Income]]/12)-Table1[[#This Row],[Monthly Debt]]</f>
        <v>36711.103333333333</v>
      </c>
    </row>
    <row r="577" spans="1:25" x14ac:dyDescent="0.2">
      <c r="A577" t="s">
        <v>594</v>
      </c>
      <c r="B577" t="s">
        <v>1693</v>
      </c>
      <c r="C577">
        <v>704198</v>
      </c>
      <c r="D577" t="s">
        <v>2217</v>
      </c>
      <c r="E577">
        <v>741</v>
      </c>
      <c r="F577">
        <v>1403492</v>
      </c>
      <c r="G577" t="s">
        <v>2219</v>
      </c>
      <c r="H577" t="s">
        <v>2231</v>
      </c>
      <c r="I577" t="s">
        <v>2234</v>
      </c>
      <c r="J577">
        <v>36490.639999999999</v>
      </c>
      <c r="K577">
        <v>21.9</v>
      </c>
      <c r="L577">
        <v>32</v>
      </c>
      <c r="M577">
        <v>10</v>
      </c>
      <c r="N577">
        <v>0</v>
      </c>
      <c r="O577">
        <v>339511</v>
      </c>
      <c r="P577">
        <v>1129656</v>
      </c>
      <c r="Q577">
        <v>0</v>
      </c>
      <c r="R577">
        <v>0</v>
      </c>
      <c r="S577">
        <v>741</v>
      </c>
      <c r="T577" t="s">
        <v>2248</v>
      </c>
      <c r="U577">
        <f>(Table1[[#This Row],[Monthly Debt]]/Table1[[#This Row],[Annual Income]])*12</f>
        <v>0.31199870038446958</v>
      </c>
      <c r="V577">
        <f>(Table1[[#This Row],[Current Loan Amount]]/Table1[[#This Row],[Annual Income]])</f>
        <v>0.50174707087749704</v>
      </c>
      <c r="W577">
        <f>(Table1[[#This Row],[Current Credit Balance]]/Table1[[#This Row],[Maximum Open Credit]])</f>
        <v>0.30054370534038682</v>
      </c>
      <c r="X577">
        <f>(Table1[[#This Row],[Credit Utilization Ratio]]*100)</f>
        <v>30.054370534038682</v>
      </c>
      <c r="Y577">
        <f>(Table1[[#This Row],[Annual Income]]/12)-Table1[[#This Row],[Monthly Debt]]</f>
        <v>80467.026666666672</v>
      </c>
    </row>
    <row r="578" spans="1:25" x14ac:dyDescent="0.2">
      <c r="A578" t="s">
        <v>595</v>
      </c>
      <c r="B578" t="s">
        <v>1694</v>
      </c>
      <c r="C578">
        <v>246532</v>
      </c>
      <c r="D578" t="s">
        <v>2217</v>
      </c>
      <c r="E578">
        <v>704</v>
      </c>
      <c r="F578">
        <v>1612264</v>
      </c>
      <c r="G578" t="s">
        <v>2225</v>
      </c>
      <c r="H578" t="s">
        <v>2232</v>
      </c>
      <c r="I578" t="s">
        <v>2236</v>
      </c>
      <c r="J578">
        <v>19481.27</v>
      </c>
      <c r="K578">
        <v>14.3</v>
      </c>
      <c r="L578">
        <v>22</v>
      </c>
      <c r="M578">
        <v>8</v>
      </c>
      <c r="N578">
        <v>0</v>
      </c>
      <c r="O578">
        <v>94088</v>
      </c>
      <c r="P578">
        <v>178002</v>
      </c>
      <c r="Q578">
        <v>0</v>
      </c>
      <c r="R578">
        <v>0</v>
      </c>
      <c r="S578">
        <v>704</v>
      </c>
      <c r="T578" t="s">
        <v>2248</v>
      </c>
      <c r="U578">
        <f>(Table1[[#This Row],[Monthly Debt]]/Table1[[#This Row],[Annual Income]])*12</f>
        <v>0.14499811445271993</v>
      </c>
      <c r="V578">
        <f>(Table1[[#This Row],[Current Loan Amount]]/Table1[[#This Row],[Annual Income]])</f>
        <v>0.15291044146616187</v>
      </c>
      <c r="W578">
        <f>(Table1[[#This Row],[Current Credit Balance]]/Table1[[#This Row],[Maximum Open Credit]])</f>
        <v>0.52857833058055526</v>
      </c>
      <c r="X578">
        <f>(Table1[[#This Row],[Credit Utilization Ratio]]*100)</f>
        <v>52.857833058055526</v>
      </c>
      <c r="Y578">
        <f>(Table1[[#This Row],[Annual Income]]/12)-Table1[[#This Row],[Monthly Debt]]</f>
        <v>114874.06333333334</v>
      </c>
    </row>
    <row r="579" spans="1:25" x14ac:dyDescent="0.2">
      <c r="A579" t="s">
        <v>596</v>
      </c>
      <c r="B579" t="s">
        <v>1695</v>
      </c>
      <c r="C579">
        <v>105116</v>
      </c>
      <c r="D579" t="s">
        <v>2217</v>
      </c>
      <c r="E579">
        <v>742</v>
      </c>
      <c r="F579">
        <v>1475179</v>
      </c>
      <c r="G579" t="s">
        <v>2228</v>
      </c>
      <c r="H579" t="s">
        <v>2231</v>
      </c>
      <c r="I579" t="s">
        <v>2237</v>
      </c>
      <c r="J579">
        <v>17456.25</v>
      </c>
      <c r="K579">
        <v>8.1</v>
      </c>
      <c r="L579">
        <v>32</v>
      </c>
      <c r="M579">
        <v>13</v>
      </c>
      <c r="N579">
        <v>0</v>
      </c>
      <c r="O579">
        <v>54169</v>
      </c>
      <c r="P579">
        <v>746636</v>
      </c>
      <c r="Q579">
        <v>0</v>
      </c>
      <c r="R579">
        <v>0</v>
      </c>
      <c r="S579">
        <v>742</v>
      </c>
      <c r="T579" t="s">
        <v>2248</v>
      </c>
      <c r="U579">
        <f>(Table1[[#This Row],[Monthly Debt]]/Table1[[#This Row],[Annual Income]])*12</f>
        <v>0.14199971664455635</v>
      </c>
      <c r="V579">
        <f>(Table1[[#This Row],[Current Loan Amount]]/Table1[[#This Row],[Annual Income]])</f>
        <v>7.1256437354382085E-2</v>
      </c>
      <c r="W579">
        <f>(Table1[[#This Row],[Current Credit Balance]]/Table1[[#This Row],[Maximum Open Credit]])</f>
        <v>7.2550747619991529E-2</v>
      </c>
      <c r="X579">
        <f>(Table1[[#This Row],[Credit Utilization Ratio]]*100)</f>
        <v>7.2550747619991531</v>
      </c>
      <c r="Y579">
        <f>(Table1[[#This Row],[Annual Income]]/12)-Table1[[#This Row],[Monthly Debt]]</f>
        <v>105475.33333333333</v>
      </c>
    </row>
    <row r="580" spans="1:25" x14ac:dyDescent="0.2">
      <c r="A580" t="s">
        <v>597</v>
      </c>
      <c r="B580" t="s">
        <v>1696</v>
      </c>
      <c r="C580">
        <v>714428</v>
      </c>
      <c r="D580" t="s">
        <v>2218</v>
      </c>
      <c r="E580">
        <v>683</v>
      </c>
      <c r="F580">
        <v>1744884</v>
      </c>
      <c r="G580" t="s">
        <v>2226</v>
      </c>
      <c r="H580" t="s">
        <v>2230</v>
      </c>
      <c r="I580" t="s">
        <v>2234</v>
      </c>
      <c r="J580">
        <v>12257.85</v>
      </c>
      <c r="K580">
        <v>48.9</v>
      </c>
      <c r="L580">
        <v>32</v>
      </c>
      <c r="M580">
        <v>5</v>
      </c>
      <c r="N580">
        <v>2</v>
      </c>
      <c r="O580">
        <v>8721</v>
      </c>
      <c r="P580">
        <v>234916</v>
      </c>
      <c r="Q580">
        <v>0</v>
      </c>
      <c r="R580">
        <v>1</v>
      </c>
      <c r="S580">
        <v>683</v>
      </c>
      <c r="T580" t="s">
        <v>2249</v>
      </c>
      <c r="U580">
        <f>(Table1[[#This Row],[Monthly Debt]]/Table1[[#This Row],[Annual Income]])*12</f>
        <v>8.4300274402195216E-2</v>
      </c>
      <c r="V580">
        <f>(Table1[[#This Row],[Current Loan Amount]]/Table1[[#This Row],[Annual Income]])</f>
        <v>0.40944154453820425</v>
      </c>
      <c r="W580">
        <f>(Table1[[#This Row],[Current Credit Balance]]/Table1[[#This Row],[Maximum Open Credit]])</f>
        <v>3.7123908120349401E-2</v>
      </c>
      <c r="X580">
        <f>(Table1[[#This Row],[Credit Utilization Ratio]]*100)</f>
        <v>3.7123908120349403</v>
      </c>
      <c r="Y580">
        <f>(Table1[[#This Row],[Annual Income]]/12)-Table1[[#This Row],[Monthly Debt]]</f>
        <v>133149.15</v>
      </c>
    </row>
    <row r="581" spans="1:25" x14ac:dyDescent="0.2">
      <c r="A581" t="s">
        <v>598</v>
      </c>
      <c r="B581" t="s">
        <v>1697</v>
      </c>
      <c r="C581">
        <v>346962</v>
      </c>
      <c r="D581" t="s">
        <v>2218</v>
      </c>
      <c r="E581">
        <v>746</v>
      </c>
      <c r="F581">
        <v>1872830</v>
      </c>
      <c r="G581" t="s">
        <v>2219</v>
      </c>
      <c r="H581" t="s">
        <v>2231</v>
      </c>
      <c r="I581" t="s">
        <v>2234</v>
      </c>
      <c r="J581">
        <v>42762.92</v>
      </c>
      <c r="K581">
        <v>19.8</v>
      </c>
      <c r="L581">
        <v>32</v>
      </c>
      <c r="M581">
        <v>21</v>
      </c>
      <c r="N581">
        <v>0</v>
      </c>
      <c r="O581">
        <v>455886</v>
      </c>
      <c r="P581">
        <v>986656</v>
      </c>
      <c r="Q581">
        <v>0</v>
      </c>
      <c r="R581">
        <v>0</v>
      </c>
      <c r="S581">
        <v>746</v>
      </c>
      <c r="T581" t="s">
        <v>2248</v>
      </c>
      <c r="U581">
        <f>(Table1[[#This Row],[Monthly Debt]]/Table1[[#This Row],[Annual Income]])*12</f>
        <v>0.27399979709850864</v>
      </c>
      <c r="V581">
        <f>(Table1[[#This Row],[Current Loan Amount]]/Table1[[#This Row],[Annual Income]])</f>
        <v>0.1852608085090478</v>
      </c>
      <c r="W581">
        <f>(Table1[[#This Row],[Current Credit Balance]]/Table1[[#This Row],[Maximum Open Credit]])</f>
        <v>0.4620516167742354</v>
      </c>
      <c r="X581">
        <f>(Table1[[#This Row],[Credit Utilization Ratio]]*100)</f>
        <v>46.20516167742354</v>
      </c>
      <c r="Y581">
        <f>(Table1[[#This Row],[Annual Income]]/12)-Table1[[#This Row],[Monthly Debt]]</f>
        <v>113306.24666666666</v>
      </c>
    </row>
    <row r="582" spans="1:25" x14ac:dyDescent="0.2">
      <c r="A582" t="s">
        <v>599</v>
      </c>
      <c r="B582" t="s">
        <v>1698</v>
      </c>
      <c r="C582">
        <v>750728</v>
      </c>
      <c r="D582" t="s">
        <v>2218</v>
      </c>
      <c r="E582">
        <v>725</v>
      </c>
      <c r="F582">
        <v>1168272</v>
      </c>
      <c r="G582" t="s">
        <v>2223</v>
      </c>
      <c r="H582" t="s">
        <v>2230</v>
      </c>
      <c r="I582" t="s">
        <v>2236</v>
      </c>
      <c r="J582">
        <v>47118.86</v>
      </c>
      <c r="K582">
        <v>12.9</v>
      </c>
      <c r="L582">
        <v>43</v>
      </c>
      <c r="M582">
        <v>15</v>
      </c>
      <c r="N582">
        <v>1</v>
      </c>
      <c r="O582">
        <v>272346</v>
      </c>
      <c r="P582">
        <v>804496</v>
      </c>
      <c r="Q582">
        <v>0</v>
      </c>
      <c r="R582">
        <v>1</v>
      </c>
      <c r="S582">
        <v>725</v>
      </c>
      <c r="T582" t="s">
        <v>2249</v>
      </c>
      <c r="U582">
        <f>(Table1[[#This Row],[Monthly Debt]]/Table1[[#This Row],[Annual Income]])*12</f>
        <v>0.48398516783762685</v>
      </c>
      <c r="V582">
        <f>(Table1[[#This Row],[Current Loan Amount]]/Table1[[#This Row],[Annual Income]])</f>
        <v>0.64259692948217539</v>
      </c>
      <c r="W582">
        <f>(Table1[[#This Row],[Current Credit Balance]]/Table1[[#This Row],[Maximum Open Credit]])</f>
        <v>0.33852996161571963</v>
      </c>
      <c r="X582">
        <f>(Table1[[#This Row],[Credit Utilization Ratio]]*100)</f>
        <v>33.852996161571966</v>
      </c>
      <c r="Y582">
        <f>(Table1[[#This Row],[Annual Income]]/12)-Table1[[#This Row],[Monthly Debt]]</f>
        <v>50237.14</v>
      </c>
    </row>
    <row r="583" spans="1:25" x14ac:dyDescent="0.2">
      <c r="A583" t="s">
        <v>600</v>
      </c>
      <c r="B583" t="s">
        <v>1699</v>
      </c>
      <c r="C583">
        <v>75878</v>
      </c>
      <c r="D583" t="s">
        <v>2217</v>
      </c>
      <c r="E583">
        <v>678</v>
      </c>
      <c r="F583">
        <v>1460359</v>
      </c>
      <c r="G583" t="s">
        <v>2219</v>
      </c>
      <c r="H583" t="s">
        <v>2230</v>
      </c>
      <c r="I583" t="s">
        <v>2234</v>
      </c>
      <c r="J583">
        <v>28355.41</v>
      </c>
      <c r="K583">
        <v>45</v>
      </c>
      <c r="L583">
        <v>32</v>
      </c>
      <c r="M583">
        <v>16</v>
      </c>
      <c r="N583">
        <v>1</v>
      </c>
      <c r="O583">
        <v>345895</v>
      </c>
      <c r="P583">
        <v>490226</v>
      </c>
      <c r="Q583">
        <v>1</v>
      </c>
      <c r="R583">
        <v>0</v>
      </c>
      <c r="S583">
        <v>678</v>
      </c>
      <c r="T583" t="s">
        <v>2249</v>
      </c>
      <c r="U583">
        <f>(Table1[[#This Row],[Monthly Debt]]/Table1[[#This Row],[Annual Income]])*12</f>
        <v>0.23300087170346467</v>
      </c>
      <c r="V583">
        <f>(Table1[[#This Row],[Current Loan Amount]]/Table1[[#This Row],[Annual Income]])</f>
        <v>5.1958456790419341E-2</v>
      </c>
      <c r="W583">
        <f>(Table1[[#This Row],[Current Credit Balance]]/Table1[[#This Row],[Maximum Open Credit]])</f>
        <v>0.70558273123008575</v>
      </c>
      <c r="X583">
        <f>(Table1[[#This Row],[Credit Utilization Ratio]]*100)</f>
        <v>70.558273123008576</v>
      </c>
      <c r="Y583">
        <f>(Table1[[#This Row],[Annual Income]]/12)-Table1[[#This Row],[Monthly Debt]]</f>
        <v>93341.173333333325</v>
      </c>
    </row>
    <row r="584" spans="1:25" x14ac:dyDescent="0.2">
      <c r="A584" t="s">
        <v>601</v>
      </c>
      <c r="B584" t="s">
        <v>1700</v>
      </c>
      <c r="C584">
        <v>305316</v>
      </c>
      <c r="D584" t="s">
        <v>2218</v>
      </c>
      <c r="E584">
        <v>710</v>
      </c>
      <c r="F584">
        <v>973674</v>
      </c>
      <c r="G584" t="s">
        <v>2229</v>
      </c>
      <c r="H584" t="s">
        <v>2230</v>
      </c>
      <c r="I584" t="s">
        <v>2234</v>
      </c>
      <c r="J584">
        <v>14280.78</v>
      </c>
      <c r="K584">
        <v>14</v>
      </c>
      <c r="L584">
        <v>32</v>
      </c>
      <c r="M584">
        <v>15</v>
      </c>
      <c r="N584">
        <v>0</v>
      </c>
      <c r="O584">
        <v>144951</v>
      </c>
      <c r="P584">
        <v>570900</v>
      </c>
      <c r="Q584">
        <v>0</v>
      </c>
      <c r="R584">
        <v>0</v>
      </c>
      <c r="S584">
        <v>710</v>
      </c>
      <c r="T584" t="s">
        <v>2248</v>
      </c>
      <c r="U584">
        <f>(Table1[[#This Row],[Monthly Debt]]/Table1[[#This Row],[Annual Income]])*12</f>
        <v>0.17600280997541273</v>
      </c>
      <c r="V584">
        <f>(Table1[[#This Row],[Current Loan Amount]]/Table1[[#This Row],[Annual Income]])</f>
        <v>0.31357107204259332</v>
      </c>
      <c r="W584">
        <f>(Table1[[#This Row],[Current Credit Balance]]/Table1[[#This Row],[Maximum Open Credit]])</f>
        <v>0.25389910667367316</v>
      </c>
      <c r="X584">
        <f>(Table1[[#This Row],[Credit Utilization Ratio]]*100)</f>
        <v>25.389910667367317</v>
      </c>
      <c r="Y584">
        <f>(Table1[[#This Row],[Annual Income]]/12)-Table1[[#This Row],[Monthly Debt]]</f>
        <v>66858.720000000001</v>
      </c>
    </row>
    <row r="585" spans="1:25" x14ac:dyDescent="0.2">
      <c r="A585" t="s">
        <v>602</v>
      </c>
      <c r="B585" t="s">
        <v>1701</v>
      </c>
      <c r="C585">
        <v>47212</v>
      </c>
      <c r="D585" t="s">
        <v>2217</v>
      </c>
      <c r="E585">
        <v>725</v>
      </c>
      <c r="F585">
        <v>1168272</v>
      </c>
      <c r="G585" t="s">
        <v>2226</v>
      </c>
      <c r="H585" t="s">
        <v>2231</v>
      </c>
      <c r="I585" t="s">
        <v>2234</v>
      </c>
      <c r="J585">
        <v>16125.11</v>
      </c>
      <c r="K585">
        <v>13.5</v>
      </c>
      <c r="L585">
        <v>32</v>
      </c>
      <c r="M585">
        <v>4</v>
      </c>
      <c r="N585">
        <v>0</v>
      </c>
      <c r="O585">
        <v>107521</v>
      </c>
      <c r="P585">
        <v>124498</v>
      </c>
      <c r="Q585">
        <v>0</v>
      </c>
      <c r="R585">
        <v>0</v>
      </c>
      <c r="S585">
        <v>725</v>
      </c>
      <c r="T585" t="s">
        <v>2248</v>
      </c>
      <c r="U585">
        <f>(Table1[[#This Row],[Monthly Debt]]/Table1[[#This Row],[Annual Income]])*12</f>
        <v>0.16563036690085869</v>
      </c>
      <c r="V585">
        <f>(Table1[[#This Row],[Current Loan Amount]]/Table1[[#This Row],[Annual Income]])</f>
        <v>4.0411821904487999E-2</v>
      </c>
      <c r="W585">
        <f>(Table1[[#This Row],[Current Credit Balance]]/Table1[[#This Row],[Maximum Open Credit]])</f>
        <v>0.86363636363636365</v>
      </c>
      <c r="X585">
        <f>(Table1[[#This Row],[Credit Utilization Ratio]]*100)</f>
        <v>86.36363636363636</v>
      </c>
      <c r="Y585">
        <f>(Table1[[#This Row],[Annual Income]]/12)-Table1[[#This Row],[Monthly Debt]]</f>
        <v>81230.89</v>
      </c>
    </row>
    <row r="586" spans="1:25" x14ac:dyDescent="0.2">
      <c r="A586" t="s">
        <v>603</v>
      </c>
      <c r="B586" t="s">
        <v>1702</v>
      </c>
      <c r="C586">
        <v>216986</v>
      </c>
      <c r="D586" t="s">
        <v>2217</v>
      </c>
      <c r="E586">
        <v>725</v>
      </c>
      <c r="F586">
        <v>1168272</v>
      </c>
      <c r="G586" t="s">
        <v>2221</v>
      </c>
      <c r="H586" t="s">
        <v>2231</v>
      </c>
      <c r="I586" t="s">
        <v>2234</v>
      </c>
      <c r="J586">
        <v>14412.83</v>
      </c>
      <c r="K586">
        <v>19.8</v>
      </c>
      <c r="L586">
        <v>74</v>
      </c>
      <c r="M586">
        <v>9</v>
      </c>
      <c r="N586">
        <v>0</v>
      </c>
      <c r="O586">
        <v>171266</v>
      </c>
      <c r="P586">
        <v>221342</v>
      </c>
      <c r="Q586">
        <v>0</v>
      </c>
      <c r="R586">
        <v>0</v>
      </c>
      <c r="S586">
        <v>725</v>
      </c>
      <c r="T586" t="s">
        <v>2248</v>
      </c>
      <c r="U586">
        <f>(Table1[[#This Row],[Monthly Debt]]/Table1[[#This Row],[Annual Income]])*12</f>
        <v>0.14804254488680718</v>
      </c>
      <c r="V586">
        <f>(Table1[[#This Row],[Current Loan Amount]]/Table1[[#This Row],[Annual Income]])</f>
        <v>0.18573243217332949</v>
      </c>
      <c r="W586">
        <f>(Table1[[#This Row],[Current Credit Balance]]/Table1[[#This Row],[Maximum Open Credit]])</f>
        <v>0.77376187077012049</v>
      </c>
      <c r="X586">
        <f>(Table1[[#This Row],[Credit Utilization Ratio]]*100)</f>
        <v>77.376187077012048</v>
      </c>
      <c r="Y586">
        <f>(Table1[[#This Row],[Annual Income]]/12)-Table1[[#This Row],[Monthly Debt]]</f>
        <v>82943.17</v>
      </c>
    </row>
    <row r="587" spans="1:25" x14ac:dyDescent="0.2">
      <c r="A587" t="s">
        <v>604</v>
      </c>
      <c r="B587" t="s">
        <v>1703</v>
      </c>
      <c r="C587">
        <v>107822</v>
      </c>
      <c r="D587" t="s">
        <v>2217</v>
      </c>
      <c r="E587">
        <v>725</v>
      </c>
      <c r="F587">
        <v>1168272</v>
      </c>
      <c r="G587" t="s">
        <v>2222</v>
      </c>
      <c r="H587" t="s">
        <v>2231</v>
      </c>
      <c r="I587" t="s">
        <v>2234</v>
      </c>
      <c r="J587">
        <v>8008.31</v>
      </c>
      <c r="K587">
        <v>8</v>
      </c>
      <c r="L587">
        <v>32</v>
      </c>
      <c r="M587">
        <v>15</v>
      </c>
      <c r="N587">
        <v>0</v>
      </c>
      <c r="O587">
        <v>51205</v>
      </c>
      <c r="P587">
        <v>357104</v>
      </c>
      <c r="Q587">
        <v>0</v>
      </c>
      <c r="R587">
        <v>0</v>
      </c>
      <c r="S587">
        <v>725</v>
      </c>
      <c r="T587" t="s">
        <v>2248</v>
      </c>
      <c r="U587">
        <f>(Table1[[#This Row],[Monthly Debt]]/Table1[[#This Row],[Annual Income]])*12</f>
        <v>8.2258001561280256E-2</v>
      </c>
      <c r="V587">
        <f>(Table1[[#This Row],[Current Loan Amount]]/Table1[[#This Row],[Annual Income]])</f>
        <v>9.2291863538627991E-2</v>
      </c>
      <c r="W587">
        <f>(Table1[[#This Row],[Current Credit Balance]]/Table1[[#This Row],[Maximum Open Credit]])</f>
        <v>0.1433896007885658</v>
      </c>
      <c r="X587">
        <f>(Table1[[#This Row],[Credit Utilization Ratio]]*100)</f>
        <v>14.33896007885658</v>
      </c>
      <c r="Y587">
        <f>(Table1[[#This Row],[Annual Income]]/12)-Table1[[#This Row],[Monthly Debt]]</f>
        <v>89347.69</v>
      </c>
    </row>
    <row r="588" spans="1:25" x14ac:dyDescent="0.2">
      <c r="A588" t="s">
        <v>605</v>
      </c>
      <c r="B588" t="s">
        <v>1704</v>
      </c>
      <c r="C588">
        <v>272206</v>
      </c>
      <c r="D588" t="s">
        <v>2217</v>
      </c>
      <c r="E588">
        <v>747</v>
      </c>
      <c r="F588">
        <v>799786</v>
      </c>
      <c r="G588" t="s">
        <v>2219</v>
      </c>
      <c r="H588" t="s">
        <v>2230</v>
      </c>
      <c r="I588" t="s">
        <v>2234</v>
      </c>
      <c r="J588">
        <v>15729.15</v>
      </c>
      <c r="K588">
        <v>25.7</v>
      </c>
      <c r="L588">
        <v>45</v>
      </c>
      <c r="M588">
        <v>22</v>
      </c>
      <c r="N588">
        <v>0</v>
      </c>
      <c r="O588">
        <v>333393</v>
      </c>
      <c r="P588">
        <v>1142130</v>
      </c>
      <c r="Q588">
        <v>0</v>
      </c>
      <c r="R588">
        <v>0</v>
      </c>
      <c r="S588">
        <v>747</v>
      </c>
      <c r="T588" t="s">
        <v>2248</v>
      </c>
      <c r="U588">
        <f>(Table1[[#This Row],[Monthly Debt]]/Table1[[#This Row],[Annual Income]])*12</f>
        <v>0.2360003801016772</v>
      </c>
      <c r="V588">
        <f>(Table1[[#This Row],[Current Loan Amount]]/Table1[[#This Row],[Annual Income]])</f>
        <v>0.34034854323531544</v>
      </c>
      <c r="W588">
        <f>(Table1[[#This Row],[Current Credit Balance]]/Table1[[#This Row],[Maximum Open Credit]])</f>
        <v>0.29190459930130547</v>
      </c>
      <c r="X588">
        <f>(Table1[[#This Row],[Credit Utilization Ratio]]*100)</f>
        <v>29.190459930130547</v>
      </c>
      <c r="Y588">
        <f>(Table1[[#This Row],[Annual Income]]/12)-Table1[[#This Row],[Monthly Debt]]</f>
        <v>50919.683333333327</v>
      </c>
    </row>
    <row r="589" spans="1:25" x14ac:dyDescent="0.2">
      <c r="A589" t="s">
        <v>606</v>
      </c>
      <c r="B589" t="s">
        <v>1705</v>
      </c>
      <c r="C589">
        <v>606826</v>
      </c>
      <c r="D589" t="s">
        <v>2218</v>
      </c>
      <c r="E589">
        <v>720</v>
      </c>
      <c r="F589">
        <v>4866394</v>
      </c>
      <c r="G589" t="s">
        <v>2220</v>
      </c>
      <c r="H589" t="s">
        <v>2232</v>
      </c>
      <c r="I589" t="s">
        <v>2236</v>
      </c>
      <c r="J589">
        <v>81512.09</v>
      </c>
      <c r="K589">
        <v>21</v>
      </c>
      <c r="L589">
        <v>32</v>
      </c>
      <c r="M589">
        <v>4</v>
      </c>
      <c r="N589">
        <v>0</v>
      </c>
      <c r="O589">
        <v>16237438</v>
      </c>
      <c r="P589">
        <v>37527424</v>
      </c>
      <c r="Q589">
        <v>0</v>
      </c>
      <c r="R589">
        <v>0</v>
      </c>
      <c r="S589">
        <v>720</v>
      </c>
      <c r="T589" t="s">
        <v>2248</v>
      </c>
      <c r="U589">
        <f>(Table1[[#This Row],[Monthly Debt]]/Table1[[#This Row],[Annual Income]])*12</f>
        <v>0.20099997657402996</v>
      </c>
      <c r="V589">
        <f>(Table1[[#This Row],[Current Loan Amount]]/Table1[[#This Row],[Annual Income]])</f>
        <v>0.12469726043555043</v>
      </c>
      <c r="W589">
        <f>(Table1[[#This Row],[Current Credit Balance]]/Table1[[#This Row],[Maximum Open Credit]])</f>
        <v>0.43268192349147122</v>
      </c>
      <c r="X589">
        <f>(Table1[[#This Row],[Credit Utilization Ratio]]*100)</f>
        <v>43.268192349147121</v>
      </c>
      <c r="Y589">
        <f>(Table1[[#This Row],[Annual Income]]/12)-Table1[[#This Row],[Monthly Debt]]</f>
        <v>324020.74333333329</v>
      </c>
    </row>
    <row r="590" spans="1:25" x14ac:dyDescent="0.2">
      <c r="A590" t="s">
        <v>607</v>
      </c>
      <c r="B590" t="s">
        <v>1706</v>
      </c>
      <c r="C590">
        <v>306130</v>
      </c>
      <c r="D590" t="s">
        <v>2218</v>
      </c>
      <c r="E590">
        <v>702</v>
      </c>
      <c r="F590">
        <v>849015</v>
      </c>
      <c r="G590" t="s">
        <v>2221</v>
      </c>
      <c r="H590" t="s">
        <v>2231</v>
      </c>
      <c r="I590" t="s">
        <v>2234</v>
      </c>
      <c r="J590">
        <v>14291.61</v>
      </c>
      <c r="K590">
        <v>13.9</v>
      </c>
      <c r="L590">
        <v>56</v>
      </c>
      <c r="M590">
        <v>9</v>
      </c>
      <c r="N590">
        <v>2</v>
      </c>
      <c r="O590">
        <v>203034</v>
      </c>
      <c r="P590">
        <v>371404</v>
      </c>
      <c r="Q590">
        <v>2</v>
      </c>
      <c r="R590">
        <v>0</v>
      </c>
      <c r="S590">
        <v>702</v>
      </c>
      <c r="T590" t="s">
        <v>2249</v>
      </c>
      <c r="U590">
        <f>(Table1[[#This Row],[Monthly Debt]]/Table1[[#This Row],[Annual Income]])*12</f>
        <v>0.20199798590130916</v>
      </c>
      <c r="V590">
        <f>(Table1[[#This Row],[Current Loan Amount]]/Table1[[#This Row],[Annual Income]])</f>
        <v>0.36057077907928597</v>
      </c>
      <c r="W590">
        <f>(Table1[[#This Row],[Current Credit Balance]]/Table1[[#This Row],[Maximum Open Credit]])</f>
        <v>0.54666616406931534</v>
      </c>
      <c r="X590">
        <f>(Table1[[#This Row],[Credit Utilization Ratio]]*100)</f>
        <v>54.666616406931531</v>
      </c>
      <c r="Y590">
        <f>(Table1[[#This Row],[Annual Income]]/12)-Table1[[#This Row],[Monthly Debt]]</f>
        <v>56459.64</v>
      </c>
    </row>
    <row r="591" spans="1:25" x14ac:dyDescent="0.2">
      <c r="A591" t="s">
        <v>608</v>
      </c>
      <c r="B591" t="s">
        <v>1707</v>
      </c>
      <c r="C591">
        <v>175516</v>
      </c>
      <c r="D591" t="s">
        <v>2217</v>
      </c>
      <c r="E591">
        <v>721</v>
      </c>
      <c r="F591">
        <v>974928</v>
      </c>
      <c r="G591" t="s">
        <v>2219</v>
      </c>
      <c r="H591" t="s">
        <v>2230</v>
      </c>
      <c r="I591" t="s">
        <v>2234</v>
      </c>
      <c r="J591">
        <v>17467.46</v>
      </c>
      <c r="K591">
        <v>23</v>
      </c>
      <c r="L591">
        <v>20</v>
      </c>
      <c r="M591">
        <v>6</v>
      </c>
      <c r="N591">
        <v>0</v>
      </c>
      <c r="O591">
        <v>100795</v>
      </c>
      <c r="P591">
        <v>171138</v>
      </c>
      <c r="Q591">
        <v>0</v>
      </c>
      <c r="R591">
        <v>0</v>
      </c>
      <c r="S591">
        <v>721</v>
      </c>
      <c r="T591" t="s">
        <v>2248</v>
      </c>
      <c r="U591">
        <f>(Table1[[#This Row],[Monthly Debt]]/Table1[[#This Row],[Annual Income]])*12</f>
        <v>0.21499999999999997</v>
      </c>
      <c r="V591">
        <f>(Table1[[#This Row],[Current Loan Amount]]/Table1[[#This Row],[Annual Income]])</f>
        <v>0.18002970475768468</v>
      </c>
      <c r="W591">
        <f>(Table1[[#This Row],[Current Credit Balance]]/Table1[[#This Row],[Maximum Open Credit]])</f>
        <v>0.58896913601888534</v>
      </c>
      <c r="X591">
        <f>(Table1[[#This Row],[Credit Utilization Ratio]]*100)</f>
        <v>58.896913601888535</v>
      </c>
      <c r="Y591">
        <f>(Table1[[#This Row],[Annual Income]]/12)-Table1[[#This Row],[Monthly Debt]]</f>
        <v>63776.54</v>
      </c>
    </row>
    <row r="592" spans="1:25" x14ac:dyDescent="0.2">
      <c r="A592" t="s">
        <v>609</v>
      </c>
      <c r="B592" t="s">
        <v>1708</v>
      </c>
      <c r="C592">
        <v>90156</v>
      </c>
      <c r="D592" t="s">
        <v>2217</v>
      </c>
      <c r="E592">
        <v>720</v>
      </c>
      <c r="F592">
        <v>1459770</v>
      </c>
      <c r="G592" t="s">
        <v>2224</v>
      </c>
      <c r="H592" t="s">
        <v>2230</v>
      </c>
      <c r="I592" t="s">
        <v>2236</v>
      </c>
      <c r="J592">
        <v>10352.34</v>
      </c>
      <c r="K592">
        <v>12.3</v>
      </c>
      <c r="L592">
        <v>32</v>
      </c>
      <c r="M592">
        <v>12</v>
      </c>
      <c r="N592">
        <v>0</v>
      </c>
      <c r="O592">
        <v>225378</v>
      </c>
      <c r="P592">
        <v>343816</v>
      </c>
      <c r="Q592">
        <v>0</v>
      </c>
      <c r="R592">
        <v>0</v>
      </c>
      <c r="S592">
        <v>720</v>
      </c>
      <c r="T592" t="s">
        <v>2248</v>
      </c>
      <c r="U592">
        <f>(Table1[[#This Row],[Monthly Debt]]/Table1[[#This Row],[Annual Income]])*12</f>
        <v>8.5101132370167892E-2</v>
      </c>
      <c r="V592">
        <f>(Table1[[#This Row],[Current Loan Amount]]/Table1[[#This Row],[Annual Income]])</f>
        <v>6.1760414311843648E-2</v>
      </c>
      <c r="W592">
        <f>(Table1[[#This Row],[Current Credit Balance]]/Table1[[#This Row],[Maximum Open Credit]])</f>
        <v>0.65551923121669731</v>
      </c>
      <c r="X592">
        <f>(Table1[[#This Row],[Credit Utilization Ratio]]*100)</f>
        <v>65.551923121669731</v>
      </c>
      <c r="Y592">
        <f>(Table1[[#This Row],[Annual Income]]/12)-Table1[[#This Row],[Monthly Debt]]</f>
        <v>111295.16</v>
      </c>
    </row>
    <row r="593" spans="1:25" x14ac:dyDescent="0.2">
      <c r="A593" t="s">
        <v>610</v>
      </c>
      <c r="B593" t="s">
        <v>1709</v>
      </c>
      <c r="C593">
        <v>434808</v>
      </c>
      <c r="D593" t="s">
        <v>2218</v>
      </c>
      <c r="E593">
        <v>680</v>
      </c>
      <c r="F593">
        <v>1408185</v>
      </c>
      <c r="G593" t="s">
        <v>2228</v>
      </c>
      <c r="H593" t="s">
        <v>2230</v>
      </c>
      <c r="I593" t="s">
        <v>2234</v>
      </c>
      <c r="J593">
        <v>16088.63</v>
      </c>
      <c r="K593">
        <v>16</v>
      </c>
      <c r="L593">
        <v>44</v>
      </c>
      <c r="M593">
        <v>7</v>
      </c>
      <c r="N593">
        <v>0</v>
      </c>
      <c r="O593">
        <v>764123</v>
      </c>
      <c r="P593">
        <v>1150556</v>
      </c>
      <c r="Q593">
        <v>0</v>
      </c>
      <c r="R593">
        <v>0</v>
      </c>
      <c r="S593">
        <v>680</v>
      </c>
      <c r="T593" t="s">
        <v>2249</v>
      </c>
      <c r="U593">
        <f>(Table1[[#This Row],[Monthly Debt]]/Table1[[#This Row],[Annual Income]])*12</f>
        <v>0.13710099170208459</v>
      </c>
      <c r="V593">
        <f>(Table1[[#This Row],[Current Loan Amount]]/Table1[[#This Row],[Annual Income]])</f>
        <v>0.30877192982456142</v>
      </c>
      <c r="W593">
        <f>(Table1[[#This Row],[Current Credit Balance]]/Table1[[#This Row],[Maximum Open Credit]])</f>
        <v>0.66413368840803921</v>
      </c>
      <c r="X593">
        <f>(Table1[[#This Row],[Credit Utilization Ratio]]*100)</f>
        <v>66.413368840803926</v>
      </c>
      <c r="Y593">
        <f>(Table1[[#This Row],[Annual Income]]/12)-Table1[[#This Row],[Monthly Debt]]</f>
        <v>101260.12</v>
      </c>
    </row>
    <row r="594" spans="1:25" x14ac:dyDescent="0.2">
      <c r="A594" t="s">
        <v>611</v>
      </c>
      <c r="B594" t="s">
        <v>1710</v>
      </c>
      <c r="C594">
        <v>402380</v>
      </c>
      <c r="D594" t="s">
        <v>2218</v>
      </c>
      <c r="E594">
        <v>682</v>
      </c>
      <c r="F594">
        <v>926687</v>
      </c>
      <c r="G594" t="s">
        <v>2227</v>
      </c>
      <c r="H594" t="s">
        <v>2230</v>
      </c>
      <c r="I594" t="s">
        <v>2234</v>
      </c>
      <c r="J594">
        <v>11815.15</v>
      </c>
      <c r="K594">
        <v>26.4</v>
      </c>
      <c r="L594">
        <v>20</v>
      </c>
      <c r="M594">
        <v>9</v>
      </c>
      <c r="N594">
        <v>0</v>
      </c>
      <c r="O594">
        <v>339416</v>
      </c>
      <c r="P594">
        <v>657206</v>
      </c>
      <c r="Q594">
        <v>0</v>
      </c>
      <c r="R594">
        <v>0</v>
      </c>
      <c r="S594">
        <v>682</v>
      </c>
      <c r="T594" t="s">
        <v>2249</v>
      </c>
      <c r="U594">
        <f>(Table1[[#This Row],[Monthly Debt]]/Table1[[#This Row],[Annual Income]])*12</f>
        <v>0.15299858528284091</v>
      </c>
      <c r="V594">
        <f>(Table1[[#This Row],[Current Loan Amount]]/Table1[[#This Row],[Annual Income]])</f>
        <v>0.43421349387657321</v>
      </c>
      <c r="W594">
        <f>(Table1[[#This Row],[Current Credit Balance]]/Table1[[#This Row],[Maximum Open Credit]])</f>
        <v>0.51645298430020414</v>
      </c>
      <c r="X594">
        <f>(Table1[[#This Row],[Credit Utilization Ratio]]*100)</f>
        <v>51.645298430020418</v>
      </c>
      <c r="Y594">
        <f>(Table1[[#This Row],[Annual Income]]/12)-Table1[[#This Row],[Monthly Debt]]</f>
        <v>65408.76666666667</v>
      </c>
    </row>
    <row r="595" spans="1:25" x14ac:dyDescent="0.2">
      <c r="A595" t="s">
        <v>612</v>
      </c>
      <c r="B595" t="s">
        <v>1711</v>
      </c>
      <c r="C595">
        <v>779174</v>
      </c>
      <c r="D595" t="s">
        <v>2217</v>
      </c>
      <c r="E595">
        <v>719</v>
      </c>
      <c r="F595">
        <v>2691654</v>
      </c>
      <c r="G595" t="s">
        <v>2219</v>
      </c>
      <c r="H595" t="s">
        <v>2230</v>
      </c>
      <c r="I595" t="s">
        <v>2234</v>
      </c>
      <c r="J595">
        <v>52935.71</v>
      </c>
      <c r="K595">
        <v>29</v>
      </c>
      <c r="L595">
        <v>8</v>
      </c>
      <c r="M595">
        <v>15</v>
      </c>
      <c r="N595">
        <v>0</v>
      </c>
      <c r="O595">
        <v>1926733</v>
      </c>
      <c r="P595">
        <v>2802690</v>
      </c>
      <c r="Q595">
        <v>0</v>
      </c>
      <c r="R595">
        <v>0</v>
      </c>
      <c r="S595">
        <v>719</v>
      </c>
      <c r="T595" t="s">
        <v>2248</v>
      </c>
      <c r="U595">
        <f>(Table1[[#This Row],[Monthly Debt]]/Table1[[#This Row],[Annual Income]])*12</f>
        <v>0.23599932234975224</v>
      </c>
      <c r="V595">
        <f>(Table1[[#This Row],[Current Loan Amount]]/Table1[[#This Row],[Annual Income]])</f>
        <v>0.28947777091706439</v>
      </c>
      <c r="W595">
        <f>(Table1[[#This Row],[Current Credit Balance]]/Table1[[#This Row],[Maximum Open Credit]])</f>
        <v>0.68745847739136334</v>
      </c>
      <c r="X595">
        <f>(Table1[[#This Row],[Credit Utilization Ratio]]*100)</f>
        <v>68.745847739136337</v>
      </c>
      <c r="Y595">
        <f>(Table1[[#This Row],[Annual Income]]/12)-Table1[[#This Row],[Monthly Debt]]</f>
        <v>171368.79</v>
      </c>
    </row>
    <row r="596" spans="1:25" x14ac:dyDescent="0.2">
      <c r="A596" t="s">
        <v>613</v>
      </c>
      <c r="B596" t="s">
        <v>1712</v>
      </c>
      <c r="C596">
        <v>309914</v>
      </c>
      <c r="D596" t="s">
        <v>2218</v>
      </c>
      <c r="E596">
        <v>725</v>
      </c>
      <c r="F596">
        <v>1168272</v>
      </c>
      <c r="G596" t="s">
        <v>2226</v>
      </c>
      <c r="H596" t="s">
        <v>2230</v>
      </c>
      <c r="I596" t="s">
        <v>2234</v>
      </c>
      <c r="J596">
        <v>20732.61</v>
      </c>
      <c r="K596">
        <v>12.1</v>
      </c>
      <c r="L596">
        <v>32</v>
      </c>
      <c r="M596">
        <v>17</v>
      </c>
      <c r="N596">
        <v>0</v>
      </c>
      <c r="O596">
        <v>279300</v>
      </c>
      <c r="P596">
        <v>1547370</v>
      </c>
      <c r="Q596">
        <v>0</v>
      </c>
      <c r="R596">
        <v>0</v>
      </c>
      <c r="S596">
        <v>725</v>
      </c>
      <c r="T596" t="s">
        <v>2248</v>
      </c>
      <c r="U596">
        <f>(Table1[[#This Row],[Monthly Debt]]/Table1[[#This Row],[Annual Income]])*12</f>
        <v>0.21295667447306793</v>
      </c>
      <c r="V596">
        <f>(Table1[[#This Row],[Current Loan Amount]]/Table1[[#This Row],[Annual Income]])</f>
        <v>0.26527555226864974</v>
      </c>
      <c r="W596">
        <f>(Table1[[#This Row],[Current Credit Balance]]/Table1[[#This Row],[Maximum Open Credit]])</f>
        <v>0.18049981581651448</v>
      </c>
      <c r="X596">
        <f>(Table1[[#This Row],[Credit Utilization Ratio]]*100)</f>
        <v>18.049981581651448</v>
      </c>
      <c r="Y596">
        <f>(Table1[[#This Row],[Annual Income]]/12)-Table1[[#This Row],[Monthly Debt]]</f>
        <v>76623.39</v>
      </c>
    </row>
    <row r="597" spans="1:25" x14ac:dyDescent="0.2">
      <c r="A597" t="s">
        <v>614</v>
      </c>
      <c r="B597" t="s">
        <v>1713</v>
      </c>
      <c r="C597">
        <v>103202</v>
      </c>
      <c r="D597" t="s">
        <v>2217</v>
      </c>
      <c r="E597">
        <v>729</v>
      </c>
      <c r="F597">
        <v>965580</v>
      </c>
      <c r="G597" t="s">
        <v>2228</v>
      </c>
      <c r="H597" t="s">
        <v>2231</v>
      </c>
      <c r="I597" t="s">
        <v>2234</v>
      </c>
      <c r="J597">
        <v>10540.82</v>
      </c>
      <c r="K597">
        <v>16.5</v>
      </c>
      <c r="L597">
        <v>49</v>
      </c>
      <c r="M597">
        <v>8</v>
      </c>
      <c r="N597">
        <v>0</v>
      </c>
      <c r="O597">
        <v>154128</v>
      </c>
      <c r="P597">
        <v>195668</v>
      </c>
      <c r="Q597">
        <v>0</v>
      </c>
      <c r="R597">
        <v>0</v>
      </c>
      <c r="S597">
        <v>729</v>
      </c>
      <c r="T597" t="s">
        <v>2248</v>
      </c>
      <c r="U597">
        <f>(Table1[[#This Row],[Monthly Debt]]/Table1[[#This Row],[Annual Income]])*12</f>
        <v>0.13099881936245572</v>
      </c>
      <c r="V597">
        <f>(Table1[[#This Row],[Current Loan Amount]]/Table1[[#This Row],[Annual Income]])</f>
        <v>0.10688083845978583</v>
      </c>
      <c r="W597">
        <f>(Table1[[#This Row],[Current Credit Balance]]/Table1[[#This Row],[Maximum Open Credit]])</f>
        <v>0.78770161702475627</v>
      </c>
      <c r="X597">
        <f>(Table1[[#This Row],[Credit Utilization Ratio]]*100)</f>
        <v>78.770161702475633</v>
      </c>
      <c r="Y597">
        <f>(Table1[[#This Row],[Annual Income]]/12)-Table1[[#This Row],[Monthly Debt]]</f>
        <v>69924.179999999993</v>
      </c>
    </row>
    <row r="598" spans="1:25" x14ac:dyDescent="0.2">
      <c r="A598" t="s">
        <v>615</v>
      </c>
      <c r="B598" t="s">
        <v>1714</v>
      </c>
      <c r="C598">
        <v>99999999</v>
      </c>
      <c r="D598" t="s">
        <v>2217</v>
      </c>
      <c r="E598">
        <v>750</v>
      </c>
      <c r="F598">
        <v>1569058</v>
      </c>
      <c r="G598" t="s">
        <v>2219</v>
      </c>
      <c r="H598" t="s">
        <v>2230</v>
      </c>
      <c r="I598" t="s">
        <v>2234</v>
      </c>
      <c r="J598">
        <v>24058.75</v>
      </c>
      <c r="K598">
        <v>18.2</v>
      </c>
      <c r="L598">
        <v>32</v>
      </c>
      <c r="M598">
        <v>18</v>
      </c>
      <c r="N598">
        <v>0</v>
      </c>
      <c r="O598">
        <v>798779</v>
      </c>
      <c r="P598">
        <v>2083136</v>
      </c>
      <c r="Q598">
        <v>0</v>
      </c>
      <c r="R598">
        <v>0</v>
      </c>
      <c r="S598">
        <v>750</v>
      </c>
      <c r="T598" t="s">
        <v>2248</v>
      </c>
      <c r="U598">
        <f>(Table1[[#This Row],[Monthly Debt]]/Table1[[#This Row],[Annual Income]])*12</f>
        <v>0.1839989343924826</v>
      </c>
      <c r="V598">
        <f>(Table1[[#This Row],[Current Loan Amount]]/Table1[[#This Row],[Annual Income]])</f>
        <v>63.732506382810577</v>
      </c>
      <c r="W598">
        <f>(Table1[[#This Row],[Current Credit Balance]]/Table1[[#This Row],[Maximum Open Credit]])</f>
        <v>0.38345024040677134</v>
      </c>
      <c r="X598">
        <f>(Table1[[#This Row],[Credit Utilization Ratio]]*100)</f>
        <v>38.345024040677131</v>
      </c>
      <c r="Y598">
        <f>(Table1[[#This Row],[Annual Income]]/12)-Table1[[#This Row],[Monthly Debt]]</f>
        <v>106696.08333333333</v>
      </c>
    </row>
    <row r="599" spans="1:25" x14ac:dyDescent="0.2">
      <c r="A599" t="s">
        <v>616</v>
      </c>
      <c r="B599" t="s">
        <v>1715</v>
      </c>
      <c r="C599">
        <v>76846</v>
      </c>
      <c r="D599" t="s">
        <v>2218</v>
      </c>
      <c r="E599">
        <v>705</v>
      </c>
      <c r="F599">
        <v>550031</v>
      </c>
      <c r="G599" t="s">
        <v>2229</v>
      </c>
      <c r="H599" t="s">
        <v>2232</v>
      </c>
      <c r="I599" t="s">
        <v>2234</v>
      </c>
      <c r="J599">
        <v>8855.33</v>
      </c>
      <c r="K599">
        <v>22.3</v>
      </c>
      <c r="L599">
        <v>32</v>
      </c>
      <c r="M599">
        <v>8</v>
      </c>
      <c r="N599">
        <v>0</v>
      </c>
      <c r="O599">
        <v>110542</v>
      </c>
      <c r="P599">
        <v>337722</v>
      </c>
      <c r="Q599">
        <v>0</v>
      </c>
      <c r="R599">
        <v>0</v>
      </c>
      <c r="S599">
        <v>705</v>
      </c>
      <c r="T599" t="s">
        <v>2248</v>
      </c>
      <c r="U599">
        <f>(Table1[[#This Row],[Monthly Debt]]/Table1[[#This Row],[Annual Income]])*12</f>
        <v>0.19319631075339391</v>
      </c>
      <c r="V599">
        <f>(Table1[[#This Row],[Current Loan Amount]]/Table1[[#This Row],[Annual Income]])</f>
        <v>0.13971212531657307</v>
      </c>
      <c r="W599">
        <f>(Table1[[#This Row],[Current Credit Balance]]/Table1[[#This Row],[Maximum Open Credit]])</f>
        <v>0.32731655029876644</v>
      </c>
      <c r="X599">
        <f>(Table1[[#This Row],[Credit Utilization Ratio]]*100)</f>
        <v>32.731655029876642</v>
      </c>
      <c r="Y599">
        <f>(Table1[[#This Row],[Annual Income]]/12)-Table1[[#This Row],[Monthly Debt]]</f>
        <v>36980.586666666662</v>
      </c>
    </row>
    <row r="600" spans="1:25" x14ac:dyDescent="0.2">
      <c r="A600" t="s">
        <v>617</v>
      </c>
      <c r="B600" t="s">
        <v>1716</v>
      </c>
      <c r="C600">
        <v>100408</v>
      </c>
      <c r="D600" t="s">
        <v>2217</v>
      </c>
      <c r="E600">
        <v>741</v>
      </c>
      <c r="F600">
        <v>568575</v>
      </c>
      <c r="G600" t="s">
        <v>2222</v>
      </c>
      <c r="H600" t="s">
        <v>2231</v>
      </c>
      <c r="I600" t="s">
        <v>2234</v>
      </c>
      <c r="J600">
        <v>3998.93</v>
      </c>
      <c r="K600">
        <v>16.2</v>
      </c>
      <c r="L600">
        <v>32</v>
      </c>
      <c r="M600">
        <v>15</v>
      </c>
      <c r="N600">
        <v>0</v>
      </c>
      <c r="O600">
        <v>157738</v>
      </c>
      <c r="P600">
        <v>247830</v>
      </c>
      <c r="Q600">
        <v>0</v>
      </c>
      <c r="R600">
        <v>0</v>
      </c>
      <c r="S600">
        <v>741</v>
      </c>
      <c r="T600" t="s">
        <v>2248</v>
      </c>
      <c r="U600">
        <f>(Table1[[#This Row],[Monthly Debt]]/Table1[[#This Row],[Annual Income]])*12</f>
        <v>8.4398997493734335E-2</v>
      </c>
      <c r="V600">
        <f>(Table1[[#This Row],[Current Loan Amount]]/Table1[[#This Row],[Annual Income]])</f>
        <v>0.17659587565404741</v>
      </c>
      <c r="W600">
        <f>(Table1[[#This Row],[Current Credit Balance]]/Table1[[#This Row],[Maximum Open Credit]])</f>
        <v>0.63647661703587133</v>
      </c>
      <c r="X600">
        <f>(Table1[[#This Row],[Credit Utilization Ratio]]*100)</f>
        <v>63.647661703587133</v>
      </c>
      <c r="Y600">
        <f>(Table1[[#This Row],[Annual Income]]/12)-Table1[[#This Row],[Monthly Debt]]</f>
        <v>43382.32</v>
      </c>
    </row>
    <row r="601" spans="1:25" x14ac:dyDescent="0.2">
      <c r="A601" t="s">
        <v>618</v>
      </c>
      <c r="B601" t="s">
        <v>1717</v>
      </c>
      <c r="C601">
        <v>322256</v>
      </c>
      <c r="D601" t="s">
        <v>2217</v>
      </c>
      <c r="E601">
        <v>724</v>
      </c>
      <c r="F601">
        <v>1113210</v>
      </c>
      <c r="G601" t="s">
        <v>2228</v>
      </c>
      <c r="H601" t="s">
        <v>2231</v>
      </c>
      <c r="I601" t="s">
        <v>2234</v>
      </c>
      <c r="J601">
        <v>12616.38</v>
      </c>
      <c r="K601">
        <v>12.7</v>
      </c>
      <c r="L601">
        <v>32</v>
      </c>
      <c r="M601">
        <v>10</v>
      </c>
      <c r="N601">
        <v>2</v>
      </c>
      <c r="O601">
        <v>211280</v>
      </c>
      <c r="P601">
        <v>582494</v>
      </c>
      <c r="Q601">
        <v>0</v>
      </c>
      <c r="R601">
        <v>0</v>
      </c>
      <c r="S601">
        <v>724</v>
      </c>
      <c r="T601" t="s">
        <v>2249</v>
      </c>
      <c r="U601">
        <f>(Table1[[#This Row],[Monthly Debt]]/Table1[[#This Row],[Annual Income]])*12</f>
        <v>0.13599999999999998</v>
      </c>
      <c r="V601">
        <f>(Table1[[#This Row],[Current Loan Amount]]/Table1[[#This Row],[Annual Income]])</f>
        <v>0.28948356554468607</v>
      </c>
      <c r="W601">
        <f>(Table1[[#This Row],[Current Credit Balance]]/Table1[[#This Row],[Maximum Open Credit]])</f>
        <v>0.36271618248428311</v>
      </c>
      <c r="X601">
        <f>(Table1[[#This Row],[Credit Utilization Ratio]]*100)</f>
        <v>36.271618248428311</v>
      </c>
      <c r="Y601">
        <f>(Table1[[#This Row],[Annual Income]]/12)-Table1[[#This Row],[Monthly Debt]]</f>
        <v>80151.12</v>
      </c>
    </row>
    <row r="602" spans="1:25" x14ac:dyDescent="0.2">
      <c r="A602" t="s">
        <v>619</v>
      </c>
      <c r="B602" t="s">
        <v>1718</v>
      </c>
      <c r="C602">
        <v>443564</v>
      </c>
      <c r="D602" t="s">
        <v>2218</v>
      </c>
      <c r="E602">
        <v>725</v>
      </c>
      <c r="F602">
        <v>1168272</v>
      </c>
      <c r="G602" t="s">
        <v>2229</v>
      </c>
      <c r="H602" t="s">
        <v>2231</v>
      </c>
      <c r="I602" t="s">
        <v>2234</v>
      </c>
      <c r="J602">
        <v>32274.35</v>
      </c>
      <c r="K602">
        <v>22.6</v>
      </c>
      <c r="L602">
        <v>32</v>
      </c>
      <c r="M602">
        <v>12</v>
      </c>
      <c r="N602">
        <v>0</v>
      </c>
      <c r="O602">
        <v>602319</v>
      </c>
      <c r="P602">
        <v>1110538</v>
      </c>
      <c r="Q602">
        <v>0</v>
      </c>
      <c r="R602">
        <v>0</v>
      </c>
      <c r="S602">
        <v>725</v>
      </c>
      <c r="T602" t="s">
        <v>2248</v>
      </c>
      <c r="U602">
        <f>(Table1[[#This Row],[Monthly Debt]]/Table1[[#This Row],[Annual Income]])*12</f>
        <v>0.33150858704137393</v>
      </c>
      <c r="V602">
        <f>(Table1[[#This Row],[Current Loan Amount]]/Table1[[#This Row],[Annual Income]])</f>
        <v>0.37967528109892218</v>
      </c>
      <c r="W602">
        <f>(Table1[[#This Row],[Current Credit Balance]]/Table1[[#This Row],[Maximum Open Credit]])</f>
        <v>0.54236685282268593</v>
      </c>
      <c r="X602">
        <f>(Table1[[#This Row],[Credit Utilization Ratio]]*100)</f>
        <v>54.236685282268596</v>
      </c>
      <c r="Y602">
        <f>(Table1[[#This Row],[Annual Income]]/12)-Table1[[#This Row],[Monthly Debt]]</f>
        <v>65081.65</v>
      </c>
    </row>
    <row r="603" spans="1:25" x14ac:dyDescent="0.2">
      <c r="A603" t="s">
        <v>620</v>
      </c>
      <c r="B603" t="s">
        <v>1719</v>
      </c>
      <c r="C603">
        <v>152394</v>
      </c>
      <c r="D603" t="s">
        <v>2217</v>
      </c>
      <c r="E603">
        <v>670</v>
      </c>
      <c r="F603">
        <v>1425437</v>
      </c>
      <c r="G603" t="s">
        <v>2222</v>
      </c>
      <c r="H603" t="s">
        <v>2230</v>
      </c>
      <c r="I603" t="s">
        <v>2238</v>
      </c>
      <c r="J603">
        <v>11058.95</v>
      </c>
      <c r="K603">
        <v>11.2</v>
      </c>
      <c r="L603">
        <v>20</v>
      </c>
      <c r="M603">
        <v>9</v>
      </c>
      <c r="N603">
        <v>0</v>
      </c>
      <c r="O603">
        <v>92055</v>
      </c>
      <c r="P603">
        <v>304568</v>
      </c>
      <c r="Q603">
        <v>0</v>
      </c>
      <c r="R603">
        <v>0</v>
      </c>
      <c r="S603">
        <v>670</v>
      </c>
      <c r="T603" t="s">
        <v>2249</v>
      </c>
      <c r="U603">
        <f>(Table1[[#This Row],[Monthly Debt]]/Table1[[#This Row],[Annual Income]])*12</f>
        <v>9.3099449502152681E-2</v>
      </c>
      <c r="V603">
        <f>(Table1[[#This Row],[Current Loan Amount]]/Table1[[#This Row],[Annual Income]])</f>
        <v>0.10691037204730901</v>
      </c>
      <c r="W603">
        <f>(Table1[[#This Row],[Current Credit Balance]]/Table1[[#This Row],[Maximum Open Credit]])</f>
        <v>0.30224777389614144</v>
      </c>
      <c r="X603">
        <f>(Table1[[#This Row],[Credit Utilization Ratio]]*100)</f>
        <v>30.224777389614143</v>
      </c>
      <c r="Y603">
        <f>(Table1[[#This Row],[Annual Income]]/12)-Table1[[#This Row],[Monthly Debt]]</f>
        <v>107727.46666666667</v>
      </c>
    </row>
    <row r="604" spans="1:25" x14ac:dyDescent="0.2">
      <c r="A604" t="s">
        <v>621</v>
      </c>
      <c r="B604" t="s">
        <v>1720</v>
      </c>
      <c r="C604">
        <v>201278</v>
      </c>
      <c r="D604" t="s">
        <v>2217</v>
      </c>
      <c r="E604">
        <v>742</v>
      </c>
      <c r="F604">
        <v>965675</v>
      </c>
      <c r="G604" t="s">
        <v>2219</v>
      </c>
      <c r="H604" t="s">
        <v>2232</v>
      </c>
      <c r="I604" t="s">
        <v>2234</v>
      </c>
      <c r="J604">
        <v>16979.919999999998</v>
      </c>
      <c r="K604">
        <v>20.5</v>
      </c>
      <c r="L604">
        <v>32</v>
      </c>
      <c r="M604">
        <v>11</v>
      </c>
      <c r="N604">
        <v>0</v>
      </c>
      <c r="O604">
        <v>166554</v>
      </c>
      <c r="P604">
        <v>514272</v>
      </c>
      <c r="Q604">
        <v>0</v>
      </c>
      <c r="R604">
        <v>0</v>
      </c>
      <c r="S604">
        <v>742</v>
      </c>
      <c r="T604" t="s">
        <v>2248</v>
      </c>
      <c r="U604">
        <f>(Table1[[#This Row],[Monthly Debt]]/Table1[[#This Row],[Annual Income]])*12</f>
        <v>0.21100167240531231</v>
      </c>
      <c r="V604">
        <f>(Table1[[#This Row],[Current Loan Amount]]/Table1[[#This Row],[Annual Income]])</f>
        <v>0.20843244362751442</v>
      </c>
      <c r="W604">
        <f>(Table1[[#This Row],[Current Credit Balance]]/Table1[[#This Row],[Maximum Open Credit]])</f>
        <v>0.32386363636363635</v>
      </c>
      <c r="X604">
        <f>(Table1[[#This Row],[Credit Utilization Ratio]]*100)</f>
        <v>32.386363636363633</v>
      </c>
      <c r="Y604">
        <f>(Table1[[#This Row],[Annual Income]]/12)-Table1[[#This Row],[Monthly Debt]]</f>
        <v>63492.996666666673</v>
      </c>
    </row>
    <row r="605" spans="1:25" x14ac:dyDescent="0.2">
      <c r="A605" t="s">
        <v>622</v>
      </c>
      <c r="B605" t="s">
        <v>1721</v>
      </c>
      <c r="C605">
        <v>557480</v>
      </c>
      <c r="D605" t="s">
        <v>2217</v>
      </c>
      <c r="E605">
        <v>714</v>
      </c>
      <c r="F605">
        <v>2214716</v>
      </c>
      <c r="G605" t="s">
        <v>2219</v>
      </c>
      <c r="H605" t="s">
        <v>2231</v>
      </c>
      <c r="I605" t="s">
        <v>2234</v>
      </c>
      <c r="J605">
        <v>45217.15</v>
      </c>
      <c r="K605">
        <v>14</v>
      </c>
      <c r="L605">
        <v>55</v>
      </c>
      <c r="M605">
        <v>13</v>
      </c>
      <c r="N605">
        <v>0</v>
      </c>
      <c r="O605">
        <v>261801</v>
      </c>
      <c r="P605">
        <v>343288</v>
      </c>
      <c r="Q605">
        <v>0</v>
      </c>
      <c r="R605">
        <v>0</v>
      </c>
      <c r="S605">
        <v>714</v>
      </c>
      <c r="T605" t="s">
        <v>2248</v>
      </c>
      <c r="U605">
        <f>(Table1[[#This Row],[Monthly Debt]]/Table1[[#This Row],[Annual Income]])*12</f>
        <v>0.24500017157956147</v>
      </c>
      <c r="V605">
        <f>(Table1[[#This Row],[Current Loan Amount]]/Table1[[#This Row],[Annual Income]])</f>
        <v>0.25171624713958812</v>
      </c>
      <c r="W605">
        <f>(Table1[[#This Row],[Current Credit Balance]]/Table1[[#This Row],[Maximum Open Credit]])</f>
        <v>0.76262788096292322</v>
      </c>
      <c r="X605">
        <f>(Table1[[#This Row],[Credit Utilization Ratio]]*100)</f>
        <v>76.262788096292326</v>
      </c>
      <c r="Y605">
        <f>(Table1[[#This Row],[Annual Income]]/12)-Table1[[#This Row],[Monthly Debt]]</f>
        <v>139342.51666666666</v>
      </c>
    </row>
    <row r="606" spans="1:25" x14ac:dyDescent="0.2">
      <c r="A606" t="s">
        <v>623</v>
      </c>
      <c r="B606" t="s">
        <v>1722</v>
      </c>
      <c r="C606">
        <v>312642</v>
      </c>
      <c r="D606" t="s">
        <v>2218</v>
      </c>
      <c r="E606">
        <v>7350</v>
      </c>
      <c r="F606">
        <v>1446527</v>
      </c>
      <c r="G606" t="s">
        <v>2225</v>
      </c>
      <c r="H606" t="s">
        <v>2230</v>
      </c>
      <c r="I606" t="s">
        <v>2234</v>
      </c>
      <c r="J606">
        <v>13741.94</v>
      </c>
      <c r="K606">
        <v>16</v>
      </c>
      <c r="L606">
        <v>14</v>
      </c>
      <c r="M606">
        <v>7</v>
      </c>
      <c r="N606">
        <v>0</v>
      </c>
      <c r="O606">
        <v>238697</v>
      </c>
      <c r="P606">
        <v>493548</v>
      </c>
      <c r="Q606">
        <v>0</v>
      </c>
      <c r="R606">
        <v>0</v>
      </c>
      <c r="S606">
        <v>735</v>
      </c>
      <c r="T606" t="s">
        <v>2248</v>
      </c>
      <c r="U606">
        <f>(Table1[[#This Row],[Monthly Debt]]/Table1[[#This Row],[Annual Income]])*12</f>
        <v>0.11399944833383685</v>
      </c>
      <c r="V606">
        <f>(Table1[[#This Row],[Current Loan Amount]]/Table1[[#This Row],[Annual Income]])</f>
        <v>0.21613284784867479</v>
      </c>
      <c r="W606">
        <f>(Table1[[#This Row],[Current Credit Balance]]/Table1[[#This Row],[Maximum Open Credit]])</f>
        <v>0.48363482376587486</v>
      </c>
      <c r="X606">
        <f>(Table1[[#This Row],[Credit Utilization Ratio]]*100)</f>
        <v>48.363482376587484</v>
      </c>
      <c r="Y606">
        <f>(Table1[[#This Row],[Annual Income]]/12)-Table1[[#This Row],[Monthly Debt]]</f>
        <v>106801.97666666667</v>
      </c>
    </row>
    <row r="607" spans="1:25" x14ac:dyDescent="0.2">
      <c r="A607" t="s">
        <v>624</v>
      </c>
      <c r="B607" t="s">
        <v>1723</v>
      </c>
      <c r="C607">
        <v>441936</v>
      </c>
      <c r="D607" t="s">
        <v>2218</v>
      </c>
      <c r="E607">
        <v>725</v>
      </c>
      <c r="F607">
        <v>1168272</v>
      </c>
      <c r="G607" t="s">
        <v>2224</v>
      </c>
      <c r="H607" t="s">
        <v>2230</v>
      </c>
      <c r="I607" t="s">
        <v>2234</v>
      </c>
      <c r="J607">
        <v>53742.64</v>
      </c>
      <c r="K607">
        <v>22.1</v>
      </c>
      <c r="L607">
        <v>32</v>
      </c>
      <c r="M607">
        <v>18</v>
      </c>
      <c r="N607">
        <v>0</v>
      </c>
      <c r="O607">
        <v>479940</v>
      </c>
      <c r="P607">
        <v>2196480</v>
      </c>
      <c r="Q607">
        <v>0</v>
      </c>
      <c r="R607">
        <v>0</v>
      </c>
      <c r="S607">
        <v>725</v>
      </c>
      <c r="T607" t="s">
        <v>2249</v>
      </c>
      <c r="U607">
        <f>(Table1[[#This Row],[Monthly Debt]]/Table1[[#This Row],[Annual Income]])*12</f>
        <v>0.55202185792349723</v>
      </c>
      <c r="V607">
        <f>(Table1[[#This Row],[Current Loan Amount]]/Table1[[#This Row],[Annual Income]])</f>
        <v>0.37828176999876739</v>
      </c>
      <c r="W607">
        <f>(Table1[[#This Row],[Current Credit Balance]]/Table1[[#This Row],[Maximum Open Credit]])</f>
        <v>0.21850415209790211</v>
      </c>
      <c r="X607">
        <f>(Table1[[#This Row],[Credit Utilization Ratio]]*100)</f>
        <v>21.85041520979021</v>
      </c>
      <c r="Y607">
        <f>(Table1[[#This Row],[Annual Income]]/12)-Table1[[#This Row],[Monthly Debt]]</f>
        <v>43613.36</v>
      </c>
    </row>
    <row r="608" spans="1:25" x14ac:dyDescent="0.2">
      <c r="A608" t="s">
        <v>625</v>
      </c>
      <c r="B608" t="s">
        <v>1724</v>
      </c>
      <c r="C608">
        <v>99999999</v>
      </c>
      <c r="D608" t="s">
        <v>2218</v>
      </c>
      <c r="E608">
        <v>722</v>
      </c>
      <c r="F608">
        <v>972268</v>
      </c>
      <c r="G608" t="s">
        <v>2227</v>
      </c>
      <c r="H608" t="s">
        <v>2230</v>
      </c>
      <c r="I608" t="s">
        <v>2234</v>
      </c>
      <c r="J608">
        <v>13449.53</v>
      </c>
      <c r="K608">
        <v>16.100000000000001</v>
      </c>
      <c r="L608">
        <v>32</v>
      </c>
      <c r="M608">
        <v>5</v>
      </c>
      <c r="N608">
        <v>0</v>
      </c>
      <c r="O608">
        <v>221160</v>
      </c>
      <c r="P608">
        <v>278058</v>
      </c>
      <c r="Q608">
        <v>0</v>
      </c>
      <c r="R608">
        <v>0</v>
      </c>
      <c r="S608">
        <v>722</v>
      </c>
      <c r="T608" t="s">
        <v>2248</v>
      </c>
      <c r="U608">
        <f>(Table1[[#This Row],[Monthly Debt]]/Table1[[#This Row],[Annual Income]])*12</f>
        <v>0.16599781130305638</v>
      </c>
      <c r="V608">
        <f>(Table1[[#This Row],[Current Loan Amount]]/Table1[[#This Row],[Annual Income]])</f>
        <v>102.85229895460922</v>
      </c>
      <c r="W608">
        <f>(Table1[[#This Row],[Current Credit Balance]]/Table1[[#This Row],[Maximum Open Credit]])</f>
        <v>0.7953736270849967</v>
      </c>
      <c r="X608">
        <f>(Table1[[#This Row],[Credit Utilization Ratio]]*100)</f>
        <v>79.537362708499671</v>
      </c>
      <c r="Y608">
        <f>(Table1[[#This Row],[Annual Income]]/12)-Table1[[#This Row],[Monthly Debt]]</f>
        <v>67572.80333333333</v>
      </c>
    </row>
    <row r="609" spans="1:25" x14ac:dyDescent="0.2">
      <c r="A609" t="s">
        <v>626</v>
      </c>
      <c r="B609" t="s">
        <v>1725</v>
      </c>
      <c r="C609">
        <v>99999999</v>
      </c>
      <c r="D609" t="s">
        <v>2217</v>
      </c>
      <c r="E609">
        <v>712</v>
      </c>
      <c r="F609">
        <v>2049245</v>
      </c>
      <c r="G609" t="s">
        <v>2220</v>
      </c>
      <c r="H609" t="s">
        <v>2231</v>
      </c>
      <c r="I609" t="s">
        <v>2234</v>
      </c>
      <c r="J609">
        <v>1485.61</v>
      </c>
      <c r="K609">
        <v>13.8</v>
      </c>
      <c r="L609">
        <v>37</v>
      </c>
      <c r="M609">
        <v>4</v>
      </c>
      <c r="N609">
        <v>1</v>
      </c>
      <c r="O609">
        <v>67203</v>
      </c>
      <c r="P609">
        <v>153164</v>
      </c>
      <c r="Q609">
        <v>1</v>
      </c>
      <c r="R609">
        <v>0</v>
      </c>
      <c r="S609">
        <v>712</v>
      </c>
      <c r="T609" t="s">
        <v>2249</v>
      </c>
      <c r="U609">
        <f>(Table1[[#This Row],[Monthly Debt]]/Table1[[#This Row],[Annual Income]])*12</f>
        <v>8.6994576051179825E-3</v>
      </c>
      <c r="V609">
        <f>(Table1[[#This Row],[Current Loan Amount]]/Table1[[#This Row],[Annual Income]])</f>
        <v>48.798459432620305</v>
      </c>
      <c r="W609">
        <f>(Table1[[#This Row],[Current Credit Balance]]/Table1[[#This Row],[Maximum Open Credit]])</f>
        <v>0.43876498393878455</v>
      </c>
      <c r="X609">
        <f>(Table1[[#This Row],[Credit Utilization Ratio]]*100)</f>
        <v>43.876498393878457</v>
      </c>
      <c r="Y609">
        <f>(Table1[[#This Row],[Annual Income]]/12)-Table1[[#This Row],[Monthly Debt]]</f>
        <v>169284.80666666667</v>
      </c>
    </row>
    <row r="610" spans="1:25" x14ac:dyDescent="0.2">
      <c r="A610" t="s">
        <v>627</v>
      </c>
      <c r="B610" t="s">
        <v>1726</v>
      </c>
      <c r="C610">
        <v>321530</v>
      </c>
      <c r="D610" t="s">
        <v>2217</v>
      </c>
      <c r="E610">
        <v>725</v>
      </c>
      <c r="F610">
        <v>1168272</v>
      </c>
      <c r="G610" t="s">
        <v>2219</v>
      </c>
      <c r="H610" t="s">
        <v>2230</v>
      </c>
      <c r="I610" t="s">
        <v>2234</v>
      </c>
      <c r="J610">
        <v>24620.959999999999</v>
      </c>
      <c r="K610">
        <v>22.8</v>
      </c>
      <c r="L610">
        <v>16</v>
      </c>
      <c r="M610">
        <v>21</v>
      </c>
      <c r="N610">
        <v>0</v>
      </c>
      <c r="O610">
        <v>201476</v>
      </c>
      <c r="P610">
        <v>530222</v>
      </c>
      <c r="Q610">
        <v>0</v>
      </c>
      <c r="R610">
        <v>0</v>
      </c>
      <c r="S610">
        <v>725</v>
      </c>
      <c r="T610" t="s">
        <v>2248</v>
      </c>
      <c r="U610">
        <f>(Table1[[#This Row],[Monthly Debt]]/Table1[[#This Row],[Annual Income]])*12</f>
        <v>0.25289617486338795</v>
      </c>
      <c r="V610">
        <f>(Table1[[#This Row],[Current Loan Amount]]/Table1[[#This Row],[Annual Income]])</f>
        <v>0.2752184422805648</v>
      </c>
      <c r="W610">
        <f>(Table1[[#This Row],[Current Credit Balance]]/Table1[[#This Row],[Maximum Open Credit]])</f>
        <v>0.37998423301937678</v>
      </c>
      <c r="X610">
        <f>(Table1[[#This Row],[Credit Utilization Ratio]]*100)</f>
        <v>37.998423301937677</v>
      </c>
      <c r="Y610">
        <f>(Table1[[#This Row],[Annual Income]]/12)-Table1[[#This Row],[Monthly Debt]]</f>
        <v>72735.040000000008</v>
      </c>
    </row>
    <row r="611" spans="1:25" x14ac:dyDescent="0.2">
      <c r="A611" t="s">
        <v>628</v>
      </c>
      <c r="B611" t="s">
        <v>1727</v>
      </c>
      <c r="C611">
        <v>134024</v>
      </c>
      <c r="D611" t="s">
        <v>2217</v>
      </c>
      <c r="E611">
        <v>746</v>
      </c>
      <c r="F611">
        <v>1027330</v>
      </c>
      <c r="G611" t="s">
        <v>2219</v>
      </c>
      <c r="H611" t="s">
        <v>2231</v>
      </c>
      <c r="I611" t="s">
        <v>2234</v>
      </c>
      <c r="J611">
        <v>14639.5</v>
      </c>
      <c r="K611">
        <v>15.9</v>
      </c>
      <c r="L611">
        <v>32</v>
      </c>
      <c r="M611">
        <v>8</v>
      </c>
      <c r="N611">
        <v>1</v>
      </c>
      <c r="O611">
        <v>65208</v>
      </c>
      <c r="P611">
        <v>216986</v>
      </c>
      <c r="Q611">
        <v>1</v>
      </c>
      <c r="R611">
        <v>0</v>
      </c>
      <c r="S611">
        <v>746</v>
      </c>
      <c r="T611" t="s">
        <v>2249</v>
      </c>
      <c r="U611">
        <f>(Table1[[#This Row],[Monthly Debt]]/Table1[[#This Row],[Annual Income]])*12</f>
        <v>0.17100055483632329</v>
      </c>
      <c r="V611">
        <f>(Table1[[#This Row],[Current Loan Amount]]/Table1[[#This Row],[Annual Income]])</f>
        <v>0.13045856735420946</v>
      </c>
      <c r="W611">
        <f>(Table1[[#This Row],[Current Credit Balance]]/Table1[[#This Row],[Maximum Open Credit]])</f>
        <v>0.30051708405150562</v>
      </c>
      <c r="X611">
        <f>(Table1[[#This Row],[Credit Utilization Ratio]]*100)</f>
        <v>30.051708405150563</v>
      </c>
      <c r="Y611">
        <f>(Table1[[#This Row],[Annual Income]]/12)-Table1[[#This Row],[Monthly Debt]]</f>
        <v>70971.333333333328</v>
      </c>
    </row>
    <row r="612" spans="1:25" x14ac:dyDescent="0.2">
      <c r="A612" t="s">
        <v>629</v>
      </c>
      <c r="B612" t="s">
        <v>1728</v>
      </c>
      <c r="C612">
        <v>217910</v>
      </c>
      <c r="D612" t="s">
        <v>2217</v>
      </c>
      <c r="E612">
        <v>710</v>
      </c>
      <c r="F612">
        <v>997443</v>
      </c>
      <c r="G612" t="s">
        <v>2223</v>
      </c>
      <c r="H612" t="s">
        <v>2232</v>
      </c>
      <c r="I612" t="s">
        <v>2234</v>
      </c>
      <c r="J612">
        <v>7173.26</v>
      </c>
      <c r="K612">
        <v>12</v>
      </c>
      <c r="L612">
        <v>32</v>
      </c>
      <c r="M612">
        <v>8</v>
      </c>
      <c r="N612">
        <v>0</v>
      </c>
      <c r="O612">
        <v>224599</v>
      </c>
      <c r="P612">
        <v>579172</v>
      </c>
      <c r="Q612">
        <v>0</v>
      </c>
      <c r="R612">
        <v>0</v>
      </c>
      <c r="S612">
        <v>710</v>
      </c>
      <c r="T612" t="s">
        <v>2248</v>
      </c>
      <c r="U612">
        <f>(Table1[[#This Row],[Monthly Debt]]/Table1[[#This Row],[Annual Income]])*12</f>
        <v>8.6299788559346252E-2</v>
      </c>
      <c r="V612">
        <f>(Table1[[#This Row],[Current Loan Amount]]/Table1[[#This Row],[Annual Income]])</f>
        <v>0.21846862427226418</v>
      </c>
      <c r="W612">
        <f>(Table1[[#This Row],[Current Credit Balance]]/Table1[[#This Row],[Maximum Open Credit]])</f>
        <v>0.38779326348649451</v>
      </c>
      <c r="X612">
        <f>(Table1[[#This Row],[Credit Utilization Ratio]]*100)</f>
        <v>38.779326348649448</v>
      </c>
      <c r="Y612">
        <f>(Table1[[#This Row],[Annual Income]]/12)-Table1[[#This Row],[Monthly Debt]]</f>
        <v>75946.990000000005</v>
      </c>
    </row>
    <row r="613" spans="1:25" x14ac:dyDescent="0.2">
      <c r="A613" t="s">
        <v>630</v>
      </c>
      <c r="B613" t="s">
        <v>1729</v>
      </c>
      <c r="C613">
        <v>99999999</v>
      </c>
      <c r="D613" t="s">
        <v>2217</v>
      </c>
      <c r="E613">
        <v>727</v>
      </c>
      <c r="F613">
        <v>969532</v>
      </c>
      <c r="G613" t="s">
        <v>2225</v>
      </c>
      <c r="H613" t="s">
        <v>2231</v>
      </c>
      <c r="I613" t="s">
        <v>2234</v>
      </c>
      <c r="J613">
        <v>7683.41</v>
      </c>
      <c r="K613">
        <v>19.2</v>
      </c>
      <c r="L613">
        <v>50</v>
      </c>
      <c r="M613">
        <v>7</v>
      </c>
      <c r="N613">
        <v>0</v>
      </c>
      <c r="O613">
        <v>17632</v>
      </c>
      <c r="P613">
        <v>137984</v>
      </c>
      <c r="Q613">
        <v>0</v>
      </c>
      <c r="R613">
        <v>0</v>
      </c>
      <c r="S613">
        <v>727</v>
      </c>
      <c r="T613" t="s">
        <v>2248</v>
      </c>
      <c r="U613">
        <f>(Table1[[#This Row],[Monthly Debt]]/Table1[[#This Row],[Annual Income]])*12</f>
        <v>9.5098377361448619E-2</v>
      </c>
      <c r="V613">
        <f>(Table1[[#This Row],[Current Loan Amount]]/Table1[[#This Row],[Annual Income]])</f>
        <v>103.14254609440431</v>
      </c>
      <c r="W613">
        <f>(Table1[[#This Row],[Current Credit Balance]]/Table1[[#This Row],[Maximum Open Credit]])</f>
        <v>0.12778293135435992</v>
      </c>
      <c r="X613">
        <f>(Table1[[#This Row],[Credit Utilization Ratio]]*100)</f>
        <v>12.778293135435991</v>
      </c>
      <c r="Y613">
        <f>(Table1[[#This Row],[Annual Income]]/12)-Table1[[#This Row],[Monthly Debt]]</f>
        <v>73110.923333333325</v>
      </c>
    </row>
    <row r="614" spans="1:25" x14ac:dyDescent="0.2">
      <c r="A614" t="s">
        <v>631</v>
      </c>
      <c r="B614" t="s">
        <v>1730</v>
      </c>
      <c r="C614">
        <v>298298</v>
      </c>
      <c r="D614" t="s">
        <v>2217</v>
      </c>
      <c r="E614">
        <v>750</v>
      </c>
      <c r="F614">
        <v>837045</v>
      </c>
      <c r="G614" t="s">
        <v>2226</v>
      </c>
      <c r="H614" t="s">
        <v>2231</v>
      </c>
      <c r="I614" t="s">
        <v>2234</v>
      </c>
      <c r="J614">
        <v>23855.83</v>
      </c>
      <c r="K614">
        <v>32.9</v>
      </c>
      <c r="L614">
        <v>32</v>
      </c>
      <c r="M614">
        <v>17</v>
      </c>
      <c r="N614">
        <v>0</v>
      </c>
      <c r="O614">
        <v>373977</v>
      </c>
      <c r="P614">
        <v>1924560</v>
      </c>
      <c r="Q614">
        <v>0</v>
      </c>
      <c r="R614">
        <v>0</v>
      </c>
      <c r="S614">
        <v>750</v>
      </c>
      <c r="T614" t="s">
        <v>2248</v>
      </c>
      <c r="U614">
        <f>(Table1[[#This Row],[Monthly Debt]]/Table1[[#This Row],[Annual Income]])*12</f>
        <v>0.34200068096697311</v>
      </c>
      <c r="V614">
        <f>(Table1[[#This Row],[Current Loan Amount]]/Table1[[#This Row],[Annual Income]])</f>
        <v>0.35637032656547735</v>
      </c>
      <c r="W614">
        <f>(Table1[[#This Row],[Current Credit Balance]]/Table1[[#This Row],[Maximum Open Credit]])</f>
        <v>0.19431818181818181</v>
      </c>
      <c r="X614">
        <f>(Table1[[#This Row],[Credit Utilization Ratio]]*100)</f>
        <v>19.43181818181818</v>
      </c>
      <c r="Y614">
        <f>(Table1[[#This Row],[Annual Income]]/12)-Table1[[#This Row],[Monthly Debt]]</f>
        <v>45897.919999999998</v>
      </c>
    </row>
    <row r="615" spans="1:25" x14ac:dyDescent="0.2">
      <c r="A615" t="s">
        <v>632</v>
      </c>
      <c r="B615" t="s">
        <v>1731</v>
      </c>
      <c r="C615">
        <v>99999999</v>
      </c>
      <c r="D615" t="s">
        <v>2217</v>
      </c>
      <c r="E615">
        <v>724</v>
      </c>
      <c r="F615">
        <v>887718</v>
      </c>
      <c r="G615" t="s">
        <v>2229</v>
      </c>
      <c r="H615" t="s">
        <v>2231</v>
      </c>
      <c r="I615" t="s">
        <v>2234</v>
      </c>
      <c r="J615">
        <v>3380.67</v>
      </c>
      <c r="K615">
        <v>9.8000000000000007</v>
      </c>
      <c r="L615">
        <v>32</v>
      </c>
      <c r="M615">
        <v>6</v>
      </c>
      <c r="N615">
        <v>0</v>
      </c>
      <c r="O615">
        <v>40945</v>
      </c>
      <c r="P615">
        <v>282238</v>
      </c>
      <c r="Q615">
        <v>0</v>
      </c>
      <c r="R615">
        <v>0</v>
      </c>
      <c r="S615">
        <v>724</v>
      </c>
      <c r="T615" t="s">
        <v>2248</v>
      </c>
      <c r="U615">
        <f>(Table1[[#This Row],[Monthly Debt]]/Table1[[#This Row],[Annual Income]])*12</f>
        <v>4.5699242326955186E-2</v>
      </c>
      <c r="V615">
        <f>(Table1[[#This Row],[Current Loan Amount]]/Table1[[#This Row],[Annual Income]])</f>
        <v>112.64838496008868</v>
      </c>
      <c r="W615">
        <f>(Table1[[#This Row],[Current Credit Balance]]/Table1[[#This Row],[Maximum Open Credit]])</f>
        <v>0.1450725983035594</v>
      </c>
      <c r="X615">
        <f>(Table1[[#This Row],[Credit Utilization Ratio]]*100)</f>
        <v>14.50725983035594</v>
      </c>
      <c r="Y615">
        <f>(Table1[[#This Row],[Annual Income]]/12)-Table1[[#This Row],[Monthly Debt]]</f>
        <v>70595.83</v>
      </c>
    </row>
    <row r="616" spans="1:25" x14ac:dyDescent="0.2">
      <c r="A616" t="s">
        <v>633</v>
      </c>
      <c r="B616" t="s">
        <v>1732</v>
      </c>
      <c r="C616">
        <v>223036</v>
      </c>
      <c r="D616" t="s">
        <v>2217</v>
      </c>
      <c r="E616">
        <v>738</v>
      </c>
      <c r="F616">
        <v>558600</v>
      </c>
      <c r="G616" t="s">
        <v>2219</v>
      </c>
      <c r="H616" t="s">
        <v>2231</v>
      </c>
      <c r="I616" t="s">
        <v>2234</v>
      </c>
      <c r="J616">
        <v>14942.74</v>
      </c>
      <c r="K616">
        <v>17</v>
      </c>
      <c r="L616">
        <v>32</v>
      </c>
      <c r="M616">
        <v>16</v>
      </c>
      <c r="N616">
        <v>0</v>
      </c>
      <c r="O616">
        <v>425410</v>
      </c>
      <c r="P616">
        <v>639716</v>
      </c>
      <c r="Q616">
        <v>0</v>
      </c>
      <c r="R616">
        <v>0</v>
      </c>
      <c r="S616">
        <v>738</v>
      </c>
      <c r="T616" t="s">
        <v>2248</v>
      </c>
      <c r="U616">
        <f>(Table1[[#This Row],[Monthly Debt]]/Table1[[#This Row],[Annual Income]])*12</f>
        <v>0.32100408163265304</v>
      </c>
      <c r="V616">
        <f>(Table1[[#This Row],[Current Loan Amount]]/Table1[[#This Row],[Annual Income]])</f>
        <v>0.3992767633369137</v>
      </c>
      <c r="W616">
        <f>(Table1[[#This Row],[Current Credit Balance]]/Table1[[#This Row],[Maximum Open Credit]])</f>
        <v>0.66499821795921943</v>
      </c>
      <c r="X616">
        <f>(Table1[[#This Row],[Credit Utilization Ratio]]*100)</f>
        <v>66.499821795921946</v>
      </c>
      <c r="Y616">
        <f>(Table1[[#This Row],[Annual Income]]/12)-Table1[[#This Row],[Monthly Debt]]</f>
        <v>31607.260000000002</v>
      </c>
    </row>
    <row r="617" spans="1:25" x14ac:dyDescent="0.2">
      <c r="A617" t="s">
        <v>634</v>
      </c>
      <c r="B617" t="s">
        <v>1733</v>
      </c>
      <c r="C617">
        <v>354354</v>
      </c>
      <c r="D617" t="s">
        <v>2217</v>
      </c>
      <c r="E617">
        <v>743</v>
      </c>
      <c r="F617">
        <v>1434557</v>
      </c>
      <c r="G617" t="s">
        <v>2226</v>
      </c>
      <c r="H617" t="s">
        <v>2230</v>
      </c>
      <c r="I617" t="s">
        <v>2234</v>
      </c>
      <c r="J617">
        <v>17931.82</v>
      </c>
      <c r="K617">
        <v>23</v>
      </c>
      <c r="L617">
        <v>29</v>
      </c>
      <c r="M617">
        <v>17</v>
      </c>
      <c r="N617">
        <v>0</v>
      </c>
      <c r="O617">
        <v>263796</v>
      </c>
      <c r="P617">
        <v>644424</v>
      </c>
      <c r="Q617">
        <v>0</v>
      </c>
      <c r="R617">
        <v>0</v>
      </c>
      <c r="S617">
        <v>743</v>
      </c>
      <c r="T617" t="s">
        <v>2248</v>
      </c>
      <c r="U617">
        <f>(Table1[[#This Row],[Monthly Debt]]/Table1[[#This Row],[Annual Income]])*12</f>
        <v>0.14999880799438434</v>
      </c>
      <c r="V617">
        <f>(Table1[[#This Row],[Current Loan Amount]]/Table1[[#This Row],[Annual Income]])</f>
        <v>0.2470128408979218</v>
      </c>
      <c r="W617">
        <f>(Table1[[#This Row],[Current Credit Balance]]/Table1[[#This Row],[Maximum Open Credit]])</f>
        <v>0.40935160701649848</v>
      </c>
      <c r="X617">
        <f>(Table1[[#This Row],[Credit Utilization Ratio]]*100)</f>
        <v>40.935160701649849</v>
      </c>
      <c r="Y617">
        <f>(Table1[[#This Row],[Annual Income]]/12)-Table1[[#This Row],[Monthly Debt]]</f>
        <v>101614.59666666668</v>
      </c>
    </row>
    <row r="618" spans="1:25" x14ac:dyDescent="0.2">
      <c r="A618" t="s">
        <v>635</v>
      </c>
      <c r="B618" t="s">
        <v>1734</v>
      </c>
      <c r="C618">
        <v>218658</v>
      </c>
      <c r="D618" t="s">
        <v>2217</v>
      </c>
      <c r="E618">
        <v>7190</v>
      </c>
      <c r="F618">
        <v>1080169</v>
      </c>
      <c r="G618" t="s">
        <v>2220</v>
      </c>
      <c r="H618" t="s">
        <v>2231</v>
      </c>
      <c r="I618" t="s">
        <v>2234</v>
      </c>
      <c r="J618">
        <v>2646.51</v>
      </c>
      <c r="K618">
        <v>17.899999999999999</v>
      </c>
      <c r="L618">
        <v>32</v>
      </c>
      <c r="M618">
        <v>6</v>
      </c>
      <c r="N618">
        <v>1</v>
      </c>
      <c r="O618">
        <v>61788</v>
      </c>
      <c r="P618">
        <v>260150</v>
      </c>
      <c r="Q618">
        <v>0</v>
      </c>
      <c r="R618">
        <v>0</v>
      </c>
      <c r="S618">
        <v>719</v>
      </c>
      <c r="T618" t="s">
        <v>2248</v>
      </c>
      <c r="U618">
        <f>(Table1[[#This Row],[Monthly Debt]]/Table1[[#This Row],[Annual Income]])*12</f>
        <v>2.9401065944310568E-2</v>
      </c>
      <c r="V618">
        <f>(Table1[[#This Row],[Current Loan Amount]]/Table1[[#This Row],[Annual Income]])</f>
        <v>0.20242943465328112</v>
      </c>
      <c r="W618">
        <f>(Table1[[#This Row],[Current Credit Balance]]/Table1[[#This Row],[Maximum Open Credit]])</f>
        <v>0.23750912934845281</v>
      </c>
      <c r="X618">
        <f>(Table1[[#This Row],[Credit Utilization Ratio]]*100)</f>
        <v>23.750912934845282</v>
      </c>
      <c r="Y618">
        <f>(Table1[[#This Row],[Annual Income]]/12)-Table1[[#This Row],[Monthly Debt]]</f>
        <v>87367.573333333334</v>
      </c>
    </row>
    <row r="619" spans="1:25" x14ac:dyDescent="0.2">
      <c r="A619" t="s">
        <v>636</v>
      </c>
      <c r="B619" t="s">
        <v>1735</v>
      </c>
      <c r="C619">
        <v>308902</v>
      </c>
      <c r="D619" t="s">
        <v>2217</v>
      </c>
      <c r="E619">
        <v>665</v>
      </c>
      <c r="F619">
        <v>1185714</v>
      </c>
      <c r="G619" t="s">
        <v>2227</v>
      </c>
      <c r="H619" t="s">
        <v>2231</v>
      </c>
      <c r="I619" t="s">
        <v>2234</v>
      </c>
      <c r="J619">
        <v>14623.92</v>
      </c>
      <c r="K619">
        <v>9.1</v>
      </c>
      <c r="L619">
        <v>32</v>
      </c>
      <c r="M619">
        <v>10</v>
      </c>
      <c r="N619">
        <v>0</v>
      </c>
      <c r="O619">
        <v>404073</v>
      </c>
      <c r="P619">
        <v>493526</v>
      </c>
      <c r="Q619">
        <v>0</v>
      </c>
      <c r="R619">
        <v>0</v>
      </c>
      <c r="S619">
        <v>665</v>
      </c>
      <c r="T619" t="s">
        <v>2249</v>
      </c>
      <c r="U619">
        <f>(Table1[[#This Row],[Monthly Debt]]/Table1[[#This Row],[Annual Income]])*12</f>
        <v>0.14800115373521777</v>
      </c>
      <c r="V619">
        <f>(Table1[[#This Row],[Current Loan Amount]]/Table1[[#This Row],[Annual Income]])</f>
        <v>0.26051982181200528</v>
      </c>
      <c r="W619">
        <f>(Table1[[#This Row],[Current Credit Balance]]/Table1[[#This Row],[Maximum Open Credit]])</f>
        <v>0.81874713794207399</v>
      </c>
      <c r="X619">
        <f>(Table1[[#This Row],[Credit Utilization Ratio]]*100)</f>
        <v>81.874713794207395</v>
      </c>
      <c r="Y619">
        <f>(Table1[[#This Row],[Annual Income]]/12)-Table1[[#This Row],[Monthly Debt]]</f>
        <v>84185.58</v>
      </c>
    </row>
    <row r="620" spans="1:25" x14ac:dyDescent="0.2">
      <c r="A620" t="s">
        <v>637</v>
      </c>
      <c r="B620" t="s">
        <v>1736</v>
      </c>
      <c r="C620">
        <v>443564</v>
      </c>
      <c r="D620" t="s">
        <v>2218</v>
      </c>
      <c r="E620">
        <v>725</v>
      </c>
      <c r="F620">
        <v>1168272</v>
      </c>
      <c r="G620" t="s">
        <v>2219</v>
      </c>
      <c r="H620" t="s">
        <v>2230</v>
      </c>
      <c r="I620" t="s">
        <v>2234</v>
      </c>
      <c r="J620">
        <v>11779.62</v>
      </c>
      <c r="K620">
        <v>29</v>
      </c>
      <c r="L620">
        <v>76</v>
      </c>
      <c r="M620">
        <v>11</v>
      </c>
      <c r="N620">
        <v>0</v>
      </c>
      <c r="O620">
        <v>411255</v>
      </c>
      <c r="P620">
        <v>671616</v>
      </c>
      <c r="Q620">
        <v>0</v>
      </c>
      <c r="R620">
        <v>0</v>
      </c>
      <c r="S620">
        <v>725</v>
      </c>
      <c r="T620" t="s">
        <v>2248</v>
      </c>
      <c r="U620">
        <f>(Table1[[#This Row],[Monthly Debt]]/Table1[[#This Row],[Annual Income]])*12</f>
        <v>0.1209953161592506</v>
      </c>
      <c r="V620">
        <f>(Table1[[#This Row],[Current Loan Amount]]/Table1[[#This Row],[Annual Income]])</f>
        <v>0.37967528109892218</v>
      </c>
      <c r="W620">
        <f>(Table1[[#This Row],[Current Credit Balance]]/Table1[[#This Row],[Maximum Open Credit]])</f>
        <v>0.61233651372212694</v>
      </c>
      <c r="X620">
        <f>(Table1[[#This Row],[Credit Utilization Ratio]]*100)</f>
        <v>61.233651372212691</v>
      </c>
      <c r="Y620">
        <f>(Table1[[#This Row],[Annual Income]]/12)-Table1[[#This Row],[Monthly Debt]]</f>
        <v>85576.38</v>
      </c>
    </row>
    <row r="621" spans="1:25" x14ac:dyDescent="0.2">
      <c r="A621" t="s">
        <v>638</v>
      </c>
      <c r="B621" t="s">
        <v>1737</v>
      </c>
      <c r="C621">
        <v>99999999</v>
      </c>
      <c r="D621" t="s">
        <v>2217</v>
      </c>
      <c r="E621">
        <v>693</v>
      </c>
      <c r="F621">
        <v>829426</v>
      </c>
      <c r="G621" t="s">
        <v>2220</v>
      </c>
      <c r="H621" t="s">
        <v>2231</v>
      </c>
      <c r="I621" t="s">
        <v>2234</v>
      </c>
      <c r="J621">
        <v>17832.45</v>
      </c>
      <c r="K621">
        <v>11.2</v>
      </c>
      <c r="L621">
        <v>9</v>
      </c>
      <c r="M621">
        <v>14</v>
      </c>
      <c r="N621">
        <v>0</v>
      </c>
      <c r="O621">
        <v>134026</v>
      </c>
      <c r="P621">
        <v>277112</v>
      </c>
      <c r="Q621">
        <v>0</v>
      </c>
      <c r="R621">
        <v>0</v>
      </c>
      <c r="S621">
        <v>693</v>
      </c>
      <c r="T621" t="s">
        <v>2249</v>
      </c>
      <c r="U621">
        <f>(Table1[[#This Row],[Monthly Debt]]/Table1[[#This Row],[Annual Income]])*12</f>
        <v>0.25799697622211026</v>
      </c>
      <c r="V621">
        <f>(Table1[[#This Row],[Current Loan Amount]]/Table1[[#This Row],[Annual Income]])</f>
        <v>120.56530540397817</v>
      </c>
      <c r="W621">
        <f>(Table1[[#This Row],[Current Credit Balance]]/Table1[[#This Row],[Maximum Open Credit]])</f>
        <v>0.48365281907676316</v>
      </c>
      <c r="X621">
        <f>(Table1[[#This Row],[Credit Utilization Ratio]]*100)</f>
        <v>48.365281907676319</v>
      </c>
      <c r="Y621">
        <f>(Table1[[#This Row],[Annual Income]]/12)-Table1[[#This Row],[Monthly Debt]]</f>
        <v>51286.383333333331</v>
      </c>
    </row>
    <row r="622" spans="1:25" x14ac:dyDescent="0.2">
      <c r="A622" t="s">
        <v>639</v>
      </c>
      <c r="B622" t="s">
        <v>1738</v>
      </c>
      <c r="C622">
        <v>67628</v>
      </c>
      <c r="D622" t="s">
        <v>2217</v>
      </c>
      <c r="E622">
        <v>725</v>
      </c>
      <c r="F622">
        <v>1168272</v>
      </c>
      <c r="G622" t="s">
        <v>2222</v>
      </c>
      <c r="H622" t="s">
        <v>2231</v>
      </c>
      <c r="I622" t="s">
        <v>2241</v>
      </c>
      <c r="J622">
        <v>15649.16</v>
      </c>
      <c r="K622">
        <v>18.899999999999999</v>
      </c>
      <c r="L622">
        <v>32</v>
      </c>
      <c r="M622">
        <v>7</v>
      </c>
      <c r="N622">
        <v>0</v>
      </c>
      <c r="O622">
        <v>28842</v>
      </c>
      <c r="P622">
        <v>126038</v>
      </c>
      <c r="Q622">
        <v>0</v>
      </c>
      <c r="R622">
        <v>0</v>
      </c>
      <c r="S622">
        <v>725</v>
      </c>
      <c r="T622" t="s">
        <v>2248</v>
      </c>
      <c r="U622">
        <f>(Table1[[#This Row],[Monthly Debt]]/Table1[[#This Row],[Annual Income]])*12</f>
        <v>0.16074160811865731</v>
      </c>
      <c r="V622">
        <f>(Table1[[#This Row],[Current Loan Amount]]/Table1[[#This Row],[Annual Income]])</f>
        <v>5.7887204349671997E-2</v>
      </c>
      <c r="W622">
        <f>(Table1[[#This Row],[Current Credit Balance]]/Table1[[#This Row],[Maximum Open Credit]])</f>
        <v>0.22883574794903125</v>
      </c>
      <c r="X622">
        <f>(Table1[[#This Row],[Credit Utilization Ratio]]*100)</f>
        <v>22.883574794903126</v>
      </c>
      <c r="Y622">
        <f>(Table1[[#This Row],[Annual Income]]/12)-Table1[[#This Row],[Monthly Debt]]</f>
        <v>81706.84</v>
      </c>
    </row>
    <row r="623" spans="1:25" x14ac:dyDescent="0.2">
      <c r="A623" t="s">
        <v>640</v>
      </c>
      <c r="B623" t="s">
        <v>1739</v>
      </c>
      <c r="C623">
        <v>264352</v>
      </c>
      <c r="D623" t="s">
        <v>2218</v>
      </c>
      <c r="E623">
        <v>725</v>
      </c>
      <c r="F623">
        <v>1168272</v>
      </c>
      <c r="G623" t="s">
        <v>2220</v>
      </c>
      <c r="H623" t="s">
        <v>2231</v>
      </c>
      <c r="I623" t="s">
        <v>2234</v>
      </c>
      <c r="J623">
        <v>16171.09</v>
      </c>
      <c r="K623">
        <v>25.5</v>
      </c>
      <c r="L623">
        <v>29</v>
      </c>
      <c r="M623">
        <v>11</v>
      </c>
      <c r="N623">
        <v>0</v>
      </c>
      <c r="O623">
        <v>86393</v>
      </c>
      <c r="P623">
        <v>162932</v>
      </c>
      <c r="Q623">
        <v>0</v>
      </c>
      <c r="R623">
        <v>0</v>
      </c>
      <c r="S623">
        <v>725</v>
      </c>
      <c r="T623" t="s">
        <v>2248</v>
      </c>
      <c r="U623">
        <f>(Table1[[#This Row],[Monthly Debt]]/Table1[[#This Row],[Annual Income]])*12</f>
        <v>0.16610265417642467</v>
      </c>
      <c r="V623">
        <f>(Table1[[#This Row],[Current Loan Amount]]/Table1[[#This Row],[Annual Income]])</f>
        <v>0.2262760726953997</v>
      </c>
      <c r="W623">
        <f>(Table1[[#This Row],[Current Credit Balance]]/Table1[[#This Row],[Maximum Open Credit]])</f>
        <v>0.53023960916210444</v>
      </c>
      <c r="X623">
        <f>(Table1[[#This Row],[Credit Utilization Ratio]]*100)</f>
        <v>53.023960916210441</v>
      </c>
      <c r="Y623">
        <f>(Table1[[#This Row],[Annual Income]]/12)-Table1[[#This Row],[Monthly Debt]]</f>
        <v>81184.91</v>
      </c>
    </row>
    <row r="624" spans="1:25" x14ac:dyDescent="0.2">
      <c r="A624" t="s">
        <v>641</v>
      </c>
      <c r="B624" t="s">
        <v>1740</v>
      </c>
      <c r="C624">
        <v>386738</v>
      </c>
      <c r="D624" t="s">
        <v>2218</v>
      </c>
      <c r="E624">
        <v>628</v>
      </c>
      <c r="F624">
        <v>2597756</v>
      </c>
      <c r="G624" t="s">
        <v>2225</v>
      </c>
      <c r="H624" t="s">
        <v>2230</v>
      </c>
      <c r="I624" t="s">
        <v>2234</v>
      </c>
      <c r="J624">
        <v>46759.57</v>
      </c>
      <c r="K624">
        <v>22.1</v>
      </c>
      <c r="L624">
        <v>5</v>
      </c>
      <c r="M624">
        <v>8</v>
      </c>
      <c r="N624">
        <v>0</v>
      </c>
      <c r="O624">
        <v>101213</v>
      </c>
      <c r="P624">
        <v>131098</v>
      </c>
      <c r="Q624">
        <v>0</v>
      </c>
      <c r="R624">
        <v>0</v>
      </c>
      <c r="S624">
        <v>628</v>
      </c>
      <c r="T624" t="s">
        <v>2249</v>
      </c>
      <c r="U624">
        <f>(Table1[[#This Row],[Monthly Debt]]/Table1[[#This Row],[Annual Income]])*12</f>
        <v>0.21599982446388344</v>
      </c>
      <c r="V624">
        <f>(Table1[[#This Row],[Current Loan Amount]]/Table1[[#This Row],[Annual Income]])</f>
        <v>0.14887387422067352</v>
      </c>
      <c r="W624">
        <f>(Table1[[#This Row],[Current Credit Balance]]/Table1[[#This Row],[Maximum Open Credit]])</f>
        <v>0.77204076339837369</v>
      </c>
      <c r="X624">
        <f>(Table1[[#This Row],[Credit Utilization Ratio]]*100)</f>
        <v>77.204076339837371</v>
      </c>
      <c r="Y624">
        <f>(Table1[[#This Row],[Annual Income]]/12)-Table1[[#This Row],[Monthly Debt]]</f>
        <v>169720.09666666665</v>
      </c>
    </row>
    <row r="625" spans="1:25" x14ac:dyDescent="0.2">
      <c r="A625" t="s">
        <v>642</v>
      </c>
      <c r="B625" t="s">
        <v>1741</v>
      </c>
      <c r="C625">
        <v>690844</v>
      </c>
      <c r="D625" t="s">
        <v>2217</v>
      </c>
      <c r="E625">
        <v>747</v>
      </c>
      <c r="F625">
        <v>1617983</v>
      </c>
      <c r="G625" t="s">
        <v>2219</v>
      </c>
      <c r="H625" t="s">
        <v>2230</v>
      </c>
      <c r="I625" t="s">
        <v>2234</v>
      </c>
      <c r="J625">
        <v>18337.28</v>
      </c>
      <c r="K625">
        <v>31</v>
      </c>
      <c r="L625">
        <v>32</v>
      </c>
      <c r="M625">
        <v>22</v>
      </c>
      <c r="N625">
        <v>0</v>
      </c>
      <c r="O625">
        <v>633023</v>
      </c>
      <c r="P625">
        <v>2118424</v>
      </c>
      <c r="Q625">
        <v>0</v>
      </c>
      <c r="R625">
        <v>0</v>
      </c>
      <c r="S625">
        <v>747</v>
      </c>
      <c r="T625" t="s">
        <v>2248</v>
      </c>
      <c r="U625">
        <f>(Table1[[#This Row],[Monthly Debt]]/Table1[[#This Row],[Annual Income]])*12</f>
        <v>0.13600103338539404</v>
      </c>
      <c r="V625">
        <f>(Table1[[#This Row],[Current Loan Amount]]/Table1[[#This Row],[Annual Income]])</f>
        <v>0.42697852820456084</v>
      </c>
      <c r="W625">
        <f>(Table1[[#This Row],[Current Credit Balance]]/Table1[[#This Row],[Maximum Open Credit]])</f>
        <v>0.29881789481236998</v>
      </c>
      <c r="X625">
        <f>(Table1[[#This Row],[Credit Utilization Ratio]]*100)</f>
        <v>29.881789481236996</v>
      </c>
      <c r="Y625">
        <f>(Table1[[#This Row],[Annual Income]]/12)-Table1[[#This Row],[Monthly Debt]]</f>
        <v>116494.63666666666</v>
      </c>
    </row>
    <row r="626" spans="1:25" x14ac:dyDescent="0.2">
      <c r="A626" t="s">
        <v>643</v>
      </c>
      <c r="B626" t="s">
        <v>1742</v>
      </c>
      <c r="C626">
        <v>771694</v>
      </c>
      <c r="D626" t="s">
        <v>2218</v>
      </c>
      <c r="E626">
        <v>704</v>
      </c>
      <c r="F626">
        <v>1523344</v>
      </c>
      <c r="G626" t="s">
        <v>2229</v>
      </c>
      <c r="H626" t="s">
        <v>2230</v>
      </c>
      <c r="I626" t="s">
        <v>2234</v>
      </c>
      <c r="J626">
        <v>8975.0300000000007</v>
      </c>
      <c r="K626">
        <v>15</v>
      </c>
      <c r="L626">
        <v>32</v>
      </c>
      <c r="M626">
        <v>12</v>
      </c>
      <c r="N626">
        <v>0</v>
      </c>
      <c r="O626">
        <v>1062518</v>
      </c>
      <c r="P626">
        <v>1618804</v>
      </c>
      <c r="Q626">
        <v>0</v>
      </c>
      <c r="R626">
        <v>0</v>
      </c>
      <c r="S626">
        <v>704</v>
      </c>
      <c r="T626" t="s">
        <v>2248</v>
      </c>
      <c r="U626">
        <f>(Table1[[#This Row],[Monthly Debt]]/Table1[[#This Row],[Annual Income]])*12</f>
        <v>7.0699960087806837E-2</v>
      </c>
      <c r="V626">
        <f>(Table1[[#This Row],[Current Loan Amount]]/Table1[[#This Row],[Annual Income]])</f>
        <v>0.50657894736842102</v>
      </c>
      <c r="W626">
        <f>(Table1[[#This Row],[Current Credit Balance]]/Table1[[#This Row],[Maximum Open Credit]])</f>
        <v>0.65635988050437233</v>
      </c>
      <c r="X626">
        <f>(Table1[[#This Row],[Credit Utilization Ratio]]*100)</f>
        <v>65.635988050437234</v>
      </c>
      <c r="Y626">
        <f>(Table1[[#This Row],[Annual Income]]/12)-Table1[[#This Row],[Monthly Debt]]</f>
        <v>117970.30333333333</v>
      </c>
    </row>
    <row r="627" spans="1:25" x14ac:dyDescent="0.2">
      <c r="A627" t="s">
        <v>644</v>
      </c>
      <c r="B627" t="s">
        <v>1743</v>
      </c>
      <c r="C627">
        <v>418088</v>
      </c>
      <c r="D627" t="s">
        <v>2217</v>
      </c>
      <c r="E627">
        <v>697</v>
      </c>
      <c r="F627">
        <v>1330266</v>
      </c>
      <c r="G627" t="s">
        <v>2223</v>
      </c>
      <c r="H627" t="s">
        <v>2230</v>
      </c>
      <c r="I627" t="s">
        <v>2234</v>
      </c>
      <c r="J627">
        <v>21838.6</v>
      </c>
      <c r="K627">
        <v>15.3</v>
      </c>
      <c r="L627">
        <v>78</v>
      </c>
      <c r="M627">
        <v>20</v>
      </c>
      <c r="N627">
        <v>0</v>
      </c>
      <c r="O627">
        <v>384617</v>
      </c>
      <c r="P627">
        <v>853160</v>
      </c>
      <c r="Q627">
        <v>0</v>
      </c>
      <c r="R627">
        <v>0</v>
      </c>
      <c r="S627">
        <v>697</v>
      </c>
      <c r="T627" t="s">
        <v>2249</v>
      </c>
      <c r="U627">
        <f>(Table1[[#This Row],[Monthly Debt]]/Table1[[#This Row],[Annual Income]])*12</f>
        <v>0.197000599880024</v>
      </c>
      <c r="V627">
        <f>(Table1[[#This Row],[Current Loan Amount]]/Table1[[#This Row],[Annual Income]])</f>
        <v>0.31428902189486912</v>
      </c>
      <c r="W627">
        <f>(Table1[[#This Row],[Current Credit Balance]]/Table1[[#This Row],[Maximum Open Credit]])</f>
        <v>0.45081461859440197</v>
      </c>
      <c r="X627">
        <f>(Table1[[#This Row],[Credit Utilization Ratio]]*100)</f>
        <v>45.081461859440196</v>
      </c>
      <c r="Y627">
        <f>(Table1[[#This Row],[Annual Income]]/12)-Table1[[#This Row],[Monthly Debt]]</f>
        <v>89016.9</v>
      </c>
    </row>
    <row r="628" spans="1:25" x14ac:dyDescent="0.2">
      <c r="A628" t="s">
        <v>645</v>
      </c>
      <c r="B628" t="s">
        <v>1744</v>
      </c>
      <c r="C628">
        <v>458260</v>
      </c>
      <c r="D628" t="s">
        <v>2218</v>
      </c>
      <c r="E628">
        <v>674</v>
      </c>
      <c r="F628">
        <v>1583080</v>
      </c>
      <c r="G628" t="s">
        <v>2219</v>
      </c>
      <c r="H628" t="s">
        <v>2230</v>
      </c>
      <c r="I628" t="s">
        <v>2234</v>
      </c>
      <c r="J628">
        <v>22294.98</v>
      </c>
      <c r="K628">
        <v>22.1</v>
      </c>
      <c r="L628">
        <v>20</v>
      </c>
      <c r="M628">
        <v>15</v>
      </c>
      <c r="N628">
        <v>0</v>
      </c>
      <c r="O628">
        <v>360544</v>
      </c>
      <c r="P628">
        <v>619388</v>
      </c>
      <c r="Q628">
        <v>0</v>
      </c>
      <c r="R628">
        <v>0</v>
      </c>
      <c r="S628">
        <v>674</v>
      </c>
      <c r="T628" t="s">
        <v>2249</v>
      </c>
      <c r="U628">
        <f>(Table1[[#This Row],[Monthly Debt]]/Table1[[#This Row],[Annual Income]])*12</f>
        <v>0.16899951992318771</v>
      </c>
      <c r="V628">
        <f>(Table1[[#This Row],[Current Loan Amount]]/Table1[[#This Row],[Annual Income]])</f>
        <v>0.28947368421052633</v>
      </c>
      <c r="W628">
        <f>(Table1[[#This Row],[Current Credit Balance]]/Table1[[#This Row],[Maximum Open Credit]])</f>
        <v>0.58209716688085655</v>
      </c>
      <c r="X628">
        <f>(Table1[[#This Row],[Credit Utilization Ratio]]*100)</f>
        <v>58.209716688085656</v>
      </c>
      <c r="Y628">
        <f>(Table1[[#This Row],[Annual Income]]/12)-Table1[[#This Row],[Monthly Debt]]</f>
        <v>109628.35333333335</v>
      </c>
    </row>
    <row r="629" spans="1:25" x14ac:dyDescent="0.2">
      <c r="A629" t="s">
        <v>646</v>
      </c>
      <c r="B629" t="s">
        <v>1745</v>
      </c>
      <c r="C629">
        <v>99999999</v>
      </c>
      <c r="D629" t="s">
        <v>2217</v>
      </c>
      <c r="E629">
        <v>732</v>
      </c>
      <c r="F629">
        <v>1382744</v>
      </c>
      <c r="G629" t="s">
        <v>2221</v>
      </c>
      <c r="H629" t="s">
        <v>2230</v>
      </c>
      <c r="I629" t="s">
        <v>2234</v>
      </c>
      <c r="J629">
        <v>22238.93</v>
      </c>
      <c r="K629">
        <v>14.8</v>
      </c>
      <c r="L629">
        <v>68</v>
      </c>
      <c r="M629">
        <v>24</v>
      </c>
      <c r="N629">
        <v>0</v>
      </c>
      <c r="O629">
        <v>156142</v>
      </c>
      <c r="P629">
        <v>1051160</v>
      </c>
      <c r="Q629">
        <v>0</v>
      </c>
      <c r="R629">
        <v>0</v>
      </c>
      <c r="S629">
        <v>732</v>
      </c>
      <c r="T629" t="s">
        <v>2248</v>
      </c>
      <c r="U629">
        <f>(Table1[[#This Row],[Monthly Debt]]/Table1[[#This Row],[Annual Income]])*12</f>
        <v>0.19299824117841047</v>
      </c>
      <c r="V629">
        <f>(Table1[[#This Row],[Current Loan Amount]]/Table1[[#This Row],[Annual Income]])</f>
        <v>72.319965951759684</v>
      </c>
      <c r="W629">
        <f>(Table1[[#This Row],[Current Credit Balance]]/Table1[[#This Row],[Maximum Open Credit]])</f>
        <v>0.14854256250237832</v>
      </c>
      <c r="X629">
        <f>(Table1[[#This Row],[Credit Utilization Ratio]]*100)</f>
        <v>14.854256250237832</v>
      </c>
      <c r="Y629">
        <f>(Table1[[#This Row],[Annual Income]]/12)-Table1[[#This Row],[Monthly Debt]]</f>
        <v>92989.736666666664</v>
      </c>
    </row>
    <row r="630" spans="1:25" x14ac:dyDescent="0.2">
      <c r="A630" t="s">
        <v>647</v>
      </c>
      <c r="B630" t="s">
        <v>1746</v>
      </c>
      <c r="C630">
        <v>33088</v>
      </c>
      <c r="D630" t="s">
        <v>2217</v>
      </c>
      <c r="E630">
        <v>703</v>
      </c>
      <c r="F630">
        <v>457102</v>
      </c>
      <c r="G630" t="s">
        <v>2225</v>
      </c>
      <c r="H630" t="s">
        <v>2231</v>
      </c>
      <c r="I630" t="s">
        <v>2235</v>
      </c>
      <c r="J630">
        <v>9751.3700000000008</v>
      </c>
      <c r="K630">
        <v>13.6</v>
      </c>
      <c r="L630">
        <v>37</v>
      </c>
      <c r="M630">
        <v>15</v>
      </c>
      <c r="N630">
        <v>0</v>
      </c>
      <c r="O630">
        <v>17537</v>
      </c>
      <c r="P630">
        <v>250734</v>
      </c>
      <c r="Q630">
        <v>0</v>
      </c>
      <c r="R630">
        <v>0</v>
      </c>
      <c r="S630">
        <v>703</v>
      </c>
      <c r="T630" t="s">
        <v>2248</v>
      </c>
      <c r="U630">
        <f>(Table1[[#This Row],[Monthly Debt]]/Table1[[#This Row],[Annual Income]])*12</f>
        <v>0.25599634217308176</v>
      </c>
      <c r="V630">
        <f>(Table1[[#This Row],[Current Loan Amount]]/Table1[[#This Row],[Annual Income]])</f>
        <v>7.2386469540715204E-2</v>
      </c>
      <c r="W630">
        <f>(Table1[[#This Row],[Current Credit Balance]]/Table1[[#This Row],[Maximum Open Credit]])</f>
        <v>6.9942648384343567E-2</v>
      </c>
      <c r="X630">
        <f>(Table1[[#This Row],[Credit Utilization Ratio]]*100)</f>
        <v>6.9942648384343569</v>
      </c>
      <c r="Y630">
        <f>(Table1[[#This Row],[Annual Income]]/12)-Table1[[#This Row],[Monthly Debt]]</f>
        <v>28340.463333333333</v>
      </c>
    </row>
    <row r="631" spans="1:25" x14ac:dyDescent="0.2">
      <c r="A631" t="s">
        <v>648</v>
      </c>
      <c r="B631" t="s">
        <v>1747</v>
      </c>
      <c r="C631">
        <v>99999999</v>
      </c>
      <c r="D631" t="s">
        <v>2217</v>
      </c>
      <c r="E631">
        <v>720</v>
      </c>
      <c r="F631">
        <v>576099</v>
      </c>
      <c r="G631" t="s">
        <v>2223</v>
      </c>
      <c r="H631" t="s">
        <v>2230</v>
      </c>
      <c r="I631" t="s">
        <v>2234</v>
      </c>
      <c r="J631">
        <v>13586.33</v>
      </c>
      <c r="K631">
        <v>14.9</v>
      </c>
      <c r="L631">
        <v>11</v>
      </c>
      <c r="M631">
        <v>11</v>
      </c>
      <c r="N631">
        <v>0</v>
      </c>
      <c r="O631">
        <v>83866</v>
      </c>
      <c r="P631">
        <v>243386</v>
      </c>
      <c r="Q631">
        <v>0</v>
      </c>
      <c r="R631">
        <v>0</v>
      </c>
      <c r="S631">
        <v>720</v>
      </c>
      <c r="T631" t="s">
        <v>2248</v>
      </c>
      <c r="U631">
        <f>(Table1[[#This Row],[Monthly Debt]]/Table1[[#This Row],[Annual Income]])*12</f>
        <v>0.28299990105867223</v>
      </c>
      <c r="V631">
        <f>(Table1[[#This Row],[Current Loan Amount]]/Table1[[#This Row],[Annual Income]])</f>
        <v>173.58127509334332</v>
      </c>
      <c r="W631">
        <f>(Table1[[#This Row],[Current Credit Balance]]/Table1[[#This Row],[Maximum Open Credit]])</f>
        <v>0.34458021414543155</v>
      </c>
      <c r="X631">
        <f>(Table1[[#This Row],[Credit Utilization Ratio]]*100)</f>
        <v>34.458021414543154</v>
      </c>
      <c r="Y631">
        <f>(Table1[[#This Row],[Annual Income]]/12)-Table1[[#This Row],[Monthly Debt]]</f>
        <v>34421.919999999998</v>
      </c>
    </row>
    <row r="632" spans="1:25" x14ac:dyDescent="0.2">
      <c r="A632" t="s">
        <v>649</v>
      </c>
      <c r="B632" t="s">
        <v>1748</v>
      </c>
      <c r="C632">
        <v>354860</v>
      </c>
      <c r="D632" t="s">
        <v>2217</v>
      </c>
      <c r="E632">
        <v>725</v>
      </c>
      <c r="F632">
        <v>1168272</v>
      </c>
      <c r="G632" t="s">
        <v>2219</v>
      </c>
      <c r="H632" t="s">
        <v>2231</v>
      </c>
      <c r="I632" t="s">
        <v>2234</v>
      </c>
      <c r="J632">
        <v>14028.27</v>
      </c>
      <c r="K632">
        <v>8</v>
      </c>
      <c r="L632">
        <v>9</v>
      </c>
      <c r="M632">
        <v>15</v>
      </c>
      <c r="N632">
        <v>0</v>
      </c>
      <c r="O632">
        <v>293455</v>
      </c>
      <c r="P632">
        <v>666248</v>
      </c>
      <c r="Q632">
        <v>0</v>
      </c>
      <c r="R632">
        <v>0</v>
      </c>
      <c r="S632">
        <v>725</v>
      </c>
      <c r="T632" t="s">
        <v>2248</v>
      </c>
      <c r="U632">
        <f>(Table1[[#This Row],[Monthly Debt]]/Table1[[#This Row],[Annual Income]])*12</f>
        <v>0.14409250585480093</v>
      </c>
      <c r="V632">
        <f>(Table1[[#This Row],[Current Loan Amount]]/Table1[[#This Row],[Annual Income]])</f>
        <v>0.303747757371571</v>
      </c>
      <c r="W632">
        <f>(Table1[[#This Row],[Current Credit Balance]]/Table1[[#This Row],[Maximum Open Credit]])</f>
        <v>0.44045910832002499</v>
      </c>
      <c r="X632">
        <f>(Table1[[#This Row],[Credit Utilization Ratio]]*100)</f>
        <v>44.045910832002498</v>
      </c>
      <c r="Y632">
        <f>(Table1[[#This Row],[Annual Income]]/12)-Table1[[#This Row],[Monthly Debt]]</f>
        <v>83327.73</v>
      </c>
    </row>
    <row r="633" spans="1:25" x14ac:dyDescent="0.2">
      <c r="A633" t="s">
        <v>650</v>
      </c>
      <c r="B633" t="s">
        <v>1749</v>
      </c>
      <c r="C633">
        <v>667590</v>
      </c>
      <c r="D633" t="s">
        <v>2217</v>
      </c>
      <c r="E633">
        <v>725</v>
      </c>
      <c r="F633">
        <v>1168272</v>
      </c>
      <c r="G633" t="s">
        <v>2225</v>
      </c>
      <c r="H633" t="s">
        <v>2231</v>
      </c>
      <c r="I633" t="s">
        <v>2234</v>
      </c>
      <c r="J633">
        <v>24599.68</v>
      </c>
      <c r="K633">
        <v>13.4</v>
      </c>
      <c r="L633">
        <v>32</v>
      </c>
      <c r="M633">
        <v>11</v>
      </c>
      <c r="N633">
        <v>0</v>
      </c>
      <c r="O633">
        <v>669294</v>
      </c>
      <c r="P633">
        <v>1026454</v>
      </c>
      <c r="Q633">
        <v>0</v>
      </c>
      <c r="R633">
        <v>0</v>
      </c>
      <c r="S633">
        <v>725</v>
      </c>
      <c r="T633" t="s">
        <v>2248</v>
      </c>
      <c r="U633">
        <f>(Table1[[#This Row],[Monthly Debt]]/Table1[[#This Row],[Annual Income]])*12</f>
        <v>0.2526775956284153</v>
      </c>
      <c r="V633">
        <f>(Table1[[#This Row],[Current Loan Amount]]/Table1[[#This Row],[Annual Income]])</f>
        <v>0.57143370721886688</v>
      </c>
      <c r="W633">
        <f>(Table1[[#This Row],[Current Credit Balance]]/Table1[[#This Row],[Maximum Open Credit]])</f>
        <v>0.6520448066839819</v>
      </c>
      <c r="X633">
        <f>(Table1[[#This Row],[Credit Utilization Ratio]]*100)</f>
        <v>65.20448066839819</v>
      </c>
      <c r="Y633">
        <f>(Table1[[#This Row],[Annual Income]]/12)-Table1[[#This Row],[Monthly Debt]]</f>
        <v>72756.320000000007</v>
      </c>
    </row>
    <row r="634" spans="1:25" x14ac:dyDescent="0.2">
      <c r="A634" t="s">
        <v>651</v>
      </c>
      <c r="B634" t="s">
        <v>1750</v>
      </c>
      <c r="C634">
        <v>129470</v>
      </c>
      <c r="D634" t="s">
        <v>2217</v>
      </c>
      <c r="E634">
        <v>735</v>
      </c>
      <c r="F634">
        <v>1118226</v>
      </c>
      <c r="G634" t="s">
        <v>2225</v>
      </c>
      <c r="H634" t="s">
        <v>2231</v>
      </c>
      <c r="I634" t="s">
        <v>2234</v>
      </c>
      <c r="J634">
        <v>2646.51</v>
      </c>
      <c r="K634">
        <v>14.7</v>
      </c>
      <c r="L634">
        <v>32</v>
      </c>
      <c r="M634">
        <v>3</v>
      </c>
      <c r="N634">
        <v>0</v>
      </c>
      <c r="O634">
        <v>126996</v>
      </c>
      <c r="P634">
        <v>241846</v>
      </c>
      <c r="Q634">
        <v>0</v>
      </c>
      <c r="R634">
        <v>0</v>
      </c>
      <c r="S634">
        <v>735</v>
      </c>
      <c r="T634" t="s">
        <v>2248</v>
      </c>
      <c r="U634">
        <f>(Table1[[#This Row],[Monthly Debt]]/Table1[[#This Row],[Annual Income]])*12</f>
        <v>2.8400448567641963E-2</v>
      </c>
      <c r="V634">
        <f>(Table1[[#This Row],[Current Loan Amount]]/Table1[[#This Row],[Annual Income]])</f>
        <v>0.11578160407645682</v>
      </c>
      <c r="W634">
        <f>(Table1[[#This Row],[Current Credit Balance]]/Table1[[#This Row],[Maximum Open Credit]])</f>
        <v>0.52511102106299046</v>
      </c>
      <c r="X634">
        <f>(Table1[[#This Row],[Credit Utilization Ratio]]*100)</f>
        <v>52.511102106299049</v>
      </c>
      <c r="Y634">
        <f>(Table1[[#This Row],[Annual Income]]/12)-Table1[[#This Row],[Monthly Debt]]</f>
        <v>90538.99</v>
      </c>
    </row>
    <row r="635" spans="1:25" x14ac:dyDescent="0.2">
      <c r="A635" t="s">
        <v>652</v>
      </c>
      <c r="B635" t="s">
        <v>1751</v>
      </c>
      <c r="C635">
        <v>99999999</v>
      </c>
      <c r="D635" t="s">
        <v>2217</v>
      </c>
      <c r="E635">
        <v>717</v>
      </c>
      <c r="F635">
        <v>611382</v>
      </c>
      <c r="G635" t="s">
        <v>2219</v>
      </c>
      <c r="H635" t="s">
        <v>2231</v>
      </c>
      <c r="I635" t="s">
        <v>2241</v>
      </c>
      <c r="J635">
        <v>2017.61</v>
      </c>
      <c r="K635">
        <v>13.8</v>
      </c>
      <c r="L635">
        <v>32</v>
      </c>
      <c r="M635">
        <v>6</v>
      </c>
      <c r="N635">
        <v>0</v>
      </c>
      <c r="O635">
        <v>51699</v>
      </c>
      <c r="P635">
        <v>66506</v>
      </c>
      <c r="Q635">
        <v>0</v>
      </c>
      <c r="R635">
        <v>0</v>
      </c>
      <c r="S635">
        <v>717</v>
      </c>
      <c r="T635" t="s">
        <v>2248</v>
      </c>
      <c r="U635">
        <f>(Table1[[#This Row],[Monthly Debt]]/Table1[[#This Row],[Annual Income]])*12</f>
        <v>3.9600969606563487E-2</v>
      </c>
      <c r="V635">
        <f>(Table1[[#This Row],[Current Loan Amount]]/Table1[[#This Row],[Annual Income]])</f>
        <v>163.5638586023141</v>
      </c>
      <c r="W635">
        <f>(Table1[[#This Row],[Current Credit Balance]]/Table1[[#This Row],[Maximum Open Credit]])</f>
        <v>0.7773584338255195</v>
      </c>
      <c r="X635">
        <f>(Table1[[#This Row],[Credit Utilization Ratio]]*100)</f>
        <v>77.735843382551948</v>
      </c>
      <c r="Y635">
        <f>(Table1[[#This Row],[Annual Income]]/12)-Table1[[#This Row],[Monthly Debt]]</f>
        <v>48930.89</v>
      </c>
    </row>
    <row r="636" spans="1:25" x14ac:dyDescent="0.2">
      <c r="A636" t="s">
        <v>653</v>
      </c>
      <c r="B636" t="s">
        <v>1752</v>
      </c>
      <c r="C636">
        <v>162822</v>
      </c>
      <c r="D636" t="s">
        <v>2217</v>
      </c>
      <c r="E636">
        <v>725</v>
      </c>
      <c r="F636">
        <v>1168272</v>
      </c>
      <c r="G636" t="s">
        <v>2225</v>
      </c>
      <c r="H636" t="s">
        <v>2231</v>
      </c>
      <c r="I636" t="s">
        <v>2234</v>
      </c>
      <c r="J636">
        <v>14586.87</v>
      </c>
      <c r="K636">
        <v>17.399999999999999</v>
      </c>
      <c r="L636">
        <v>32</v>
      </c>
      <c r="M636">
        <v>13</v>
      </c>
      <c r="N636">
        <v>0</v>
      </c>
      <c r="O636">
        <v>54853</v>
      </c>
      <c r="P636">
        <v>705804</v>
      </c>
      <c r="Q636">
        <v>0</v>
      </c>
      <c r="R636">
        <v>0</v>
      </c>
      <c r="S636">
        <v>725</v>
      </c>
      <c r="T636" t="s">
        <v>2248</v>
      </c>
      <c r="U636">
        <f>(Table1[[#This Row],[Monthly Debt]]/Table1[[#This Row],[Annual Income]])*12</f>
        <v>0.14983021077283373</v>
      </c>
      <c r="V636">
        <f>(Table1[[#This Row],[Current Loan Amount]]/Table1[[#This Row],[Annual Income]])</f>
        <v>0.13936994124655902</v>
      </c>
      <c r="W636">
        <f>(Table1[[#This Row],[Current Credit Balance]]/Table1[[#This Row],[Maximum Open Credit]])</f>
        <v>7.7717043258468357E-2</v>
      </c>
      <c r="X636">
        <f>(Table1[[#This Row],[Credit Utilization Ratio]]*100)</f>
        <v>7.7717043258468355</v>
      </c>
      <c r="Y636">
        <f>(Table1[[#This Row],[Annual Income]]/12)-Table1[[#This Row],[Monthly Debt]]</f>
        <v>82769.13</v>
      </c>
    </row>
    <row r="637" spans="1:25" x14ac:dyDescent="0.2">
      <c r="A637" t="s">
        <v>654</v>
      </c>
      <c r="B637" t="s">
        <v>1753</v>
      </c>
      <c r="C637">
        <v>121902</v>
      </c>
      <c r="D637" t="s">
        <v>2217</v>
      </c>
      <c r="E637">
        <v>7180</v>
      </c>
      <c r="F637">
        <v>670795</v>
      </c>
      <c r="G637" t="s">
        <v>2222</v>
      </c>
      <c r="H637" t="s">
        <v>2231</v>
      </c>
      <c r="I637" t="s">
        <v>2234</v>
      </c>
      <c r="J637">
        <v>10900.49</v>
      </c>
      <c r="K637">
        <v>12.5</v>
      </c>
      <c r="L637">
        <v>43</v>
      </c>
      <c r="M637">
        <v>6</v>
      </c>
      <c r="N637">
        <v>0</v>
      </c>
      <c r="O637">
        <v>77007</v>
      </c>
      <c r="P637">
        <v>284878</v>
      </c>
      <c r="Q637">
        <v>0</v>
      </c>
      <c r="R637">
        <v>0</v>
      </c>
      <c r="S637">
        <v>718</v>
      </c>
      <c r="T637" t="s">
        <v>2248</v>
      </c>
      <c r="U637">
        <f>(Table1[[#This Row],[Monthly Debt]]/Table1[[#This Row],[Annual Income]])*12</f>
        <v>0.19500127460699618</v>
      </c>
      <c r="V637">
        <f>(Table1[[#This Row],[Current Loan Amount]]/Table1[[#This Row],[Annual Income]])</f>
        <v>0.18172765151797493</v>
      </c>
      <c r="W637">
        <f>(Table1[[#This Row],[Current Credit Balance]]/Table1[[#This Row],[Maximum Open Credit]])</f>
        <v>0.27031571409515653</v>
      </c>
      <c r="X637">
        <f>(Table1[[#This Row],[Credit Utilization Ratio]]*100)</f>
        <v>27.031571409515653</v>
      </c>
      <c r="Y637">
        <f>(Table1[[#This Row],[Annual Income]]/12)-Table1[[#This Row],[Monthly Debt]]</f>
        <v>44999.093333333338</v>
      </c>
    </row>
    <row r="638" spans="1:25" x14ac:dyDescent="0.2">
      <c r="A638" t="s">
        <v>655</v>
      </c>
      <c r="B638" t="s">
        <v>1754</v>
      </c>
      <c r="C638">
        <v>110572</v>
      </c>
      <c r="D638" t="s">
        <v>2217</v>
      </c>
      <c r="E638">
        <v>725</v>
      </c>
      <c r="F638">
        <v>1168272</v>
      </c>
      <c r="G638" t="s">
        <v>2220</v>
      </c>
      <c r="H638" t="s">
        <v>2230</v>
      </c>
      <c r="I638" t="s">
        <v>2236</v>
      </c>
      <c r="J638">
        <v>12223.27</v>
      </c>
      <c r="K638">
        <v>20.5</v>
      </c>
      <c r="L638">
        <v>32</v>
      </c>
      <c r="M638">
        <v>5</v>
      </c>
      <c r="N638">
        <v>0</v>
      </c>
      <c r="O638">
        <v>13737</v>
      </c>
      <c r="P638">
        <v>44286</v>
      </c>
      <c r="Q638">
        <v>0</v>
      </c>
      <c r="R638">
        <v>0</v>
      </c>
      <c r="S638">
        <v>725</v>
      </c>
      <c r="T638" t="s">
        <v>2248</v>
      </c>
      <c r="U638">
        <f>(Table1[[#This Row],[Monthly Debt]]/Table1[[#This Row],[Annual Income]])*12</f>
        <v>0.12555230288836847</v>
      </c>
      <c r="V638">
        <f>(Table1[[#This Row],[Current Loan Amount]]/Table1[[#This Row],[Annual Income]])</f>
        <v>9.4645767424024543E-2</v>
      </c>
      <c r="W638">
        <f>(Table1[[#This Row],[Current Credit Balance]]/Table1[[#This Row],[Maximum Open Credit]])</f>
        <v>0.3101883213656686</v>
      </c>
      <c r="X638">
        <f>(Table1[[#This Row],[Credit Utilization Ratio]]*100)</f>
        <v>31.018832136566861</v>
      </c>
      <c r="Y638">
        <f>(Table1[[#This Row],[Annual Income]]/12)-Table1[[#This Row],[Monthly Debt]]</f>
        <v>85132.73</v>
      </c>
    </row>
    <row r="639" spans="1:25" x14ac:dyDescent="0.2">
      <c r="A639" t="s">
        <v>656</v>
      </c>
      <c r="B639" t="s">
        <v>1755</v>
      </c>
      <c r="C639">
        <v>216678</v>
      </c>
      <c r="D639" t="s">
        <v>2217</v>
      </c>
      <c r="E639">
        <v>725</v>
      </c>
      <c r="F639">
        <v>1168272</v>
      </c>
      <c r="G639" t="s">
        <v>2219</v>
      </c>
      <c r="H639" t="s">
        <v>2230</v>
      </c>
      <c r="I639" t="s">
        <v>2234</v>
      </c>
      <c r="J639">
        <v>4079.11</v>
      </c>
      <c r="K639">
        <v>17</v>
      </c>
      <c r="L639">
        <v>44</v>
      </c>
      <c r="M639">
        <v>5</v>
      </c>
      <c r="N639">
        <v>0</v>
      </c>
      <c r="O639">
        <v>213465</v>
      </c>
      <c r="P639">
        <v>361878</v>
      </c>
      <c r="Q639">
        <v>0</v>
      </c>
      <c r="R639">
        <v>0</v>
      </c>
      <c r="S639">
        <v>725</v>
      </c>
      <c r="T639" t="s">
        <v>2248</v>
      </c>
      <c r="U639">
        <f>(Table1[[#This Row],[Monthly Debt]]/Table1[[#This Row],[Annual Income]])*12</f>
        <v>4.1898907103825142E-2</v>
      </c>
      <c r="V639">
        <f>(Table1[[#This Row],[Current Loan Amount]]/Table1[[#This Row],[Annual Income]])</f>
        <v>0.18546879493816509</v>
      </c>
      <c r="W639">
        <f>(Table1[[#This Row],[Current Credit Balance]]/Table1[[#This Row],[Maximum Open Credit]])</f>
        <v>0.58988112015651684</v>
      </c>
      <c r="X639">
        <f>(Table1[[#This Row],[Credit Utilization Ratio]]*100)</f>
        <v>58.98811201565168</v>
      </c>
      <c r="Y639">
        <f>(Table1[[#This Row],[Annual Income]]/12)-Table1[[#This Row],[Monthly Debt]]</f>
        <v>93276.89</v>
      </c>
    </row>
    <row r="640" spans="1:25" x14ac:dyDescent="0.2">
      <c r="A640" t="s">
        <v>657</v>
      </c>
      <c r="B640" t="s">
        <v>1756</v>
      </c>
      <c r="C640">
        <v>442618</v>
      </c>
      <c r="D640" t="s">
        <v>2218</v>
      </c>
      <c r="E640">
        <v>709</v>
      </c>
      <c r="F640">
        <v>1109942</v>
      </c>
      <c r="G640" t="s">
        <v>2229</v>
      </c>
      <c r="H640" t="s">
        <v>2231</v>
      </c>
      <c r="I640" t="s">
        <v>2234</v>
      </c>
      <c r="J640">
        <v>19423.89</v>
      </c>
      <c r="K640">
        <v>16.3</v>
      </c>
      <c r="L640">
        <v>12</v>
      </c>
      <c r="M640">
        <v>18</v>
      </c>
      <c r="N640">
        <v>1</v>
      </c>
      <c r="O640">
        <v>569563</v>
      </c>
      <c r="P640">
        <v>1290608</v>
      </c>
      <c r="Q640">
        <v>1</v>
      </c>
      <c r="R640">
        <v>0</v>
      </c>
      <c r="S640">
        <v>709</v>
      </c>
      <c r="T640" t="s">
        <v>2249</v>
      </c>
      <c r="U640">
        <f>(Table1[[#This Row],[Monthly Debt]]/Table1[[#This Row],[Annual Income]])*12</f>
        <v>0.20999897291930569</v>
      </c>
      <c r="V640">
        <f>(Table1[[#This Row],[Current Loan Amount]]/Table1[[#This Row],[Annual Income]])</f>
        <v>0.39877579188822482</v>
      </c>
      <c r="W640">
        <f>(Table1[[#This Row],[Current Credit Balance]]/Table1[[#This Row],[Maximum Open Credit]])</f>
        <v>0.44131370640814249</v>
      </c>
      <c r="X640">
        <f>(Table1[[#This Row],[Credit Utilization Ratio]]*100)</f>
        <v>44.131370640814247</v>
      </c>
      <c r="Y640">
        <f>(Table1[[#This Row],[Annual Income]]/12)-Table1[[#This Row],[Monthly Debt]]</f>
        <v>73071.276666666672</v>
      </c>
    </row>
    <row r="641" spans="1:25" x14ac:dyDescent="0.2">
      <c r="A641" t="s">
        <v>658</v>
      </c>
      <c r="B641" t="s">
        <v>1757</v>
      </c>
      <c r="C641">
        <v>36014</v>
      </c>
      <c r="D641" t="s">
        <v>2217</v>
      </c>
      <c r="E641">
        <v>705</v>
      </c>
      <c r="F641">
        <v>430711</v>
      </c>
      <c r="G641" t="s">
        <v>2222</v>
      </c>
      <c r="H641" t="s">
        <v>2231</v>
      </c>
      <c r="I641" t="s">
        <v>2234</v>
      </c>
      <c r="J641">
        <v>8685.85</v>
      </c>
      <c r="K641">
        <v>8</v>
      </c>
      <c r="L641">
        <v>32</v>
      </c>
      <c r="M641">
        <v>6</v>
      </c>
      <c r="N641">
        <v>0</v>
      </c>
      <c r="O641">
        <v>54036</v>
      </c>
      <c r="P641">
        <v>84194</v>
      </c>
      <c r="Q641">
        <v>0</v>
      </c>
      <c r="R641">
        <v>0</v>
      </c>
      <c r="S641">
        <v>705</v>
      </c>
      <c r="T641" t="s">
        <v>2248</v>
      </c>
      <c r="U641">
        <f>(Table1[[#This Row],[Monthly Debt]]/Table1[[#This Row],[Annual Income]])*12</f>
        <v>0.24199567691561163</v>
      </c>
      <c r="V641">
        <f>(Table1[[#This Row],[Current Loan Amount]]/Table1[[#This Row],[Annual Income]])</f>
        <v>8.3615231558980388E-2</v>
      </c>
      <c r="W641">
        <f>(Table1[[#This Row],[Current Credit Balance]]/Table1[[#This Row],[Maximum Open Credit]])</f>
        <v>0.64180345392783333</v>
      </c>
      <c r="X641">
        <f>(Table1[[#This Row],[Credit Utilization Ratio]]*100)</f>
        <v>64.180345392783337</v>
      </c>
      <c r="Y641">
        <f>(Table1[[#This Row],[Annual Income]]/12)-Table1[[#This Row],[Monthly Debt]]</f>
        <v>27206.733333333337</v>
      </c>
    </row>
    <row r="642" spans="1:25" x14ac:dyDescent="0.2">
      <c r="A642" t="s">
        <v>659</v>
      </c>
      <c r="B642" t="s">
        <v>1758</v>
      </c>
      <c r="C642">
        <v>224444</v>
      </c>
      <c r="D642" t="s">
        <v>2217</v>
      </c>
      <c r="E642">
        <v>725</v>
      </c>
      <c r="F642">
        <v>1168272</v>
      </c>
      <c r="G642" t="s">
        <v>2223</v>
      </c>
      <c r="H642" t="s">
        <v>2231</v>
      </c>
      <c r="I642" t="s">
        <v>2234</v>
      </c>
      <c r="J642">
        <v>5698.1</v>
      </c>
      <c r="K642">
        <v>16.5</v>
      </c>
      <c r="L642">
        <v>26</v>
      </c>
      <c r="M642">
        <v>6</v>
      </c>
      <c r="N642">
        <v>0</v>
      </c>
      <c r="O642">
        <v>192014</v>
      </c>
      <c r="P642">
        <v>231110</v>
      </c>
      <c r="Q642">
        <v>0</v>
      </c>
      <c r="R642">
        <v>0</v>
      </c>
      <c r="S642">
        <v>725</v>
      </c>
      <c r="T642" t="s">
        <v>2248</v>
      </c>
      <c r="U642">
        <f>(Table1[[#This Row],[Monthly Debt]]/Table1[[#This Row],[Annual Income]])*12</f>
        <v>5.8528493364558946E-2</v>
      </c>
      <c r="V642">
        <f>(Table1[[#This Row],[Current Loan Amount]]/Table1[[#This Row],[Annual Income]])</f>
        <v>0.19211621951052493</v>
      </c>
      <c r="W642">
        <f>(Table1[[#This Row],[Current Credit Balance]]/Table1[[#This Row],[Maximum Open Credit]])</f>
        <v>0.83083380208558699</v>
      </c>
      <c r="X642">
        <f>(Table1[[#This Row],[Credit Utilization Ratio]]*100)</f>
        <v>83.083380208558694</v>
      </c>
      <c r="Y642">
        <f>(Table1[[#This Row],[Annual Income]]/12)-Table1[[#This Row],[Monthly Debt]]</f>
        <v>91657.9</v>
      </c>
    </row>
    <row r="643" spans="1:25" x14ac:dyDescent="0.2">
      <c r="A643" t="s">
        <v>660</v>
      </c>
      <c r="B643" t="s">
        <v>1759</v>
      </c>
      <c r="C643">
        <v>563706</v>
      </c>
      <c r="D643" t="s">
        <v>2217</v>
      </c>
      <c r="E643">
        <v>702</v>
      </c>
      <c r="F643">
        <v>1908360</v>
      </c>
      <c r="G643" t="s">
        <v>2219</v>
      </c>
      <c r="H643" t="s">
        <v>2230</v>
      </c>
      <c r="I643" t="s">
        <v>2234</v>
      </c>
      <c r="J643">
        <v>42779.07</v>
      </c>
      <c r="K643">
        <v>17.100000000000001</v>
      </c>
      <c r="L643">
        <v>2</v>
      </c>
      <c r="M643">
        <v>12</v>
      </c>
      <c r="N643">
        <v>0</v>
      </c>
      <c r="O643">
        <v>189582</v>
      </c>
      <c r="P643">
        <v>333608</v>
      </c>
      <c r="Q643">
        <v>0</v>
      </c>
      <c r="R643">
        <v>0</v>
      </c>
      <c r="S643">
        <v>702</v>
      </c>
      <c r="T643" t="s">
        <v>2248</v>
      </c>
      <c r="U643">
        <f>(Table1[[#This Row],[Monthly Debt]]/Table1[[#This Row],[Annual Income]])*12</f>
        <v>0.26900000000000002</v>
      </c>
      <c r="V643">
        <f>(Table1[[#This Row],[Current Loan Amount]]/Table1[[#This Row],[Annual Income]])</f>
        <v>0.29538766270514999</v>
      </c>
      <c r="W643">
        <f>(Table1[[#This Row],[Current Credit Balance]]/Table1[[#This Row],[Maximum Open Credit]])</f>
        <v>0.56827773914294621</v>
      </c>
      <c r="X643">
        <f>(Table1[[#This Row],[Credit Utilization Ratio]]*100)</f>
        <v>56.827773914294625</v>
      </c>
      <c r="Y643">
        <f>(Table1[[#This Row],[Annual Income]]/12)-Table1[[#This Row],[Monthly Debt]]</f>
        <v>116250.93</v>
      </c>
    </row>
    <row r="644" spans="1:25" x14ac:dyDescent="0.2">
      <c r="A644" t="s">
        <v>661</v>
      </c>
      <c r="B644" t="s">
        <v>1760</v>
      </c>
      <c r="C644">
        <v>215424</v>
      </c>
      <c r="D644" t="s">
        <v>2217</v>
      </c>
      <c r="E644">
        <v>707</v>
      </c>
      <c r="F644">
        <v>837216</v>
      </c>
      <c r="G644" t="s">
        <v>2220</v>
      </c>
      <c r="H644" t="s">
        <v>2230</v>
      </c>
      <c r="I644" t="s">
        <v>2234</v>
      </c>
      <c r="J644">
        <v>13395.38</v>
      </c>
      <c r="K644">
        <v>43</v>
      </c>
      <c r="L644">
        <v>32</v>
      </c>
      <c r="M644">
        <v>10</v>
      </c>
      <c r="N644">
        <v>0</v>
      </c>
      <c r="O644">
        <v>196308</v>
      </c>
      <c r="P644">
        <v>279928</v>
      </c>
      <c r="Q644">
        <v>0</v>
      </c>
      <c r="R644">
        <v>0</v>
      </c>
      <c r="S644">
        <v>707</v>
      </c>
      <c r="T644" t="s">
        <v>2248</v>
      </c>
      <c r="U644">
        <f>(Table1[[#This Row],[Monthly Debt]]/Table1[[#This Row],[Annual Income]])*12</f>
        <v>0.19199891067538125</v>
      </c>
      <c r="V644">
        <f>(Table1[[#This Row],[Current Loan Amount]]/Table1[[#This Row],[Annual Income]])</f>
        <v>0.25730994152046782</v>
      </c>
      <c r="W644">
        <f>(Table1[[#This Row],[Current Credit Balance]]/Table1[[#This Row],[Maximum Open Credit]])</f>
        <v>0.7012803292275156</v>
      </c>
      <c r="X644">
        <f>(Table1[[#This Row],[Credit Utilization Ratio]]*100)</f>
        <v>70.128032922751558</v>
      </c>
      <c r="Y644">
        <f>(Table1[[#This Row],[Annual Income]]/12)-Table1[[#This Row],[Monthly Debt]]</f>
        <v>56372.62</v>
      </c>
    </row>
    <row r="645" spans="1:25" x14ac:dyDescent="0.2">
      <c r="A645" t="s">
        <v>662</v>
      </c>
      <c r="B645" t="s">
        <v>1761</v>
      </c>
      <c r="C645">
        <v>32956</v>
      </c>
      <c r="D645" t="s">
        <v>2217</v>
      </c>
      <c r="E645">
        <v>726</v>
      </c>
      <c r="F645">
        <v>569145</v>
      </c>
      <c r="G645" t="s">
        <v>2228</v>
      </c>
      <c r="H645" t="s">
        <v>2231</v>
      </c>
      <c r="I645" t="s">
        <v>2237</v>
      </c>
      <c r="J645">
        <v>10671.54</v>
      </c>
      <c r="K645">
        <v>7</v>
      </c>
      <c r="L645">
        <v>32</v>
      </c>
      <c r="M645">
        <v>17</v>
      </c>
      <c r="N645">
        <v>0</v>
      </c>
      <c r="O645">
        <v>23617</v>
      </c>
      <c r="P645">
        <v>109846</v>
      </c>
      <c r="Q645">
        <v>0</v>
      </c>
      <c r="R645">
        <v>0</v>
      </c>
      <c r="S645">
        <v>726</v>
      </c>
      <c r="T645" t="s">
        <v>2248</v>
      </c>
      <c r="U645">
        <f>(Table1[[#This Row],[Monthly Debt]]/Table1[[#This Row],[Annual Income]])*12</f>
        <v>0.22500150225338011</v>
      </c>
      <c r="V645">
        <f>(Table1[[#This Row],[Current Loan Amount]]/Table1[[#This Row],[Annual Income]])</f>
        <v>5.7904400460339629E-2</v>
      </c>
      <c r="W645">
        <f>(Table1[[#This Row],[Current Credit Balance]]/Table1[[#This Row],[Maximum Open Credit]])</f>
        <v>0.21500100140196274</v>
      </c>
      <c r="X645">
        <f>(Table1[[#This Row],[Credit Utilization Ratio]]*100)</f>
        <v>21.500100140196274</v>
      </c>
      <c r="Y645">
        <f>(Table1[[#This Row],[Annual Income]]/12)-Table1[[#This Row],[Monthly Debt]]</f>
        <v>36757.21</v>
      </c>
    </row>
    <row r="646" spans="1:25" x14ac:dyDescent="0.2">
      <c r="A646" t="s">
        <v>663</v>
      </c>
      <c r="B646" t="s">
        <v>1762</v>
      </c>
      <c r="C646">
        <v>323510</v>
      </c>
      <c r="D646" t="s">
        <v>2218</v>
      </c>
      <c r="E646">
        <v>725</v>
      </c>
      <c r="F646">
        <v>3259507</v>
      </c>
      <c r="G646" t="s">
        <v>2222</v>
      </c>
      <c r="H646" t="s">
        <v>2230</v>
      </c>
      <c r="I646" t="s">
        <v>2236</v>
      </c>
      <c r="J646">
        <v>24446.16</v>
      </c>
      <c r="K646">
        <v>14.6</v>
      </c>
      <c r="L646">
        <v>43</v>
      </c>
      <c r="M646">
        <v>8</v>
      </c>
      <c r="N646">
        <v>0</v>
      </c>
      <c r="O646">
        <v>174971</v>
      </c>
      <c r="P646">
        <v>512886</v>
      </c>
      <c r="Q646">
        <v>0</v>
      </c>
      <c r="R646">
        <v>0</v>
      </c>
      <c r="S646">
        <v>725</v>
      </c>
      <c r="T646" t="s">
        <v>2248</v>
      </c>
      <c r="U646">
        <f>(Table1[[#This Row],[Monthly Debt]]/Table1[[#This Row],[Annual Income]])*12</f>
        <v>8.999947538078612E-2</v>
      </c>
      <c r="V646">
        <f>(Table1[[#This Row],[Current Loan Amount]]/Table1[[#This Row],[Annual Income]])</f>
        <v>9.9251205780506072E-2</v>
      </c>
      <c r="W646">
        <f>(Table1[[#This Row],[Current Credit Balance]]/Table1[[#This Row],[Maximum Open Credit]])</f>
        <v>0.3411498851596651</v>
      </c>
      <c r="X646">
        <f>(Table1[[#This Row],[Credit Utilization Ratio]]*100)</f>
        <v>34.114988515966509</v>
      </c>
      <c r="Y646">
        <f>(Table1[[#This Row],[Annual Income]]/12)-Table1[[#This Row],[Monthly Debt]]</f>
        <v>247179.42333333331</v>
      </c>
    </row>
    <row r="647" spans="1:25" x14ac:dyDescent="0.2">
      <c r="A647" t="s">
        <v>664</v>
      </c>
      <c r="B647" t="s">
        <v>1763</v>
      </c>
      <c r="C647">
        <v>99999999</v>
      </c>
      <c r="D647" t="s">
        <v>2217</v>
      </c>
      <c r="E647">
        <v>714</v>
      </c>
      <c r="F647">
        <v>988988</v>
      </c>
      <c r="G647" t="s">
        <v>2226</v>
      </c>
      <c r="H647" t="s">
        <v>2231</v>
      </c>
      <c r="I647" t="s">
        <v>2234</v>
      </c>
      <c r="J647">
        <v>14257.98</v>
      </c>
      <c r="K647">
        <v>16.3</v>
      </c>
      <c r="L647">
        <v>35</v>
      </c>
      <c r="M647">
        <v>6</v>
      </c>
      <c r="N647">
        <v>0</v>
      </c>
      <c r="O647">
        <v>106818</v>
      </c>
      <c r="P647">
        <v>129910</v>
      </c>
      <c r="Q647">
        <v>0</v>
      </c>
      <c r="R647">
        <v>0</v>
      </c>
      <c r="S647">
        <v>714</v>
      </c>
      <c r="T647" t="s">
        <v>2248</v>
      </c>
      <c r="U647">
        <f>(Table1[[#This Row],[Monthly Debt]]/Table1[[#This Row],[Annual Income]])*12</f>
        <v>0.17300084530853763</v>
      </c>
      <c r="V647">
        <f>(Table1[[#This Row],[Current Loan Amount]]/Table1[[#This Row],[Annual Income]])</f>
        <v>101.11346042621346</v>
      </c>
      <c r="W647">
        <f>(Table1[[#This Row],[Current Credit Balance]]/Table1[[#This Row],[Maximum Open Credit]])</f>
        <v>0.82224617042567927</v>
      </c>
      <c r="X647">
        <f>(Table1[[#This Row],[Credit Utilization Ratio]]*100)</f>
        <v>82.224617042567928</v>
      </c>
      <c r="Y647">
        <f>(Table1[[#This Row],[Annual Income]]/12)-Table1[[#This Row],[Monthly Debt]]</f>
        <v>68157.686666666676</v>
      </c>
    </row>
    <row r="648" spans="1:25" x14ac:dyDescent="0.2">
      <c r="A648" t="s">
        <v>665</v>
      </c>
      <c r="B648" t="s">
        <v>1764</v>
      </c>
      <c r="C648">
        <v>764082</v>
      </c>
      <c r="D648" t="s">
        <v>2217</v>
      </c>
      <c r="E648">
        <v>725</v>
      </c>
      <c r="F648">
        <v>1168272</v>
      </c>
      <c r="G648" t="s">
        <v>2222</v>
      </c>
      <c r="H648" t="s">
        <v>2231</v>
      </c>
      <c r="I648" t="s">
        <v>2234</v>
      </c>
      <c r="J648">
        <v>40456.89</v>
      </c>
      <c r="K648">
        <v>13.2</v>
      </c>
      <c r="L648">
        <v>32</v>
      </c>
      <c r="M648">
        <v>13</v>
      </c>
      <c r="N648">
        <v>0</v>
      </c>
      <c r="O648">
        <v>457216</v>
      </c>
      <c r="P648">
        <v>1116896</v>
      </c>
      <c r="Q648">
        <v>0</v>
      </c>
      <c r="R648">
        <v>0</v>
      </c>
      <c r="S648">
        <v>725</v>
      </c>
      <c r="T648" t="s">
        <v>2249</v>
      </c>
      <c r="U648">
        <f>(Table1[[#This Row],[Monthly Debt]]/Table1[[#This Row],[Annual Income]])*12</f>
        <v>0.41555620608899302</v>
      </c>
      <c r="V648">
        <f>(Table1[[#This Row],[Current Loan Amount]]/Table1[[#This Row],[Annual Income]])</f>
        <v>0.65402748674966105</v>
      </c>
      <c r="W648">
        <f>(Table1[[#This Row],[Current Credit Balance]]/Table1[[#This Row],[Maximum Open Credit]])</f>
        <v>0.40936309199782256</v>
      </c>
      <c r="X648">
        <f>(Table1[[#This Row],[Credit Utilization Ratio]]*100)</f>
        <v>40.936309199782258</v>
      </c>
      <c r="Y648">
        <f>(Table1[[#This Row],[Annual Income]]/12)-Table1[[#This Row],[Monthly Debt]]</f>
        <v>56899.11</v>
      </c>
    </row>
    <row r="649" spans="1:25" x14ac:dyDescent="0.2">
      <c r="A649" t="s">
        <v>666</v>
      </c>
      <c r="B649" t="s">
        <v>1765</v>
      </c>
      <c r="C649">
        <v>786170</v>
      </c>
      <c r="D649" t="s">
        <v>2217</v>
      </c>
      <c r="E649">
        <v>725</v>
      </c>
      <c r="F649">
        <v>1168272</v>
      </c>
      <c r="G649" t="s">
        <v>2226</v>
      </c>
      <c r="H649" t="s">
        <v>2230</v>
      </c>
      <c r="I649" t="s">
        <v>2234</v>
      </c>
      <c r="J649">
        <v>41586.629999999997</v>
      </c>
      <c r="K649">
        <v>15.7</v>
      </c>
      <c r="L649">
        <v>32</v>
      </c>
      <c r="M649">
        <v>8</v>
      </c>
      <c r="N649">
        <v>0</v>
      </c>
      <c r="O649">
        <v>431376</v>
      </c>
      <c r="P649">
        <v>736714</v>
      </c>
      <c r="Q649">
        <v>0</v>
      </c>
      <c r="R649">
        <v>0</v>
      </c>
      <c r="S649">
        <v>725</v>
      </c>
      <c r="T649" t="s">
        <v>2249</v>
      </c>
      <c r="U649">
        <f>(Table1[[#This Row],[Monthly Debt]]/Table1[[#This Row],[Annual Income]])*12</f>
        <v>0.42716042154566747</v>
      </c>
      <c r="V649">
        <f>(Table1[[#This Row],[Current Loan Amount]]/Table1[[#This Row],[Annual Income]])</f>
        <v>0.67293404275716617</v>
      </c>
      <c r="W649">
        <f>(Table1[[#This Row],[Current Credit Balance]]/Table1[[#This Row],[Maximum Open Credit]])</f>
        <v>0.58554065756860874</v>
      </c>
      <c r="X649">
        <f>(Table1[[#This Row],[Credit Utilization Ratio]]*100)</f>
        <v>58.554065756860872</v>
      </c>
      <c r="Y649">
        <f>(Table1[[#This Row],[Annual Income]]/12)-Table1[[#This Row],[Monthly Debt]]</f>
        <v>55769.37</v>
      </c>
    </row>
    <row r="650" spans="1:25" x14ac:dyDescent="0.2">
      <c r="A650" t="s">
        <v>667</v>
      </c>
      <c r="B650" t="s">
        <v>1766</v>
      </c>
      <c r="C650">
        <v>200134</v>
      </c>
      <c r="D650" t="s">
        <v>2217</v>
      </c>
      <c r="E650">
        <v>690</v>
      </c>
      <c r="F650">
        <v>1204752</v>
      </c>
      <c r="G650" t="s">
        <v>2219</v>
      </c>
      <c r="H650" t="s">
        <v>2230</v>
      </c>
      <c r="I650" t="s">
        <v>2235</v>
      </c>
      <c r="J650">
        <v>21484.63</v>
      </c>
      <c r="K650">
        <v>25.4</v>
      </c>
      <c r="L650">
        <v>35</v>
      </c>
      <c r="M650">
        <v>21</v>
      </c>
      <c r="N650">
        <v>0</v>
      </c>
      <c r="O650">
        <v>288154</v>
      </c>
      <c r="P650">
        <v>644138</v>
      </c>
      <c r="Q650">
        <v>0</v>
      </c>
      <c r="R650">
        <v>0</v>
      </c>
      <c r="S650">
        <v>690</v>
      </c>
      <c r="T650" t="s">
        <v>2249</v>
      </c>
      <c r="U650">
        <f>(Table1[[#This Row],[Monthly Debt]]/Table1[[#This Row],[Annual Income]])*12</f>
        <v>0.2139988644965935</v>
      </c>
      <c r="V650">
        <f>(Table1[[#This Row],[Current Loan Amount]]/Table1[[#This Row],[Annual Income]])</f>
        <v>0.16612049616850605</v>
      </c>
      <c r="W650">
        <f>(Table1[[#This Row],[Current Credit Balance]]/Table1[[#This Row],[Maximum Open Credit]])</f>
        <v>0.44734823904194443</v>
      </c>
      <c r="X650">
        <f>(Table1[[#This Row],[Credit Utilization Ratio]]*100)</f>
        <v>44.734823904194442</v>
      </c>
      <c r="Y650">
        <f>(Table1[[#This Row],[Annual Income]]/12)-Table1[[#This Row],[Monthly Debt]]</f>
        <v>78911.37</v>
      </c>
    </row>
    <row r="651" spans="1:25" x14ac:dyDescent="0.2">
      <c r="A651" t="s">
        <v>668</v>
      </c>
      <c r="B651" t="s">
        <v>1767</v>
      </c>
      <c r="C651">
        <v>219516</v>
      </c>
      <c r="D651" t="s">
        <v>2217</v>
      </c>
      <c r="E651">
        <v>7340</v>
      </c>
      <c r="F651">
        <v>663537</v>
      </c>
      <c r="G651" t="s">
        <v>2219</v>
      </c>
      <c r="H651" t="s">
        <v>2230</v>
      </c>
      <c r="I651" t="s">
        <v>2236</v>
      </c>
      <c r="J651">
        <v>10340.18</v>
      </c>
      <c r="K651">
        <v>25.8</v>
      </c>
      <c r="L651">
        <v>44</v>
      </c>
      <c r="M651">
        <v>7</v>
      </c>
      <c r="N651">
        <v>0</v>
      </c>
      <c r="O651">
        <v>181450</v>
      </c>
      <c r="P651">
        <v>327250</v>
      </c>
      <c r="Q651">
        <v>0</v>
      </c>
      <c r="R651">
        <v>0</v>
      </c>
      <c r="S651">
        <v>734</v>
      </c>
      <c r="T651" t="s">
        <v>2248</v>
      </c>
      <c r="U651">
        <f>(Table1[[#This Row],[Monthly Debt]]/Table1[[#This Row],[Annual Income]])*12</f>
        <v>0.18700111674254788</v>
      </c>
      <c r="V651">
        <f>(Table1[[#This Row],[Current Loan Amount]]/Table1[[#This Row],[Annual Income]])</f>
        <v>0.33082706766917291</v>
      </c>
      <c r="W651">
        <f>(Table1[[#This Row],[Current Credit Balance]]/Table1[[#This Row],[Maximum Open Credit]])</f>
        <v>0.5544690603514133</v>
      </c>
      <c r="X651">
        <f>(Table1[[#This Row],[Credit Utilization Ratio]]*100)</f>
        <v>55.446906035141332</v>
      </c>
      <c r="Y651">
        <f>(Table1[[#This Row],[Annual Income]]/12)-Table1[[#This Row],[Monthly Debt]]</f>
        <v>44954.57</v>
      </c>
    </row>
    <row r="652" spans="1:25" x14ac:dyDescent="0.2">
      <c r="A652" t="s">
        <v>669</v>
      </c>
      <c r="B652" t="s">
        <v>1768</v>
      </c>
      <c r="C652">
        <v>131758</v>
      </c>
      <c r="D652" t="s">
        <v>2217</v>
      </c>
      <c r="E652">
        <v>741</v>
      </c>
      <c r="F652">
        <v>815442</v>
      </c>
      <c r="G652" t="s">
        <v>2222</v>
      </c>
      <c r="H652" t="s">
        <v>2230</v>
      </c>
      <c r="I652" t="s">
        <v>2234</v>
      </c>
      <c r="J652">
        <v>2656.96</v>
      </c>
      <c r="K652">
        <v>28.8</v>
      </c>
      <c r="L652">
        <v>25</v>
      </c>
      <c r="M652">
        <v>12</v>
      </c>
      <c r="N652">
        <v>0</v>
      </c>
      <c r="O652">
        <v>73929</v>
      </c>
      <c r="P652">
        <v>239074</v>
      </c>
      <c r="Q652">
        <v>0</v>
      </c>
      <c r="R652">
        <v>0</v>
      </c>
      <c r="S652">
        <v>741</v>
      </c>
      <c r="T652" t="s">
        <v>2248</v>
      </c>
      <c r="U652">
        <f>(Table1[[#This Row],[Monthly Debt]]/Table1[[#This Row],[Annual Income]])*12</f>
        <v>3.9099678456591638E-2</v>
      </c>
      <c r="V652">
        <f>(Table1[[#This Row],[Current Loan Amount]]/Table1[[#This Row],[Annual Income]])</f>
        <v>0.16157862852293603</v>
      </c>
      <c r="W652">
        <f>(Table1[[#This Row],[Current Credit Balance]]/Table1[[#This Row],[Maximum Open Credit]])</f>
        <v>0.30923061478872649</v>
      </c>
      <c r="X652">
        <f>(Table1[[#This Row],[Credit Utilization Ratio]]*100)</f>
        <v>30.923061478872647</v>
      </c>
      <c r="Y652">
        <f>(Table1[[#This Row],[Annual Income]]/12)-Table1[[#This Row],[Monthly Debt]]</f>
        <v>65296.54</v>
      </c>
    </row>
    <row r="653" spans="1:25" x14ac:dyDescent="0.2">
      <c r="A653" t="s">
        <v>670</v>
      </c>
      <c r="B653" t="s">
        <v>1769</v>
      </c>
      <c r="C653">
        <v>754292</v>
      </c>
      <c r="D653" t="s">
        <v>2218</v>
      </c>
      <c r="E653">
        <v>6330</v>
      </c>
      <c r="F653">
        <v>1600674</v>
      </c>
      <c r="G653" t="s">
        <v>2219</v>
      </c>
      <c r="H653" t="s">
        <v>2231</v>
      </c>
      <c r="I653" t="s">
        <v>2237</v>
      </c>
      <c r="J653">
        <v>22542.74</v>
      </c>
      <c r="K653">
        <v>22.6</v>
      </c>
      <c r="L653">
        <v>48</v>
      </c>
      <c r="M653">
        <v>16</v>
      </c>
      <c r="N653">
        <v>0</v>
      </c>
      <c r="O653">
        <v>813922</v>
      </c>
      <c r="P653">
        <v>4188602</v>
      </c>
      <c r="Q653">
        <v>0</v>
      </c>
      <c r="R653">
        <v>0</v>
      </c>
      <c r="S653">
        <v>633</v>
      </c>
      <c r="T653" t="s">
        <v>2248</v>
      </c>
      <c r="U653">
        <f>(Table1[[#This Row],[Monthly Debt]]/Table1[[#This Row],[Annual Income]])*12</f>
        <v>0.16899935902001284</v>
      </c>
      <c r="V653">
        <f>(Table1[[#This Row],[Current Loan Amount]]/Table1[[#This Row],[Annual Income]])</f>
        <v>0.4712339926805833</v>
      </c>
      <c r="W653">
        <f>(Table1[[#This Row],[Current Credit Balance]]/Table1[[#This Row],[Maximum Open Credit]])</f>
        <v>0.19431829522117403</v>
      </c>
      <c r="X653">
        <f>(Table1[[#This Row],[Credit Utilization Ratio]]*100)</f>
        <v>19.431829522117404</v>
      </c>
      <c r="Y653">
        <f>(Table1[[#This Row],[Annual Income]]/12)-Table1[[#This Row],[Monthly Debt]]</f>
        <v>110846.76</v>
      </c>
    </row>
    <row r="654" spans="1:25" x14ac:dyDescent="0.2">
      <c r="A654" t="s">
        <v>671</v>
      </c>
      <c r="B654" t="s">
        <v>1770</v>
      </c>
      <c r="C654">
        <v>433752</v>
      </c>
      <c r="D654" t="s">
        <v>2218</v>
      </c>
      <c r="E654">
        <v>727</v>
      </c>
      <c r="F654">
        <v>1779369</v>
      </c>
      <c r="G654" t="s">
        <v>2219</v>
      </c>
      <c r="H654" t="s">
        <v>2231</v>
      </c>
      <c r="I654" t="s">
        <v>2234</v>
      </c>
      <c r="J654">
        <v>24911.09</v>
      </c>
      <c r="K654">
        <v>24</v>
      </c>
      <c r="L654">
        <v>20</v>
      </c>
      <c r="M654">
        <v>14</v>
      </c>
      <c r="N654">
        <v>0</v>
      </c>
      <c r="O654">
        <v>244302</v>
      </c>
      <c r="P654">
        <v>474606</v>
      </c>
      <c r="Q654">
        <v>0</v>
      </c>
      <c r="R654">
        <v>0</v>
      </c>
      <c r="S654">
        <v>727</v>
      </c>
      <c r="T654" t="s">
        <v>2248</v>
      </c>
      <c r="U654">
        <f>(Table1[[#This Row],[Monthly Debt]]/Table1[[#This Row],[Annual Income]])*12</f>
        <v>0.16799948745875645</v>
      </c>
      <c r="V654">
        <f>(Table1[[#This Row],[Current Loan Amount]]/Table1[[#This Row],[Annual Income]])</f>
        <v>0.24376731301939059</v>
      </c>
      <c r="W654">
        <f>(Table1[[#This Row],[Current Credit Balance]]/Table1[[#This Row],[Maximum Open Credit]])</f>
        <v>0.51474696906486639</v>
      </c>
      <c r="X654">
        <f>(Table1[[#This Row],[Credit Utilization Ratio]]*100)</f>
        <v>51.474696906486642</v>
      </c>
      <c r="Y654">
        <f>(Table1[[#This Row],[Annual Income]]/12)-Table1[[#This Row],[Monthly Debt]]</f>
        <v>123369.66</v>
      </c>
    </row>
    <row r="655" spans="1:25" x14ac:dyDescent="0.2">
      <c r="A655" t="s">
        <v>672</v>
      </c>
      <c r="B655" t="s">
        <v>1771</v>
      </c>
      <c r="C655">
        <v>436216</v>
      </c>
      <c r="D655" t="s">
        <v>2217</v>
      </c>
      <c r="E655">
        <v>686</v>
      </c>
      <c r="F655">
        <v>1450422</v>
      </c>
      <c r="G655" t="s">
        <v>2225</v>
      </c>
      <c r="H655" t="s">
        <v>2231</v>
      </c>
      <c r="I655" t="s">
        <v>2238</v>
      </c>
      <c r="J655">
        <v>13053.76</v>
      </c>
      <c r="K655">
        <v>6.9</v>
      </c>
      <c r="L655">
        <v>32</v>
      </c>
      <c r="M655">
        <v>6</v>
      </c>
      <c r="N655">
        <v>0</v>
      </c>
      <c r="O655">
        <v>152304</v>
      </c>
      <c r="P655">
        <v>209440</v>
      </c>
      <c r="Q655">
        <v>0</v>
      </c>
      <c r="R655">
        <v>0</v>
      </c>
      <c r="S655">
        <v>686</v>
      </c>
      <c r="T655" t="s">
        <v>2249</v>
      </c>
      <c r="U655">
        <f>(Table1[[#This Row],[Monthly Debt]]/Table1[[#This Row],[Annual Income]])*12</f>
        <v>0.10799968560874007</v>
      </c>
      <c r="V655">
        <f>(Table1[[#This Row],[Current Loan Amount]]/Table1[[#This Row],[Annual Income]])</f>
        <v>0.30075109175122827</v>
      </c>
      <c r="W655">
        <f>(Table1[[#This Row],[Current Credit Balance]]/Table1[[#This Row],[Maximum Open Credit]])</f>
        <v>0.72719633307868603</v>
      </c>
      <c r="X655">
        <f>(Table1[[#This Row],[Credit Utilization Ratio]]*100)</f>
        <v>72.719633307868605</v>
      </c>
      <c r="Y655">
        <f>(Table1[[#This Row],[Annual Income]]/12)-Table1[[#This Row],[Monthly Debt]]</f>
        <v>107814.74</v>
      </c>
    </row>
    <row r="656" spans="1:25" x14ac:dyDescent="0.2">
      <c r="A656" t="s">
        <v>673</v>
      </c>
      <c r="B656" t="s">
        <v>1772</v>
      </c>
      <c r="C656">
        <v>86548</v>
      </c>
      <c r="D656" t="s">
        <v>2217</v>
      </c>
      <c r="E656">
        <v>730</v>
      </c>
      <c r="F656">
        <v>1345428</v>
      </c>
      <c r="G656" t="s">
        <v>2224</v>
      </c>
      <c r="H656" t="s">
        <v>2230</v>
      </c>
      <c r="I656" t="s">
        <v>2241</v>
      </c>
      <c r="J656">
        <v>12333.09</v>
      </c>
      <c r="K656">
        <v>4.8</v>
      </c>
      <c r="L656">
        <v>28</v>
      </c>
      <c r="M656">
        <v>31</v>
      </c>
      <c r="N656">
        <v>1</v>
      </c>
      <c r="O656">
        <v>106134</v>
      </c>
      <c r="P656">
        <v>426734</v>
      </c>
      <c r="Q656">
        <v>1</v>
      </c>
      <c r="R656">
        <v>0</v>
      </c>
      <c r="S656">
        <v>730</v>
      </c>
      <c r="T656" t="s">
        <v>2249</v>
      </c>
      <c r="U656">
        <f>(Table1[[#This Row],[Monthly Debt]]/Table1[[#This Row],[Annual Income]])*12</f>
        <v>0.11</v>
      </c>
      <c r="V656">
        <f>(Table1[[#This Row],[Current Loan Amount]]/Table1[[#This Row],[Annual Income]])</f>
        <v>6.4327485380116955E-2</v>
      </c>
      <c r="W656">
        <f>(Table1[[#This Row],[Current Credit Balance]]/Table1[[#This Row],[Maximum Open Credit]])</f>
        <v>0.24871231258816967</v>
      </c>
      <c r="X656">
        <f>(Table1[[#This Row],[Credit Utilization Ratio]]*100)</f>
        <v>24.871231258816966</v>
      </c>
      <c r="Y656">
        <f>(Table1[[#This Row],[Annual Income]]/12)-Table1[[#This Row],[Monthly Debt]]</f>
        <v>99785.91</v>
      </c>
    </row>
    <row r="657" spans="1:25" x14ac:dyDescent="0.2">
      <c r="A657" t="s">
        <v>674</v>
      </c>
      <c r="B657" t="s">
        <v>1773</v>
      </c>
      <c r="C657">
        <v>409222</v>
      </c>
      <c r="D657" t="s">
        <v>2217</v>
      </c>
      <c r="E657">
        <v>736</v>
      </c>
      <c r="F657">
        <v>996322</v>
      </c>
      <c r="G657" t="s">
        <v>2228</v>
      </c>
      <c r="H657" t="s">
        <v>2232</v>
      </c>
      <c r="I657" t="s">
        <v>2234</v>
      </c>
      <c r="J657">
        <v>14363.62</v>
      </c>
      <c r="K657">
        <v>14.5</v>
      </c>
      <c r="L657">
        <v>32</v>
      </c>
      <c r="M657">
        <v>5</v>
      </c>
      <c r="N657">
        <v>0</v>
      </c>
      <c r="O657">
        <v>323038</v>
      </c>
      <c r="P657">
        <v>383240</v>
      </c>
      <c r="Q657">
        <v>0</v>
      </c>
      <c r="R657">
        <v>0</v>
      </c>
      <c r="S657">
        <v>736</v>
      </c>
      <c r="T657" t="s">
        <v>2248</v>
      </c>
      <c r="U657">
        <f>(Table1[[#This Row],[Monthly Debt]]/Table1[[#This Row],[Annual Income]])*12</f>
        <v>0.17299973301804036</v>
      </c>
      <c r="V657">
        <f>(Table1[[#This Row],[Current Loan Amount]]/Table1[[#This Row],[Annual Income]])</f>
        <v>0.41073267477783287</v>
      </c>
      <c r="W657">
        <f>(Table1[[#This Row],[Current Credit Balance]]/Table1[[#This Row],[Maximum Open Credit]])</f>
        <v>0.84291305709216158</v>
      </c>
      <c r="X657">
        <f>(Table1[[#This Row],[Credit Utilization Ratio]]*100)</f>
        <v>84.291305709216161</v>
      </c>
      <c r="Y657">
        <f>(Table1[[#This Row],[Annual Income]]/12)-Table1[[#This Row],[Monthly Debt]]</f>
        <v>68663.213333333333</v>
      </c>
    </row>
    <row r="658" spans="1:25" x14ac:dyDescent="0.2">
      <c r="A658" t="s">
        <v>675</v>
      </c>
      <c r="B658" t="s">
        <v>1774</v>
      </c>
      <c r="C658">
        <v>73260</v>
      </c>
      <c r="D658" t="s">
        <v>2217</v>
      </c>
      <c r="E658">
        <v>725</v>
      </c>
      <c r="F658">
        <v>1168272</v>
      </c>
      <c r="G658" t="s">
        <v>2220</v>
      </c>
      <c r="H658" t="s">
        <v>2232</v>
      </c>
      <c r="I658" t="s">
        <v>2234</v>
      </c>
      <c r="J658">
        <v>7153.5</v>
      </c>
      <c r="K658">
        <v>21.6</v>
      </c>
      <c r="L658">
        <v>32</v>
      </c>
      <c r="M658">
        <v>11</v>
      </c>
      <c r="N658">
        <v>0</v>
      </c>
      <c r="O658">
        <v>138719</v>
      </c>
      <c r="P658">
        <v>225258</v>
      </c>
      <c r="Q658">
        <v>0</v>
      </c>
      <c r="R658">
        <v>0</v>
      </c>
      <c r="S658">
        <v>725</v>
      </c>
      <c r="T658" t="s">
        <v>2248</v>
      </c>
      <c r="U658">
        <f>(Table1[[#This Row],[Monthly Debt]]/Table1[[#This Row],[Annual Income]])*12</f>
        <v>7.3477751756440279E-2</v>
      </c>
      <c r="V658">
        <f>(Table1[[#This Row],[Current Loan Amount]]/Table1[[#This Row],[Annual Income]])</f>
        <v>6.2707999506964138E-2</v>
      </c>
      <c r="W658">
        <f>(Table1[[#This Row],[Current Credit Balance]]/Table1[[#This Row],[Maximum Open Credit]])</f>
        <v>0.61582274547407856</v>
      </c>
      <c r="X658">
        <f>(Table1[[#This Row],[Credit Utilization Ratio]]*100)</f>
        <v>61.582274547407856</v>
      </c>
      <c r="Y658">
        <f>(Table1[[#This Row],[Annual Income]]/12)-Table1[[#This Row],[Monthly Debt]]</f>
        <v>90202.5</v>
      </c>
    </row>
    <row r="659" spans="1:25" x14ac:dyDescent="0.2">
      <c r="A659" t="s">
        <v>676</v>
      </c>
      <c r="B659" t="s">
        <v>1775</v>
      </c>
      <c r="C659">
        <v>446072</v>
      </c>
      <c r="D659" t="s">
        <v>2217</v>
      </c>
      <c r="E659">
        <v>741</v>
      </c>
      <c r="F659">
        <v>1733598</v>
      </c>
      <c r="G659" t="s">
        <v>2221</v>
      </c>
      <c r="H659" t="s">
        <v>2230</v>
      </c>
      <c r="I659" t="s">
        <v>2234</v>
      </c>
      <c r="J659">
        <v>21092.09</v>
      </c>
      <c r="K659">
        <v>23.7</v>
      </c>
      <c r="L659">
        <v>32</v>
      </c>
      <c r="M659">
        <v>9</v>
      </c>
      <c r="N659">
        <v>0</v>
      </c>
      <c r="O659">
        <v>478458</v>
      </c>
      <c r="P659">
        <v>682264</v>
      </c>
      <c r="Q659">
        <v>0</v>
      </c>
      <c r="R659">
        <v>0</v>
      </c>
      <c r="S659">
        <v>741</v>
      </c>
      <c r="T659" t="s">
        <v>2248</v>
      </c>
      <c r="U659">
        <f>(Table1[[#This Row],[Monthly Debt]]/Table1[[#This Row],[Annual Income]])*12</f>
        <v>0.1459998684816203</v>
      </c>
      <c r="V659">
        <f>(Table1[[#This Row],[Current Loan Amount]]/Table1[[#This Row],[Annual Income]])</f>
        <v>0.25730994152046782</v>
      </c>
      <c r="W659">
        <f>(Table1[[#This Row],[Current Credit Balance]]/Table1[[#This Row],[Maximum Open Credit]])</f>
        <v>0.7012798564778443</v>
      </c>
      <c r="X659">
        <f>(Table1[[#This Row],[Credit Utilization Ratio]]*100)</f>
        <v>70.127985647784428</v>
      </c>
      <c r="Y659">
        <f>(Table1[[#This Row],[Annual Income]]/12)-Table1[[#This Row],[Monthly Debt]]</f>
        <v>123374.41</v>
      </c>
    </row>
    <row r="660" spans="1:25" x14ac:dyDescent="0.2">
      <c r="A660" t="s">
        <v>677</v>
      </c>
      <c r="B660" t="s">
        <v>1776</v>
      </c>
      <c r="C660">
        <v>89452</v>
      </c>
      <c r="D660" t="s">
        <v>2217</v>
      </c>
      <c r="E660">
        <v>712</v>
      </c>
      <c r="F660">
        <v>1158696</v>
      </c>
      <c r="G660" t="s">
        <v>2219</v>
      </c>
      <c r="H660" t="s">
        <v>2230</v>
      </c>
      <c r="I660" t="s">
        <v>2237</v>
      </c>
      <c r="J660">
        <v>14580.22</v>
      </c>
      <c r="K660">
        <v>24.9</v>
      </c>
      <c r="L660">
        <v>48</v>
      </c>
      <c r="M660">
        <v>12</v>
      </c>
      <c r="N660">
        <v>0</v>
      </c>
      <c r="O660">
        <v>232275</v>
      </c>
      <c r="P660">
        <v>1120658</v>
      </c>
      <c r="Q660">
        <v>0</v>
      </c>
      <c r="R660">
        <v>0</v>
      </c>
      <c r="S660">
        <v>712</v>
      </c>
      <c r="T660" t="s">
        <v>2248</v>
      </c>
      <c r="U660">
        <f>(Table1[[#This Row],[Monthly Debt]]/Table1[[#This Row],[Annual Income]])*12</f>
        <v>0.15099960645415189</v>
      </c>
      <c r="V660">
        <f>(Table1[[#This Row],[Current Loan Amount]]/Table1[[#This Row],[Annual Income]])</f>
        <v>7.72005772005772E-2</v>
      </c>
      <c r="W660">
        <f>(Table1[[#This Row],[Current Credit Balance]]/Table1[[#This Row],[Maximum Open Credit]])</f>
        <v>0.20726662371570989</v>
      </c>
      <c r="X660">
        <f>(Table1[[#This Row],[Credit Utilization Ratio]]*100)</f>
        <v>20.726662371570988</v>
      </c>
      <c r="Y660">
        <f>(Table1[[#This Row],[Annual Income]]/12)-Table1[[#This Row],[Monthly Debt]]</f>
        <v>81977.78</v>
      </c>
    </row>
    <row r="661" spans="1:25" x14ac:dyDescent="0.2">
      <c r="A661" t="s">
        <v>678</v>
      </c>
      <c r="B661" t="s">
        <v>1777</v>
      </c>
      <c r="C661">
        <v>66880</v>
      </c>
      <c r="D661" t="s">
        <v>2218</v>
      </c>
      <c r="E661">
        <v>6450</v>
      </c>
      <c r="F661">
        <v>1347822</v>
      </c>
      <c r="G661" t="s">
        <v>2225</v>
      </c>
      <c r="H661" t="s">
        <v>2230</v>
      </c>
      <c r="I661" t="s">
        <v>2236</v>
      </c>
      <c r="J661">
        <v>775.01</v>
      </c>
      <c r="K661">
        <v>9.4</v>
      </c>
      <c r="L661">
        <v>28</v>
      </c>
      <c r="M661">
        <v>4</v>
      </c>
      <c r="N661">
        <v>0</v>
      </c>
      <c r="O661">
        <v>3116</v>
      </c>
      <c r="P661">
        <v>31152</v>
      </c>
      <c r="Q661">
        <v>0</v>
      </c>
      <c r="R661">
        <v>0</v>
      </c>
      <c r="S661">
        <v>645</v>
      </c>
      <c r="T661" t="s">
        <v>2248</v>
      </c>
      <c r="U661">
        <f>(Table1[[#This Row],[Monthly Debt]]/Table1[[#This Row],[Annual Income]])*12</f>
        <v>6.9001099551721217E-3</v>
      </c>
      <c r="V661">
        <f>(Table1[[#This Row],[Current Loan Amount]]/Table1[[#This Row],[Annual Income]])</f>
        <v>4.962079562434802E-2</v>
      </c>
      <c r="W661">
        <f>(Table1[[#This Row],[Current Credit Balance]]/Table1[[#This Row],[Maximum Open Credit]])</f>
        <v>0.10002568053415511</v>
      </c>
      <c r="X661">
        <f>(Table1[[#This Row],[Credit Utilization Ratio]]*100)</f>
        <v>10.002568053415512</v>
      </c>
      <c r="Y661">
        <f>(Table1[[#This Row],[Annual Income]]/12)-Table1[[#This Row],[Monthly Debt]]</f>
        <v>111543.49</v>
      </c>
    </row>
    <row r="662" spans="1:25" x14ac:dyDescent="0.2">
      <c r="A662" t="s">
        <v>679</v>
      </c>
      <c r="B662" t="s">
        <v>1778</v>
      </c>
      <c r="C662">
        <v>87604</v>
      </c>
      <c r="D662" t="s">
        <v>2217</v>
      </c>
      <c r="E662">
        <v>744</v>
      </c>
      <c r="F662">
        <v>1740305</v>
      </c>
      <c r="G662" t="s">
        <v>2222</v>
      </c>
      <c r="H662" t="s">
        <v>2230</v>
      </c>
      <c r="I662" t="s">
        <v>2234</v>
      </c>
      <c r="J662">
        <v>9963.2199999999993</v>
      </c>
      <c r="K662">
        <v>14.7</v>
      </c>
      <c r="L662">
        <v>32</v>
      </c>
      <c r="M662">
        <v>5</v>
      </c>
      <c r="N662">
        <v>0</v>
      </c>
      <c r="O662">
        <v>189335</v>
      </c>
      <c r="P662">
        <v>388014</v>
      </c>
      <c r="Q662">
        <v>0</v>
      </c>
      <c r="R662">
        <v>0</v>
      </c>
      <c r="S662">
        <v>744</v>
      </c>
      <c r="T662" t="s">
        <v>2248</v>
      </c>
      <c r="U662">
        <f>(Table1[[#This Row],[Monthly Debt]]/Table1[[#This Row],[Annual Income]])*12</f>
        <v>6.8699819859162625E-2</v>
      </c>
      <c r="V662">
        <f>(Table1[[#This Row],[Current Loan Amount]]/Table1[[#This Row],[Annual Income]])</f>
        <v>5.0338302768767544E-2</v>
      </c>
      <c r="W662">
        <f>(Table1[[#This Row],[Current Credit Balance]]/Table1[[#This Row],[Maximum Open Credit]])</f>
        <v>0.48795919734854926</v>
      </c>
      <c r="X662">
        <f>(Table1[[#This Row],[Credit Utilization Ratio]]*100)</f>
        <v>48.795919734854927</v>
      </c>
      <c r="Y662">
        <f>(Table1[[#This Row],[Annual Income]]/12)-Table1[[#This Row],[Monthly Debt]]</f>
        <v>135062.19666666666</v>
      </c>
    </row>
    <row r="663" spans="1:25" x14ac:dyDescent="0.2">
      <c r="A663" t="s">
        <v>680</v>
      </c>
      <c r="B663" t="s">
        <v>1779</v>
      </c>
      <c r="C663">
        <v>248732</v>
      </c>
      <c r="D663" t="s">
        <v>2217</v>
      </c>
      <c r="E663">
        <v>725</v>
      </c>
      <c r="F663">
        <v>1168272</v>
      </c>
      <c r="G663" t="s">
        <v>2219</v>
      </c>
      <c r="H663" t="s">
        <v>2232</v>
      </c>
      <c r="I663" t="s">
        <v>2234</v>
      </c>
      <c r="J663">
        <v>5920.78</v>
      </c>
      <c r="K663">
        <v>11</v>
      </c>
      <c r="L663">
        <v>32</v>
      </c>
      <c r="M663">
        <v>10</v>
      </c>
      <c r="N663">
        <v>1</v>
      </c>
      <c r="O663">
        <v>211071</v>
      </c>
      <c r="P663">
        <v>441144</v>
      </c>
      <c r="Q663">
        <v>1</v>
      </c>
      <c r="R663">
        <v>0</v>
      </c>
      <c r="S663">
        <v>725</v>
      </c>
      <c r="T663" t="s">
        <v>2249</v>
      </c>
      <c r="U663">
        <f>(Table1[[#This Row],[Monthly Debt]]/Table1[[#This Row],[Annual Income]])*12</f>
        <v>6.0815768930523026E-2</v>
      </c>
      <c r="V663">
        <f>(Table1[[#This Row],[Current Loan Amount]]/Table1[[#This Row],[Annual Income]])</f>
        <v>0.21290589862634729</v>
      </c>
      <c r="W663">
        <f>(Table1[[#This Row],[Current Credit Balance]]/Table1[[#This Row],[Maximum Open Credit]])</f>
        <v>0.47846281486317394</v>
      </c>
      <c r="X663">
        <f>(Table1[[#This Row],[Credit Utilization Ratio]]*100)</f>
        <v>47.846281486317395</v>
      </c>
      <c r="Y663">
        <f>(Table1[[#This Row],[Annual Income]]/12)-Table1[[#This Row],[Monthly Debt]]</f>
        <v>91435.22</v>
      </c>
    </row>
    <row r="664" spans="1:25" x14ac:dyDescent="0.2">
      <c r="A664" t="s">
        <v>681</v>
      </c>
      <c r="B664" t="s">
        <v>1780</v>
      </c>
      <c r="C664">
        <v>326216</v>
      </c>
      <c r="D664" t="s">
        <v>2218</v>
      </c>
      <c r="E664">
        <v>725</v>
      </c>
      <c r="F664">
        <v>1168272</v>
      </c>
      <c r="G664" t="s">
        <v>2219</v>
      </c>
      <c r="H664" t="s">
        <v>2230</v>
      </c>
      <c r="I664" t="s">
        <v>2234</v>
      </c>
      <c r="J664">
        <v>13225.33</v>
      </c>
      <c r="K664">
        <v>20.9</v>
      </c>
      <c r="L664">
        <v>6</v>
      </c>
      <c r="M664">
        <v>9</v>
      </c>
      <c r="N664">
        <v>0</v>
      </c>
      <c r="O664">
        <v>51091</v>
      </c>
      <c r="P664">
        <v>318032</v>
      </c>
      <c r="Q664">
        <v>0</v>
      </c>
      <c r="R664">
        <v>0</v>
      </c>
      <c r="S664">
        <v>725</v>
      </c>
      <c r="T664" t="s">
        <v>2248</v>
      </c>
      <c r="U664">
        <f>(Table1[[#This Row],[Monthly Debt]]/Table1[[#This Row],[Annual Income]])*12</f>
        <v>0.13584504293520686</v>
      </c>
      <c r="V664">
        <f>(Table1[[#This Row],[Current Loan Amount]]/Table1[[#This Row],[Annual Income]])</f>
        <v>0.27922949450128054</v>
      </c>
      <c r="W664">
        <f>(Table1[[#This Row],[Current Credit Balance]]/Table1[[#This Row],[Maximum Open Credit]])</f>
        <v>0.16064735624088142</v>
      </c>
      <c r="X664">
        <f>(Table1[[#This Row],[Credit Utilization Ratio]]*100)</f>
        <v>16.06473562408814</v>
      </c>
      <c r="Y664">
        <f>(Table1[[#This Row],[Annual Income]]/12)-Table1[[#This Row],[Monthly Debt]]</f>
        <v>84130.67</v>
      </c>
    </row>
    <row r="665" spans="1:25" x14ac:dyDescent="0.2">
      <c r="A665" t="s">
        <v>682</v>
      </c>
      <c r="B665" t="s">
        <v>1781</v>
      </c>
      <c r="C665">
        <v>464596</v>
      </c>
      <c r="D665" t="s">
        <v>2218</v>
      </c>
      <c r="E665">
        <v>698</v>
      </c>
      <c r="F665">
        <v>906338</v>
      </c>
      <c r="G665" t="s">
        <v>2224</v>
      </c>
      <c r="H665" t="s">
        <v>2230</v>
      </c>
      <c r="I665" t="s">
        <v>2234</v>
      </c>
      <c r="J665">
        <v>10574.07</v>
      </c>
      <c r="K665">
        <v>22.5</v>
      </c>
      <c r="L665">
        <v>32</v>
      </c>
      <c r="M665">
        <v>14</v>
      </c>
      <c r="N665">
        <v>0</v>
      </c>
      <c r="O665">
        <v>399475</v>
      </c>
      <c r="P665">
        <v>763290</v>
      </c>
      <c r="Q665">
        <v>0</v>
      </c>
      <c r="R665">
        <v>0</v>
      </c>
      <c r="S665">
        <v>698</v>
      </c>
      <c r="T665" t="s">
        <v>2249</v>
      </c>
      <c r="U665">
        <f>(Table1[[#This Row],[Monthly Debt]]/Table1[[#This Row],[Annual Income]])*12</f>
        <v>0.1400016770785292</v>
      </c>
      <c r="V665">
        <f>(Table1[[#This Row],[Current Loan Amount]]/Table1[[#This Row],[Annual Income]])</f>
        <v>0.51260787917973205</v>
      </c>
      <c r="W665">
        <f>(Table1[[#This Row],[Current Credit Balance]]/Table1[[#This Row],[Maximum Open Credit]])</f>
        <v>0.52335940468236186</v>
      </c>
      <c r="X665">
        <f>(Table1[[#This Row],[Credit Utilization Ratio]]*100)</f>
        <v>52.335940468236188</v>
      </c>
      <c r="Y665">
        <f>(Table1[[#This Row],[Annual Income]]/12)-Table1[[#This Row],[Monthly Debt]]</f>
        <v>64954.096666666672</v>
      </c>
    </row>
    <row r="666" spans="1:25" x14ac:dyDescent="0.2">
      <c r="A666" t="s">
        <v>683</v>
      </c>
      <c r="B666" t="s">
        <v>1782</v>
      </c>
      <c r="C666">
        <v>235312</v>
      </c>
      <c r="D666" t="s">
        <v>2217</v>
      </c>
      <c r="E666">
        <v>723</v>
      </c>
      <c r="F666">
        <v>879852</v>
      </c>
      <c r="G666" t="s">
        <v>2219</v>
      </c>
      <c r="H666" t="s">
        <v>2231</v>
      </c>
      <c r="I666" t="s">
        <v>2234</v>
      </c>
      <c r="J666">
        <v>17670.38</v>
      </c>
      <c r="K666">
        <v>19.600000000000001</v>
      </c>
      <c r="L666">
        <v>32</v>
      </c>
      <c r="M666">
        <v>7</v>
      </c>
      <c r="N666">
        <v>1</v>
      </c>
      <c r="O666">
        <v>228950</v>
      </c>
      <c r="P666">
        <v>436040</v>
      </c>
      <c r="Q666">
        <v>1</v>
      </c>
      <c r="R666">
        <v>0</v>
      </c>
      <c r="S666">
        <v>723</v>
      </c>
      <c r="T666" t="s">
        <v>2249</v>
      </c>
      <c r="U666">
        <f>(Table1[[#This Row],[Monthly Debt]]/Table1[[#This Row],[Annual Income]])*12</f>
        <v>0.2410002591344908</v>
      </c>
      <c r="V666">
        <f>(Table1[[#This Row],[Current Loan Amount]]/Table1[[#This Row],[Annual Income]])</f>
        <v>0.26744497938289624</v>
      </c>
      <c r="W666">
        <f>(Table1[[#This Row],[Current Credit Balance]]/Table1[[#This Row],[Maximum Open Credit]])</f>
        <v>0.52506650765984775</v>
      </c>
      <c r="X666">
        <f>(Table1[[#This Row],[Credit Utilization Ratio]]*100)</f>
        <v>52.506650765984773</v>
      </c>
      <c r="Y666">
        <f>(Table1[[#This Row],[Annual Income]]/12)-Table1[[#This Row],[Monthly Debt]]</f>
        <v>55650.619999999995</v>
      </c>
    </row>
    <row r="667" spans="1:25" x14ac:dyDescent="0.2">
      <c r="A667" t="s">
        <v>684</v>
      </c>
      <c r="B667" t="s">
        <v>1783</v>
      </c>
      <c r="C667">
        <v>762916</v>
      </c>
      <c r="D667" t="s">
        <v>2218</v>
      </c>
      <c r="E667">
        <v>681</v>
      </c>
      <c r="F667">
        <v>4706300</v>
      </c>
      <c r="G667" t="s">
        <v>2219</v>
      </c>
      <c r="H667" t="s">
        <v>2232</v>
      </c>
      <c r="I667" t="s">
        <v>2237</v>
      </c>
      <c r="J667">
        <v>45102.01</v>
      </c>
      <c r="K667">
        <v>19.7</v>
      </c>
      <c r="L667">
        <v>32</v>
      </c>
      <c r="M667">
        <v>12</v>
      </c>
      <c r="N667">
        <v>0</v>
      </c>
      <c r="O667">
        <v>3144709</v>
      </c>
      <c r="P667">
        <v>14058858</v>
      </c>
      <c r="Q667">
        <v>0</v>
      </c>
      <c r="R667">
        <v>0</v>
      </c>
      <c r="S667">
        <v>681</v>
      </c>
      <c r="T667" t="s">
        <v>2249</v>
      </c>
      <c r="U667">
        <f>(Table1[[#This Row],[Monthly Debt]]/Table1[[#This Row],[Annual Income]])*12</f>
        <v>0.11499991925716593</v>
      </c>
      <c r="V667">
        <f>(Table1[[#This Row],[Current Loan Amount]]/Table1[[#This Row],[Annual Income]])</f>
        <v>0.16210526315789472</v>
      </c>
      <c r="W667">
        <f>(Table1[[#This Row],[Current Credit Balance]]/Table1[[#This Row],[Maximum Open Credit]])</f>
        <v>0.2236816816842449</v>
      </c>
      <c r="X667">
        <f>(Table1[[#This Row],[Credit Utilization Ratio]]*100)</f>
        <v>22.368168168424489</v>
      </c>
      <c r="Y667">
        <f>(Table1[[#This Row],[Annual Income]]/12)-Table1[[#This Row],[Monthly Debt]]</f>
        <v>347089.65666666668</v>
      </c>
    </row>
    <row r="668" spans="1:25" x14ac:dyDescent="0.2">
      <c r="A668" t="s">
        <v>685</v>
      </c>
      <c r="B668" t="s">
        <v>1784</v>
      </c>
      <c r="C668">
        <v>359612</v>
      </c>
      <c r="D668" t="s">
        <v>2218</v>
      </c>
      <c r="E668">
        <v>691</v>
      </c>
      <c r="F668">
        <v>1321621</v>
      </c>
      <c r="G668" t="s">
        <v>2220</v>
      </c>
      <c r="H668" t="s">
        <v>2230</v>
      </c>
      <c r="I668" t="s">
        <v>2236</v>
      </c>
      <c r="J668">
        <v>11564.16</v>
      </c>
      <c r="K668">
        <v>10.5</v>
      </c>
      <c r="L668">
        <v>29</v>
      </c>
      <c r="M668">
        <v>10</v>
      </c>
      <c r="N668">
        <v>0</v>
      </c>
      <c r="O668">
        <v>1748</v>
      </c>
      <c r="P668">
        <v>290444</v>
      </c>
      <c r="Q668">
        <v>0</v>
      </c>
      <c r="R668">
        <v>0</v>
      </c>
      <c r="S668">
        <v>691</v>
      </c>
      <c r="T668" t="s">
        <v>2249</v>
      </c>
      <c r="U668">
        <f>(Table1[[#This Row],[Monthly Debt]]/Table1[[#This Row],[Annual Income]])*12</f>
        <v>0.10499978435572679</v>
      </c>
      <c r="V668">
        <f>(Table1[[#This Row],[Current Loan Amount]]/Table1[[#This Row],[Annual Income]])</f>
        <v>0.27209918728591631</v>
      </c>
      <c r="W668">
        <f>(Table1[[#This Row],[Current Credit Balance]]/Table1[[#This Row],[Maximum Open Credit]])</f>
        <v>6.0183718720304086E-3</v>
      </c>
      <c r="X668">
        <f>(Table1[[#This Row],[Credit Utilization Ratio]]*100)</f>
        <v>0.60183718720304091</v>
      </c>
      <c r="Y668">
        <f>(Table1[[#This Row],[Annual Income]]/12)-Table1[[#This Row],[Monthly Debt]]</f>
        <v>98570.923333333325</v>
      </c>
    </row>
    <row r="669" spans="1:25" x14ac:dyDescent="0.2">
      <c r="A669" t="s">
        <v>686</v>
      </c>
      <c r="B669" t="s">
        <v>1785</v>
      </c>
      <c r="C669">
        <v>345950</v>
      </c>
      <c r="D669" t="s">
        <v>2218</v>
      </c>
      <c r="E669">
        <v>728</v>
      </c>
      <c r="F669">
        <v>1045703</v>
      </c>
      <c r="G669" t="s">
        <v>2219</v>
      </c>
      <c r="H669" t="s">
        <v>2231</v>
      </c>
      <c r="I669" t="s">
        <v>2234</v>
      </c>
      <c r="J669">
        <v>10535.5</v>
      </c>
      <c r="K669">
        <v>21.5</v>
      </c>
      <c r="L669">
        <v>32</v>
      </c>
      <c r="M669">
        <v>4</v>
      </c>
      <c r="N669">
        <v>0</v>
      </c>
      <c r="O669">
        <v>54492</v>
      </c>
      <c r="P669">
        <v>110286</v>
      </c>
      <c r="Q669">
        <v>0</v>
      </c>
      <c r="R669">
        <v>0</v>
      </c>
      <c r="S669">
        <v>728</v>
      </c>
      <c r="T669" t="s">
        <v>2248</v>
      </c>
      <c r="U669">
        <f>(Table1[[#This Row],[Monthly Debt]]/Table1[[#This Row],[Annual Income]])*12</f>
        <v>0.12090048512818649</v>
      </c>
      <c r="V669">
        <f>(Table1[[#This Row],[Current Loan Amount]]/Table1[[#This Row],[Annual Income]])</f>
        <v>0.3308300731660902</v>
      </c>
      <c r="W669">
        <f>(Table1[[#This Row],[Current Credit Balance]]/Table1[[#This Row],[Maximum Open Credit]])</f>
        <v>0.49409716555138461</v>
      </c>
      <c r="X669">
        <f>(Table1[[#This Row],[Credit Utilization Ratio]]*100)</f>
        <v>49.409716555138459</v>
      </c>
      <c r="Y669">
        <f>(Table1[[#This Row],[Annual Income]]/12)-Table1[[#This Row],[Monthly Debt]]</f>
        <v>76606.416666666672</v>
      </c>
    </row>
    <row r="670" spans="1:25" x14ac:dyDescent="0.2">
      <c r="A670" t="s">
        <v>687</v>
      </c>
      <c r="B670" t="s">
        <v>1786</v>
      </c>
      <c r="C670">
        <v>135278</v>
      </c>
      <c r="D670" t="s">
        <v>2217</v>
      </c>
      <c r="E670">
        <v>708</v>
      </c>
      <c r="F670">
        <v>584193</v>
      </c>
      <c r="G670" t="s">
        <v>2225</v>
      </c>
      <c r="H670" t="s">
        <v>2231</v>
      </c>
      <c r="I670" t="s">
        <v>2241</v>
      </c>
      <c r="J670">
        <v>16454.759999999998</v>
      </c>
      <c r="K670">
        <v>8.1999999999999993</v>
      </c>
      <c r="L670">
        <v>32</v>
      </c>
      <c r="M670">
        <v>8</v>
      </c>
      <c r="N670">
        <v>0</v>
      </c>
      <c r="O670">
        <v>180842</v>
      </c>
      <c r="P670">
        <v>250184</v>
      </c>
      <c r="Q670">
        <v>0</v>
      </c>
      <c r="R670">
        <v>0</v>
      </c>
      <c r="S670">
        <v>708</v>
      </c>
      <c r="T670" t="s">
        <v>2248</v>
      </c>
      <c r="U670">
        <f>(Table1[[#This Row],[Monthly Debt]]/Table1[[#This Row],[Annual Income]])*12</f>
        <v>0.3379998048590106</v>
      </c>
      <c r="V670">
        <f>(Table1[[#This Row],[Current Loan Amount]]/Table1[[#This Row],[Annual Income]])</f>
        <v>0.23156388385345253</v>
      </c>
      <c r="W670">
        <f>(Table1[[#This Row],[Current Credit Balance]]/Table1[[#This Row],[Maximum Open Credit]])</f>
        <v>0.72283599270936594</v>
      </c>
      <c r="X670">
        <f>(Table1[[#This Row],[Credit Utilization Ratio]]*100)</f>
        <v>72.283599270936591</v>
      </c>
      <c r="Y670">
        <f>(Table1[[#This Row],[Annual Income]]/12)-Table1[[#This Row],[Monthly Debt]]</f>
        <v>32227.99</v>
      </c>
    </row>
    <row r="671" spans="1:25" x14ac:dyDescent="0.2">
      <c r="A671" t="s">
        <v>688</v>
      </c>
      <c r="B671" t="s">
        <v>1787</v>
      </c>
      <c r="C671">
        <v>244002</v>
      </c>
      <c r="D671" t="s">
        <v>2217</v>
      </c>
      <c r="E671">
        <v>667</v>
      </c>
      <c r="F671">
        <v>842935</v>
      </c>
      <c r="G671" t="s">
        <v>2224</v>
      </c>
      <c r="H671" t="s">
        <v>2231</v>
      </c>
      <c r="I671" t="s">
        <v>2235</v>
      </c>
      <c r="J671">
        <v>11309.37</v>
      </c>
      <c r="K671">
        <v>8.5</v>
      </c>
      <c r="L671">
        <v>32</v>
      </c>
      <c r="M671">
        <v>6</v>
      </c>
      <c r="N671">
        <v>0</v>
      </c>
      <c r="O671">
        <v>135774</v>
      </c>
      <c r="P671">
        <v>219560</v>
      </c>
      <c r="Q671">
        <v>0</v>
      </c>
      <c r="R671">
        <v>0</v>
      </c>
      <c r="S671">
        <v>667</v>
      </c>
      <c r="T671" t="s">
        <v>2249</v>
      </c>
      <c r="U671">
        <f>(Table1[[#This Row],[Monthly Debt]]/Table1[[#This Row],[Annual Income]])*12</f>
        <v>0.16099988729854617</v>
      </c>
      <c r="V671">
        <f>(Table1[[#This Row],[Current Loan Amount]]/Table1[[#This Row],[Annual Income]])</f>
        <v>0.28946715938951401</v>
      </c>
      <c r="W671">
        <f>(Table1[[#This Row],[Current Credit Balance]]/Table1[[#This Row],[Maximum Open Credit]])</f>
        <v>0.61839132811076702</v>
      </c>
      <c r="X671">
        <f>(Table1[[#This Row],[Credit Utilization Ratio]]*100)</f>
        <v>61.839132811076702</v>
      </c>
      <c r="Y671">
        <f>(Table1[[#This Row],[Annual Income]]/12)-Table1[[#This Row],[Monthly Debt]]</f>
        <v>58935.213333333326</v>
      </c>
    </row>
    <row r="672" spans="1:25" x14ac:dyDescent="0.2">
      <c r="A672" t="s">
        <v>689</v>
      </c>
      <c r="B672" t="s">
        <v>1788</v>
      </c>
      <c r="C672">
        <v>111430</v>
      </c>
      <c r="D672" t="s">
        <v>2217</v>
      </c>
      <c r="E672">
        <v>704</v>
      </c>
      <c r="F672">
        <v>519612</v>
      </c>
      <c r="G672" t="s">
        <v>2228</v>
      </c>
      <c r="H672" t="s">
        <v>2230</v>
      </c>
      <c r="I672" t="s">
        <v>2234</v>
      </c>
      <c r="J672">
        <v>13336.86</v>
      </c>
      <c r="K672">
        <v>6.9</v>
      </c>
      <c r="L672">
        <v>32</v>
      </c>
      <c r="M672">
        <v>13</v>
      </c>
      <c r="N672">
        <v>0</v>
      </c>
      <c r="O672">
        <v>101802</v>
      </c>
      <c r="P672">
        <v>222838</v>
      </c>
      <c r="Q672">
        <v>0</v>
      </c>
      <c r="R672">
        <v>0</v>
      </c>
      <c r="S672">
        <v>704</v>
      </c>
      <c r="T672" t="s">
        <v>2248</v>
      </c>
      <c r="U672">
        <f>(Table1[[#This Row],[Monthly Debt]]/Table1[[#This Row],[Annual Income]])*12</f>
        <v>0.30800351031154016</v>
      </c>
      <c r="V672">
        <f>(Table1[[#This Row],[Current Loan Amount]]/Table1[[#This Row],[Annual Income]])</f>
        <v>0.21444847309146056</v>
      </c>
      <c r="W672">
        <f>(Table1[[#This Row],[Current Credit Balance]]/Table1[[#This Row],[Maximum Open Credit]])</f>
        <v>0.45684308780369598</v>
      </c>
      <c r="X672">
        <f>(Table1[[#This Row],[Credit Utilization Ratio]]*100)</f>
        <v>45.684308780369598</v>
      </c>
      <c r="Y672">
        <f>(Table1[[#This Row],[Annual Income]]/12)-Table1[[#This Row],[Monthly Debt]]</f>
        <v>29964.14</v>
      </c>
    </row>
    <row r="673" spans="1:25" x14ac:dyDescent="0.2">
      <c r="A673" t="s">
        <v>690</v>
      </c>
      <c r="B673" t="s">
        <v>1789</v>
      </c>
      <c r="C673">
        <v>66968</v>
      </c>
      <c r="D673" t="s">
        <v>2217</v>
      </c>
      <c r="E673">
        <v>721</v>
      </c>
      <c r="F673">
        <v>347054</v>
      </c>
      <c r="G673" t="s">
        <v>2223</v>
      </c>
      <c r="H673" t="s">
        <v>2231</v>
      </c>
      <c r="I673" t="s">
        <v>2235</v>
      </c>
      <c r="J673">
        <v>1524.18</v>
      </c>
      <c r="K673">
        <v>8.4</v>
      </c>
      <c r="L673">
        <v>32</v>
      </c>
      <c r="M673">
        <v>6</v>
      </c>
      <c r="N673">
        <v>0</v>
      </c>
      <c r="O673">
        <v>13756</v>
      </c>
      <c r="P673">
        <v>23188</v>
      </c>
      <c r="Q673">
        <v>0</v>
      </c>
      <c r="R673">
        <v>0</v>
      </c>
      <c r="S673">
        <v>721</v>
      </c>
      <c r="T673" t="s">
        <v>2248</v>
      </c>
      <c r="U673">
        <f>(Table1[[#This Row],[Monthly Debt]]/Table1[[#This Row],[Annual Income]])*12</f>
        <v>5.2701193474214383E-2</v>
      </c>
      <c r="V673">
        <f>(Table1[[#This Row],[Current Loan Amount]]/Table1[[#This Row],[Annual Income]])</f>
        <v>0.19296132590317358</v>
      </c>
      <c r="W673">
        <f>(Table1[[#This Row],[Current Credit Balance]]/Table1[[#This Row],[Maximum Open Credit]])</f>
        <v>0.59323788166292912</v>
      </c>
      <c r="X673">
        <f>(Table1[[#This Row],[Credit Utilization Ratio]]*100)</f>
        <v>59.323788166292914</v>
      </c>
      <c r="Y673">
        <f>(Table1[[#This Row],[Annual Income]]/12)-Table1[[#This Row],[Monthly Debt]]</f>
        <v>27396.986666666668</v>
      </c>
    </row>
    <row r="674" spans="1:25" x14ac:dyDescent="0.2">
      <c r="A674" t="s">
        <v>691</v>
      </c>
      <c r="B674" t="s">
        <v>1790</v>
      </c>
      <c r="C674">
        <v>217228</v>
      </c>
      <c r="D674" t="s">
        <v>2217</v>
      </c>
      <c r="E674">
        <v>701</v>
      </c>
      <c r="F674">
        <v>1722825</v>
      </c>
      <c r="G674" t="s">
        <v>2224</v>
      </c>
      <c r="H674" t="s">
        <v>2231</v>
      </c>
      <c r="I674" t="s">
        <v>2236</v>
      </c>
      <c r="J674">
        <v>7077.88</v>
      </c>
      <c r="K674">
        <v>11.2</v>
      </c>
      <c r="L674">
        <v>32</v>
      </c>
      <c r="M674">
        <v>6</v>
      </c>
      <c r="N674">
        <v>0</v>
      </c>
      <c r="O674">
        <v>61655</v>
      </c>
      <c r="P674">
        <v>261514</v>
      </c>
      <c r="Q674">
        <v>0</v>
      </c>
      <c r="R674">
        <v>0</v>
      </c>
      <c r="S674">
        <v>701</v>
      </c>
      <c r="T674" t="s">
        <v>2248</v>
      </c>
      <c r="U674">
        <f>(Table1[[#This Row],[Monthly Debt]]/Table1[[#This Row],[Annual Income]])*12</f>
        <v>4.9299586435070306E-2</v>
      </c>
      <c r="V674">
        <f>(Table1[[#This Row],[Current Loan Amount]]/Table1[[#This Row],[Annual Income]])</f>
        <v>0.12608825620710171</v>
      </c>
      <c r="W674">
        <f>(Table1[[#This Row],[Current Credit Balance]]/Table1[[#This Row],[Maximum Open Credit]])</f>
        <v>0.23576175654075882</v>
      </c>
      <c r="X674">
        <f>(Table1[[#This Row],[Credit Utilization Ratio]]*100)</f>
        <v>23.576175654075882</v>
      </c>
      <c r="Y674">
        <f>(Table1[[#This Row],[Annual Income]]/12)-Table1[[#This Row],[Monthly Debt]]</f>
        <v>136490.87</v>
      </c>
    </row>
    <row r="675" spans="1:25" x14ac:dyDescent="0.2">
      <c r="A675" t="s">
        <v>692</v>
      </c>
      <c r="B675" t="s">
        <v>1791</v>
      </c>
      <c r="C675">
        <v>99999999</v>
      </c>
      <c r="D675" t="s">
        <v>2217</v>
      </c>
      <c r="E675">
        <v>727</v>
      </c>
      <c r="F675">
        <v>1568279</v>
      </c>
      <c r="G675" t="s">
        <v>2227</v>
      </c>
      <c r="H675" t="s">
        <v>2230</v>
      </c>
      <c r="I675" t="s">
        <v>2236</v>
      </c>
      <c r="J675">
        <v>16989.61</v>
      </c>
      <c r="K675">
        <v>24</v>
      </c>
      <c r="L675">
        <v>32</v>
      </c>
      <c r="M675">
        <v>5</v>
      </c>
      <c r="N675">
        <v>1</v>
      </c>
      <c r="O675">
        <v>15333</v>
      </c>
      <c r="P675">
        <v>65780</v>
      </c>
      <c r="Q675">
        <v>1</v>
      </c>
      <c r="R675">
        <v>0</v>
      </c>
      <c r="S675">
        <v>727</v>
      </c>
      <c r="T675" t="s">
        <v>2249</v>
      </c>
      <c r="U675">
        <f>(Table1[[#This Row],[Monthly Debt]]/Table1[[#This Row],[Annual Income]])*12</f>
        <v>0.1299993942404381</v>
      </c>
      <c r="V675">
        <f>(Table1[[#This Row],[Current Loan Amount]]/Table1[[#This Row],[Annual Income]])</f>
        <v>63.764163774430443</v>
      </c>
      <c r="W675">
        <f>(Table1[[#This Row],[Current Credit Balance]]/Table1[[#This Row],[Maximum Open Credit]])</f>
        <v>0.23309516570386135</v>
      </c>
      <c r="X675">
        <f>(Table1[[#This Row],[Credit Utilization Ratio]]*100)</f>
        <v>23.309516570386137</v>
      </c>
      <c r="Y675">
        <f>(Table1[[#This Row],[Annual Income]]/12)-Table1[[#This Row],[Monthly Debt]]</f>
        <v>113700.30666666667</v>
      </c>
    </row>
    <row r="676" spans="1:25" x14ac:dyDescent="0.2">
      <c r="A676" t="s">
        <v>693</v>
      </c>
      <c r="B676" t="s">
        <v>1792</v>
      </c>
      <c r="C676">
        <v>746152</v>
      </c>
      <c r="D676" t="s">
        <v>2217</v>
      </c>
      <c r="E676">
        <v>715</v>
      </c>
      <c r="F676">
        <v>6783228</v>
      </c>
      <c r="G676" t="s">
        <v>2219</v>
      </c>
      <c r="H676" t="s">
        <v>2230</v>
      </c>
      <c r="I676" t="s">
        <v>2236</v>
      </c>
      <c r="J676">
        <v>92138.79</v>
      </c>
      <c r="K676">
        <v>17</v>
      </c>
      <c r="L676">
        <v>32</v>
      </c>
      <c r="M676">
        <v>17</v>
      </c>
      <c r="N676">
        <v>0</v>
      </c>
      <c r="O676">
        <v>1731432</v>
      </c>
      <c r="P676">
        <v>13189616</v>
      </c>
      <c r="Q676">
        <v>0</v>
      </c>
      <c r="R676">
        <v>0</v>
      </c>
      <c r="S676">
        <v>715</v>
      </c>
      <c r="T676" t="s">
        <v>2248</v>
      </c>
      <c r="U676">
        <f>(Table1[[#This Row],[Monthly Debt]]/Table1[[#This Row],[Annual Income]])*12</f>
        <v>0.16299989916305332</v>
      </c>
      <c r="V676">
        <f>(Table1[[#This Row],[Current Loan Amount]]/Table1[[#This Row],[Annual Income]])</f>
        <v>0.10999954593889517</v>
      </c>
      <c r="W676">
        <f>(Table1[[#This Row],[Current Credit Balance]]/Table1[[#This Row],[Maximum Open Credit]])</f>
        <v>0.13127235849777583</v>
      </c>
      <c r="X676">
        <f>(Table1[[#This Row],[Credit Utilization Ratio]]*100)</f>
        <v>13.127235849777582</v>
      </c>
      <c r="Y676">
        <f>(Table1[[#This Row],[Annual Income]]/12)-Table1[[#This Row],[Monthly Debt]]</f>
        <v>473130.21</v>
      </c>
    </row>
    <row r="677" spans="1:25" x14ac:dyDescent="0.2">
      <c r="A677" t="s">
        <v>694</v>
      </c>
      <c r="B677" t="s">
        <v>1793</v>
      </c>
      <c r="C677">
        <v>241670</v>
      </c>
      <c r="D677" t="s">
        <v>2217</v>
      </c>
      <c r="E677">
        <v>740</v>
      </c>
      <c r="F677">
        <v>1043537</v>
      </c>
      <c r="G677" t="s">
        <v>2220</v>
      </c>
      <c r="H677" t="s">
        <v>2231</v>
      </c>
      <c r="I677" t="s">
        <v>2234</v>
      </c>
      <c r="J677">
        <v>13391.96</v>
      </c>
      <c r="K677">
        <v>22.5</v>
      </c>
      <c r="L677">
        <v>32</v>
      </c>
      <c r="M677">
        <v>6</v>
      </c>
      <c r="N677">
        <v>1</v>
      </c>
      <c r="O677">
        <v>200982</v>
      </c>
      <c r="P677">
        <v>263560</v>
      </c>
      <c r="Q677">
        <v>1</v>
      </c>
      <c r="R677">
        <v>0</v>
      </c>
      <c r="S677">
        <v>740</v>
      </c>
      <c r="T677" t="s">
        <v>2249</v>
      </c>
      <c r="U677">
        <f>(Table1[[#This Row],[Monthly Debt]]/Table1[[#This Row],[Annual Income]])*12</f>
        <v>0.15399887114687832</v>
      </c>
      <c r="V677">
        <f>(Table1[[#This Row],[Current Loan Amount]]/Table1[[#This Row],[Annual Income]])</f>
        <v>0.23158738022705472</v>
      </c>
      <c r="W677">
        <f>(Table1[[#This Row],[Current Credit Balance]]/Table1[[#This Row],[Maximum Open Credit]])</f>
        <v>0.76256639854302621</v>
      </c>
      <c r="X677">
        <f>(Table1[[#This Row],[Credit Utilization Ratio]]*100)</f>
        <v>76.25663985430262</v>
      </c>
      <c r="Y677">
        <f>(Table1[[#This Row],[Annual Income]]/12)-Table1[[#This Row],[Monthly Debt]]</f>
        <v>73569.456666666665</v>
      </c>
    </row>
    <row r="678" spans="1:25" x14ac:dyDescent="0.2">
      <c r="A678" t="s">
        <v>695</v>
      </c>
      <c r="B678" t="s">
        <v>1794</v>
      </c>
      <c r="C678">
        <v>99999999</v>
      </c>
      <c r="D678" t="s">
        <v>2217</v>
      </c>
      <c r="E678">
        <v>747</v>
      </c>
      <c r="F678">
        <v>843125</v>
      </c>
      <c r="G678" t="s">
        <v>2219</v>
      </c>
      <c r="H678" t="s">
        <v>2231</v>
      </c>
      <c r="I678" t="s">
        <v>2234</v>
      </c>
      <c r="J678">
        <v>15597.67</v>
      </c>
      <c r="K678">
        <v>15.6</v>
      </c>
      <c r="L678">
        <v>32</v>
      </c>
      <c r="M678">
        <v>7</v>
      </c>
      <c r="N678">
        <v>0</v>
      </c>
      <c r="O678">
        <v>549328</v>
      </c>
      <c r="P678">
        <v>1041040</v>
      </c>
      <c r="Q678">
        <v>0</v>
      </c>
      <c r="R678">
        <v>0</v>
      </c>
      <c r="S678">
        <v>747</v>
      </c>
      <c r="T678" t="s">
        <v>2248</v>
      </c>
      <c r="U678">
        <f>(Table1[[#This Row],[Monthly Debt]]/Table1[[#This Row],[Annual Income]])*12</f>
        <v>0.22199797183098591</v>
      </c>
      <c r="V678">
        <f>(Table1[[#This Row],[Current Loan Amount]]/Table1[[#This Row],[Annual Income]])</f>
        <v>118.60637390659748</v>
      </c>
      <c r="W678">
        <f>(Table1[[#This Row],[Current Credit Balance]]/Table1[[#This Row],[Maximum Open Credit]])</f>
        <v>0.52767232767232763</v>
      </c>
      <c r="X678">
        <f>(Table1[[#This Row],[Credit Utilization Ratio]]*100)</f>
        <v>52.767232767232763</v>
      </c>
      <c r="Y678">
        <f>(Table1[[#This Row],[Annual Income]]/12)-Table1[[#This Row],[Monthly Debt]]</f>
        <v>54662.746666666673</v>
      </c>
    </row>
    <row r="679" spans="1:25" x14ac:dyDescent="0.2">
      <c r="A679" t="s">
        <v>696</v>
      </c>
      <c r="B679" t="s">
        <v>1795</v>
      </c>
      <c r="C679">
        <v>368214</v>
      </c>
      <c r="D679" t="s">
        <v>2218</v>
      </c>
      <c r="E679">
        <v>650</v>
      </c>
      <c r="F679">
        <v>1683495</v>
      </c>
      <c r="G679" t="s">
        <v>2225</v>
      </c>
      <c r="H679" t="s">
        <v>2231</v>
      </c>
      <c r="I679" t="s">
        <v>2234</v>
      </c>
      <c r="J679">
        <v>29040.36</v>
      </c>
      <c r="K679">
        <v>16</v>
      </c>
      <c r="L679">
        <v>13</v>
      </c>
      <c r="M679">
        <v>16</v>
      </c>
      <c r="N679">
        <v>0</v>
      </c>
      <c r="O679">
        <v>65417</v>
      </c>
      <c r="P679">
        <v>235950</v>
      </c>
      <c r="Q679">
        <v>0</v>
      </c>
      <c r="R679">
        <v>0</v>
      </c>
      <c r="S679">
        <v>650</v>
      </c>
      <c r="T679" t="s">
        <v>2249</v>
      </c>
      <c r="U679">
        <f>(Table1[[#This Row],[Monthly Debt]]/Table1[[#This Row],[Annual Income]])*12</f>
        <v>0.20700050787201624</v>
      </c>
      <c r="V679">
        <f>(Table1[[#This Row],[Current Loan Amount]]/Table1[[#This Row],[Annual Income]])</f>
        <v>0.21871998431833775</v>
      </c>
      <c r="W679">
        <f>(Table1[[#This Row],[Current Credit Balance]]/Table1[[#This Row],[Maximum Open Credit]])</f>
        <v>0.27724941724941726</v>
      </c>
      <c r="X679">
        <f>(Table1[[#This Row],[Credit Utilization Ratio]]*100)</f>
        <v>27.724941724941726</v>
      </c>
      <c r="Y679">
        <f>(Table1[[#This Row],[Annual Income]]/12)-Table1[[#This Row],[Monthly Debt]]</f>
        <v>111250.89</v>
      </c>
    </row>
    <row r="680" spans="1:25" x14ac:dyDescent="0.2">
      <c r="A680" t="s">
        <v>697</v>
      </c>
      <c r="B680" t="s">
        <v>1796</v>
      </c>
      <c r="C680">
        <v>73084</v>
      </c>
      <c r="D680" t="s">
        <v>2217</v>
      </c>
      <c r="E680">
        <v>685</v>
      </c>
      <c r="F680">
        <v>569430</v>
      </c>
      <c r="G680" t="s">
        <v>2223</v>
      </c>
      <c r="H680" t="s">
        <v>2231</v>
      </c>
      <c r="I680" t="s">
        <v>2234</v>
      </c>
      <c r="J680">
        <v>12907.08</v>
      </c>
      <c r="K680">
        <v>13.9</v>
      </c>
      <c r="L680">
        <v>32</v>
      </c>
      <c r="M680">
        <v>9</v>
      </c>
      <c r="N680">
        <v>0</v>
      </c>
      <c r="O680">
        <v>233491</v>
      </c>
      <c r="P680">
        <v>356202</v>
      </c>
      <c r="Q680">
        <v>0</v>
      </c>
      <c r="R680">
        <v>0</v>
      </c>
      <c r="S680">
        <v>685</v>
      </c>
      <c r="T680" t="s">
        <v>2249</v>
      </c>
      <c r="U680">
        <f>(Table1[[#This Row],[Monthly Debt]]/Table1[[#This Row],[Annual Income]])*12</f>
        <v>0.27199999999999996</v>
      </c>
      <c r="V680">
        <f>(Table1[[#This Row],[Current Loan Amount]]/Table1[[#This Row],[Annual Income]])</f>
        <v>0.12834588974939853</v>
      </c>
      <c r="W680">
        <f>(Table1[[#This Row],[Current Credit Balance]]/Table1[[#This Row],[Maximum Open Credit]])</f>
        <v>0.65550165355612822</v>
      </c>
      <c r="X680">
        <f>(Table1[[#This Row],[Credit Utilization Ratio]]*100)</f>
        <v>65.550165355612819</v>
      </c>
      <c r="Y680">
        <f>(Table1[[#This Row],[Annual Income]]/12)-Table1[[#This Row],[Monthly Debt]]</f>
        <v>34545.42</v>
      </c>
    </row>
    <row r="681" spans="1:25" x14ac:dyDescent="0.2">
      <c r="A681" t="s">
        <v>698</v>
      </c>
      <c r="B681" t="s">
        <v>1797</v>
      </c>
      <c r="C681">
        <v>135542</v>
      </c>
      <c r="D681" t="s">
        <v>2217</v>
      </c>
      <c r="E681">
        <v>709</v>
      </c>
      <c r="F681">
        <v>578094</v>
      </c>
      <c r="G681" t="s">
        <v>2223</v>
      </c>
      <c r="H681" t="s">
        <v>2231</v>
      </c>
      <c r="I681" t="s">
        <v>2234</v>
      </c>
      <c r="J681">
        <v>15126.85</v>
      </c>
      <c r="K681">
        <v>12.5</v>
      </c>
      <c r="L681">
        <v>53</v>
      </c>
      <c r="M681">
        <v>10</v>
      </c>
      <c r="N681">
        <v>0</v>
      </c>
      <c r="O681">
        <v>71459</v>
      </c>
      <c r="P681">
        <v>131736</v>
      </c>
      <c r="Q681">
        <v>0</v>
      </c>
      <c r="R681">
        <v>0</v>
      </c>
      <c r="S681">
        <v>709</v>
      </c>
      <c r="T681" t="s">
        <v>2248</v>
      </c>
      <c r="U681">
        <f>(Table1[[#This Row],[Monthly Debt]]/Table1[[#This Row],[Annual Income]])*12</f>
        <v>0.31400118319858017</v>
      </c>
      <c r="V681">
        <f>(Table1[[#This Row],[Current Loan Amount]]/Table1[[#This Row],[Annual Income]])</f>
        <v>0.23446359934543518</v>
      </c>
      <c r="W681">
        <f>(Table1[[#This Row],[Current Credit Balance]]/Table1[[#This Row],[Maximum Open Credit]])</f>
        <v>0.54244094249104269</v>
      </c>
      <c r="X681">
        <f>(Table1[[#This Row],[Credit Utilization Ratio]]*100)</f>
        <v>54.244094249104272</v>
      </c>
      <c r="Y681">
        <f>(Table1[[#This Row],[Annual Income]]/12)-Table1[[#This Row],[Monthly Debt]]</f>
        <v>33047.65</v>
      </c>
    </row>
    <row r="682" spans="1:25" x14ac:dyDescent="0.2">
      <c r="A682" t="s">
        <v>699</v>
      </c>
      <c r="B682" t="s">
        <v>1798</v>
      </c>
      <c r="C682">
        <v>270468</v>
      </c>
      <c r="D682" t="s">
        <v>2218</v>
      </c>
      <c r="E682">
        <v>735</v>
      </c>
      <c r="F682">
        <v>1167930</v>
      </c>
      <c r="G682" t="s">
        <v>2220</v>
      </c>
      <c r="H682" t="s">
        <v>2230</v>
      </c>
      <c r="I682" t="s">
        <v>2234</v>
      </c>
      <c r="J682">
        <v>5917.55</v>
      </c>
      <c r="K682">
        <v>13.7</v>
      </c>
      <c r="L682">
        <v>32</v>
      </c>
      <c r="M682">
        <v>6</v>
      </c>
      <c r="N682">
        <v>0</v>
      </c>
      <c r="O682">
        <v>223402</v>
      </c>
      <c r="P682">
        <v>468622</v>
      </c>
      <c r="Q682">
        <v>0</v>
      </c>
      <c r="R682">
        <v>0</v>
      </c>
      <c r="S682">
        <v>735</v>
      </c>
      <c r="T682" t="s">
        <v>2248</v>
      </c>
      <c r="U682">
        <f>(Table1[[#This Row],[Monthly Debt]]/Table1[[#This Row],[Annual Income]])*12</f>
        <v>6.0800390434358226E-2</v>
      </c>
      <c r="V682">
        <f>(Table1[[#This Row],[Current Loan Amount]]/Table1[[#This Row],[Annual Income]])</f>
        <v>0.23157894736842105</v>
      </c>
      <c r="W682">
        <f>(Table1[[#This Row],[Current Credit Balance]]/Table1[[#This Row],[Maximum Open Credit]])</f>
        <v>0.47672110997776457</v>
      </c>
      <c r="X682">
        <f>(Table1[[#This Row],[Credit Utilization Ratio]]*100)</f>
        <v>47.672110997776457</v>
      </c>
      <c r="Y682">
        <f>(Table1[[#This Row],[Annual Income]]/12)-Table1[[#This Row],[Monthly Debt]]</f>
        <v>91409.95</v>
      </c>
    </row>
    <row r="683" spans="1:25" x14ac:dyDescent="0.2">
      <c r="A683" t="s">
        <v>700</v>
      </c>
      <c r="B683" t="s">
        <v>1799</v>
      </c>
      <c r="C683">
        <v>287430</v>
      </c>
      <c r="D683" t="s">
        <v>2217</v>
      </c>
      <c r="E683">
        <v>715</v>
      </c>
      <c r="F683">
        <v>831345</v>
      </c>
      <c r="G683" t="s">
        <v>2219</v>
      </c>
      <c r="H683" t="s">
        <v>2231</v>
      </c>
      <c r="I683" t="s">
        <v>2234</v>
      </c>
      <c r="J683">
        <v>18705.12</v>
      </c>
      <c r="K683">
        <v>15.7</v>
      </c>
      <c r="L683">
        <v>19</v>
      </c>
      <c r="M683">
        <v>14</v>
      </c>
      <c r="N683">
        <v>0</v>
      </c>
      <c r="O683">
        <v>327199</v>
      </c>
      <c r="P683">
        <v>464288</v>
      </c>
      <c r="Q683">
        <v>0</v>
      </c>
      <c r="R683">
        <v>0</v>
      </c>
      <c r="S683">
        <v>715</v>
      </c>
      <c r="T683" t="s">
        <v>2248</v>
      </c>
      <c r="U683">
        <f>(Table1[[#This Row],[Monthly Debt]]/Table1[[#This Row],[Annual Income]])*12</f>
        <v>0.26999794309221803</v>
      </c>
      <c r="V683">
        <f>(Table1[[#This Row],[Current Loan Amount]]/Table1[[#This Row],[Annual Income]])</f>
        <v>0.34574093787777638</v>
      </c>
      <c r="W683">
        <f>(Table1[[#This Row],[Current Credit Balance]]/Table1[[#This Row],[Maximum Open Credit]])</f>
        <v>0.70473283823833488</v>
      </c>
      <c r="X683">
        <f>(Table1[[#This Row],[Credit Utilization Ratio]]*100)</f>
        <v>70.473283823833484</v>
      </c>
      <c r="Y683">
        <f>(Table1[[#This Row],[Annual Income]]/12)-Table1[[#This Row],[Monthly Debt]]</f>
        <v>50573.630000000005</v>
      </c>
    </row>
    <row r="684" spans="1:25" x14ac:dyDescent="0.2">
      <c r="A684" t="s">
        <v>701</v>
      </c>
      <c r="B684" t="s">
        <v>1800</v>
      </c>
      <c r="C684">
        <v>132110</v>
      </c>
      <c r="D684" t="s">
        <v>2217</v>
      </c>
      <c r="E684">
        <v>725</v>
      </c>
      <c r="F684">
        <v>1168272</v>
      </c>
      <c r="G684" t="s">
        <v>2225</v>
      </c>
      <c r="H684" t="s">
        <v>2231</v>
      </c>
      <c r="I684" t="s">
        <v>2234</v>
      </c>
      <c r="J684">
        <v>19965.96</v>
      </c>
      <c r="K684">
        <v>27.9</v>
      </c>
      <c r="L684">
        <v>32</v>
      </c>
      <c r="M684">
        <v>9</v>
      </c>
      <c r="N684">
        <v>0</v>
      </c>
      <c r="O684">
        <v>585637</v>
      </c>
      <c r="P684">
        <v>812108</v>
      </c>
      <c r="Q684">
        <v>0</v>
      </c>
      <c r="R684">
        <v>0</v>
      </c>
      <c r="S684">
        <v>725</v>
      </c>
      <c r="T684" t="s">
        <v>2248</v>
      </c>
      <c r="U684">
        <f>(Table1[[#This Row],[Monthly Debt]]/Table1[[#This Row],[Annual Income]])*12</f>
        <v>0.20508196721311475</v>
      </c>
      <c r="V684">
        <f>(Table1[[#This Row],[Current Loan Amount]]/Table1[[#This Row],[Annual Income]])</f>
        <v>0.11308154265445033</v>
      </c>
      <c r="W684">
        <f>(Table1[[#This Row],[Current Credit Balance]]/Table1[[#This Row],[Maximum Open Credit]])</f>
        <v>0.72113191841479207</v>
      </c>
      <c r="X684">
        <f>(Table1[[#This Row],[Credit Utilization Ratio]]*100)</f>
        <v>72.113191841479207</v>
      </c>
      <c r="Y684">
        <f>(Table1[[#This Row],[Annual Income]]/12)-Table1[[#This Row],[Monthly Debt]]</f>
        <v>77390.040000000008</v>
      </c>
    </row>
    <row r="685" spans="1:25" x14ac:dyDescent="0.2">
      <c r="A685" t="s">
        <v>702</v>
      </c>
      <c r="B685" t="s">
        <v>1801</v>
      </c>
      <c r="C685">
        <v>258566</v>
      </c>
      <c r="D685" t="s">
        <v>2217</v>
      </c>
      <c r="E685">
        <v>701</v>
      </c>
      <c r="F685">
        <v>1042074</v>
      </c>
      <c r="G685" t="s">
        <v>2220</v>
      </c>
      <c r="H685" t="s">
        <v>2231</v>
      </c>
      <c r="I685" t="s">
        <v>2234</v>
      </c>
      <c r="J685">
        <v>20754.650000000001</v>
      </c>
      <c r="K685">
        <v>11.8</v>
      </c>
      <c r="L685">
        <v>32</v>
      </c>
      <c r="M685">
        <v>12</v>
      </c>
      <c r="N685">
        <v>0</v>
      </c>
      <c r="O685">
        <v>180747</v>
      </c>
      <c r="P685">
        <v>275726</v>
      </c>
      <c r="Q685">
        <v>0</v>
      </c>
      <c r="R685">
        <v>0</v>
      </c>
      <c r="S685">
        <v>701</v>
      </c>
      <c r="T685" t="s">
        <v>2248</v>
      </c>
      <c r="U685">
        <f>(Table1[[#This Row],[Monthly Debt]]/Table1[[#This Row],[Annual Income]])*12</f>
        <v>0.23900010939722133</v>
      </c>
      <c r="V685">
        <f>(Table1[[#This Row],[Current Loan Amount]]/Table1[[#This Row],[Annual Income]])</f>
        <v>0.24812633267886924</v>
      </c>
      <c r="W685">
        <f>(Table1[[#This Row],[Current Credit Balance]]/Table1[[#This Row],[Maximum Open Credit]])</f>
        <v>0.65553121577217965</v>
      </c>
      <c r="X685">
        <f>(Table1[[#This Row],[Credit Utilization Ratio]]*100)</f>
        <v>65.553121577217965</v>
      </c>
      <c r="Y685">
        <f>(Table1[[#This Row],[Annual Income]]/12)-Table1[[#This Row],[Monthly Debt]]</f>
        <v>66084.850000000006</v>
      </c>
    </row>
    <row r="686" spans="1:25" x14ac:dyDescent="0.2">
      <c r="A686" t="s">
        <v>703</v>
      </c>
      <c r="B686" t="s">
        <v>1802</v>
      </c>
      <c r="C686">
        <v>99999999</v>
      </c>
      <c r="D686" t="s">
        <v>2217</v>
      </c>
      <c r="E686">
        <v>743</v>
      </c>
      <c r="F686">
        <v>1362053</v>
      </c>
      <c r="G686" t="s">
        <v>2222</v>
      </c>
      <c r="H686" t="s">
        <v>2231</v>
      </c>
      <c r="I686" t="s">
        <v>2234</v>
      </c>
      <c r="J686">
        <v>10839.69</v>
      </c>
      <c r="K686">
        <v>13.9</v>
      </c>
      <c r="L686">
        <v>67</v>
      </c>
      <c r="M686">
        <v>12</v>
      </c>
      <c r="N686">
        <v>0</v>
      </c>
      <c r="O686">
        <v>1012187</v>
      </c>
      <c r="P686">
        <v>1814252</v>
      </c>
      <c r="Q686">
        <v>0</v>
      </c>
      <c r="R686">
        <v>0</v>
      </c>
      <c r="S686">
        <v>743</v>
      </c>
      <c r="T686" t="s">
        <v>2248</v>
      </c>
      <c r="U686">
        <f>(Table1[[#This Row],[Monthly Debt]]/Table1[[#This Row],[Annual Income]])*12</f>
        <v>9.5500160419601882E-2</v>
      </c>
      <c r="V686">
        <f>(Table1[[#This Row],[Current Loan Amount]]/Table1[[#This Row],[Annual Income]])</f>
        <v>73.418581362105584</v>
      </c>
      <c r="W686">
        <f>(Table1[[#This Row],[Current Credit Balance]]/Table1[[#This Row],[Maximum Open Credit]])</f>
        <v>0.55790871389421093</v>
      </c>
      <c r="X686">
        <f>(Table1[[#This Row],[Credit Utilization Ratio]]*100)</f>
        <v>55.790871389421092</v>
      </c>
      <c r="Y686">
        <f>(Table1[[#This Row],[Annual Income]]/12)-Table1[[#This Row],[Monthly Debt]]</f>
        <v>102664.72666666667</v>
      </c>
    </row>
    <row r="687" spans="1:25" x14ac:dyDescent="0.2">
      <c r="A687" t="s">
        <v>704</v>
      </c>
      <c r="B687" t="s">
        <v>1803</v>
      </c>
      <c r="C687">
        <v>350482</v>
      </c>
      <c r="D687" t="s">
        <v>2218</v>
      </c>
      <c r="E687">
        <v>699</v>
      </c>
      <c r="F687">
        <v>2837745</v>
      </c>
      <c r="G687" t="s">
        <v>2219</v>
      </c>
      <c r="H687" t="s">
        <v>2230</v>
      </c>
      <c r="I687" t="s">
        <v>2234</v>
      </c>
      <c r="J687">
        <v>33580.03</v>
      </c>
      <c r="K687">
        <v>22.9</v>
      </c>
      <c r="L687">
        <v>6</v>
      </c>
      <c r="M687">
        <v>9</v>
      </c>
      <c r="N687">
        <v>0</v>
      </c>
      <c r="O687">
        <v>150385</v>
      </c>
      <c r="P687">
        <v>177496</v>
      </c>
      <c r="Q687">
        <v>0</v>
      </c>
      <c r="R687">
        <v>0</v>
      </c>
      <c r="S687">
        <v>699</v>
      </c>
      <c r="T687" t="s">
        <v>2249</v>
      </c>
      <c r="U687">
        <f>(Table1[[#This Row],[Monthly Debt]]/Table1[[#This Row],[Annual Income]])*12</f>
        <v>0.14200020086371395</v>
      </c>
      <c r="V687">
        <f>(Table1[[#This Row],[Current Loan Amount]]/Table1[[#This Row],[Annual Income]])</f>
        <v>0.12350722140290971</v>
      </c>
      <c r="W687">
        <f>(Table1[[#This Row],[Current Credit Balance]]/Table1[[#This Row],[Maximum Open Credit]])</f>
        <v>0.84725852976968496</v>
      </c>
      <c r="X687">
        <f>(Table1[[#This Row],[Credit Utilization Ratio]]*100)</f>
        <v>84.725852976968497</v>
      </c>
      <c r="Y687">
        <f>(Table1[[#This Row],[Annual Income]]/12)-Table1[[#This Row],[Monthly Debt]]</f>
        <v>202898.72</v>
      </c>
    </row>
    <row r="688" spans="1:25" x14ac:dyDescent="0.2">
      <c r="A688" t="s">
        <v>705</v>
      </c>
      <c r="B688" t="s">
        <v>1804</v>
      </c>
      <c r="C688">
        <v>441100</v>
      </c>
      <c r="D688" t="s">
        <v>2217</v>
      </c>
      <c r="E688">
        <v>7300</v>
      </c>
      <c r="F688">
        <v>1005708</v>
      </c>
      <c r="G688" t="s">
        <v>2225</v>
      </c>
      <c r="H688" t="s">
        <v>2231</v>
      </c>
      <c r="I688" t="s">
        <v>2234</v>
      </c>
      <c r="J688">
        <v>8288.75</v>
      </c>
      <c r="K688">
        <v>13.4</v>
      </c>
      <c r="L688">
        <v>32</v>
      </c>
      <c r="M688">
        <v>9</v>
      </c>
      <c r="N688">
        <v>1</v>
      </c>
      <c r="O688">
        <v>83980</v>
      </c>
      <c r="P688">
        <v>200508</v>
      </c>
      <c r="Q688">
        <v>1</v>
      </c>
      <c r="R688">
        <v>0</v>
      </c>
      <c r="S688">
        <v>730</v>
      </c>
      <c r="T688" t="s">
        <v>2249</v>
      </c>
      <c r="U688">
        <f>(Table1[[#This Row],[Monthly Debt]]/Table1[[#This Row],[Annual Income]])*12</f>
        <v>9.8900476082520963E-2</v>
      </c>
      <c r="V688">
        <f>(Table1[[#This Row],[Current Loan Amount]]/Table1[[#This Row],[Annual Income]])</f>
        <v>0.43859649122807015</v>
      </c>
      <c r="W688">
        <f>(Table1[[#This Row],[Current Credit Balance]]/Table1[[#This Row],[Maximum Open Credit]])</f>
        <v>0.41883615616334513</v>
      </c>
      <c r="X688">
        <f>(Table1[[#This Row],[Credit Utilization Ratio]]*100)</f>
        <v>41.883615616334509</v>
      </c>
      <c r="Y688">
        <f>(Table1[[#This Row],[Annual Income]]/12)-Table1[[#This Row],[Monthly Debt]]</f>
        <v>75520.25</v>
      </c>
    </row>
    <row r="689" spans="1:25" x14ac:dyDescent="0.2">
      <c r="A689" t="s">
        <v>706</v>
      </c>
      <c r="B689" t="s">
        <v>1805</v>
      </c>
      <c r="C689">
        <v>99999999</v>
      </c>
      <c r="D689" t="s">
        <v>2217</v>
      </c>
      <c r="E689">
        <v>744</v>
      </c>
      <c r="F689">
        <v>1639548</v>
      </c>
      <c r="G689" t="s">
        <v>2219</v>
      </c>
      <c r="H689" t="s">
        <v>2230</v>
      </c>
      <c r="I689" t="s">
        <v>2234</v>
      </c>
      <c r="J689">
        <v>13020.7</v>
      </c>
      <c r="K689">
        <v>16.3</v>
      </c>
      <c r="L689">
        <v>32</v>
      </c>
      <c r="M689">
        <v>10</v>
      </c>
      <c r="N689">
        <v>0</v>
      </c>
      <c r="O689">
        <v>380342</v>
      </c>
      <c r="P689">
        <v>703494</v>
      </c>
      <c r="Q689">
        <v>0</v>
      </c>
      <c r="R689">
        <v>0</v>
      </c>
      <c r="S689">
        <v>744</v>
      </c>
      <c r="T689" t="s">
        <v>2248</v>
      </c>
      <c r="U689">
        <f>(Table1[[#This Row],[Monthly Debt]]/Table1[[#This Row],[Annual Income]])*12</f>
        <v>9.5299680155750244E-2</v>
      </c>
      <c r="V689">
        <f>(Table1[[#This Row],[Current Loan Amount]]/Table1[[#This Row],[Annual Income]])</f>
        <v>60.992419252135342</v>
      </c>
      <c r="W689">
        <f>(Table1[[#This Row],[Current Credit Balance]]/Table1[[#This Row],[Maximum Open Credit]])</f>
        <v>0.54064711283962619</v>
      </c>
      <c r="X689">
        <f>(Table1[[#This Row],[Credit Utilization Ratio]]*100)</f>
        <v>54.064711283962616</v>
      </c>
      <c r="Y689">
        <f>(Table1[[#This Row],[Annual Income]]/12)-Table1[[#This Row],[Monthly Debt]]</f>
        <v>123608.3</v>
      </c>
    </row>
    <row r="690" spans="1:25" x14ac:dyDescent="0.2">
      <c r="A690" t="s">
        <v>707</v>
      </c>
      <c r="B690" t="s">
        <v>1806</v>
      </c>
      <c r="C690">
        <v>267696</v>
      </c>
      <c r="D690" t="s">
        <v>2218</v>
      </c>
      <c r="E690">
        <v>620</v>
      </c>
      <c r="F690">
        <v>994118</v>
      </c>
      <c r="G690" t="s">
        <v>2221</v>
      </c>
      <c r="H690" t="s">
        <v>2231</v>
      </c>
      <c r="I690" t="s">
        <v>2234</v>
      </c>
      <c r="J690">
        <v>9775.5</v>
      </c>
      <c r="K690">
        <v>12</v>
      </c>
      <c r="L690">
        <v>57</v>
      </c>
      <c r="M690">
        <v>10</v>
      </c>
      <c r="N690">
        <v>0</v>
      </c>
      <c r="O690">
        <v>136287</v>
      </c>
      <c r="P690">
        <v>167354</v>
      </c>
      <c r="Q690">
        <v>0</v>
      </c>
      <c r="R690">
        <v>0</v>
      </c>
      <c r="S690">
        <v>620</v>
      </c>
      <c r="T690" t="s">
        <v>2249</v>
      </c>
      <c r="U690">
        <f>(Table1[[#This Row],[Monthly Debt]]/Table1[[#This Row],[Annual Income]])*12</f>
        <v>0.118000076449677</v>
      </c>
      <c r="V690">
        <f>(Table1[[#This Row],[Current Loan Amount]]/Table1[[#This Row],[Annual Income]])</f>
        <v>0.26927990439766708</v>
      </c>
      <c r="W690">
        <f>(Table1[[#This Row],[Current Credit Balance]]/Table1[[#This Row],[Maximum Open Credit]])</f>
        <v>0.8143635646593449</v>
      </c>
      <c r="X690">
        <f>(Table1[[#This Row],[Credit Utilization Ratio]]*100)</f>
        <v>81.436356465934495</v>
      </c>
      <c r="Y690">
        <f>(Table1[[#This Row],[Annual Income]]/12)-Table1[[#This Row],[Monthly Debt]]</f>
        <v>73067.666666666672</v>
      </c>
    </row>
    <row r="691" spans="1:25" x14ac:dyDescent="0.2">
      <c r="A691" t="s">
        <v>708</v>
      </c>
      <c r="B691" t="s">
        <v>1807</v>
      </c>
      <c r="C691">
        <v>157476</v>
      </c>
      <c r="D691" t="s">
        <v>2217</v>
      </c>
      <c r="E691">
        <v>725</v>
      </c>
      <c r="F691">
        <v>1168272</v>
      </c>
      <c r="G691" t="s">
        <v>2219</v>
      </c>
      <c r="H691" t="s">
        <v>2230</v>
      </c>
      <c r="I691" t="s">
        <v>2234</v>
      </c>
      <c r="J691">
        <v>5302.33</v>
      </c>
      <c r="K691">
        <v>21.5</v>
      </c>
      <c r="L691">
        <v>32</v>
      </c>
      <c r="M691">
        <v>13</v>
      </c>
      <c r="N691">
        <v>0</v>
      </c>
      <c r="O691">
        <v>268356</v>
      </c>
      <c r="P691">
        <v>681406</v>
      </c>
      <c r="Q691">
        <v>0</v>
      </c>
      <c r="R691">
        <v>0</v>
      </c>
      <c r="S691">
        <v>725</v>
      </c>
      <c r="T691" t="s">
        <v>2248</v>
      </c>
      <c r="U691">
        <f>(Table1[[#This Row],[Monthly Debt]]/Table1[[#This Row],[Annual Income]])*12</f>
        <v>5.4463309914129579E-2</v>
      </c>
      <c r="V691">
        <f>(Table1[[#This Row],[Current Loan Amount]]/Table1[[#This Row],[Annual Income]])</f>
        <v>0.13479395209334813</v>
      </c>
      <c r="W691">
        <f>(Table1[[#This Row],[Current Credit Balance]]/Table1[[#This Row],[Maximum Open Credit]])</f>
        <v>0.39382688147741579</v>
      </c>
      <c r="X691">
        <f>(Table1[[#This Row],[Credit Utilization Ratio]]*100)</f>
        <v>39.382688147741582</v>
      </c>
      <c r="Y691">
        <f>(Table1[[#This Row],[Annual Income]]/12)-Table1[[#This Row],[Monthly Debt]]</f>
        <v>92053.67</v>
      </c>
    </row>
    <row r="692" spans="1:25" x14ac:dyDescent="0.2">
      <c r="A692" t="s">
        <v>709</v>
      </c>
      <c r="B692" t="s">
        <v>1808</v>
      </c>
      <c r="C692">
        <v>530860</v>
      </c>
      <c r="D692" t="s">
        <v>2218</v>
      </c>
      <c r="E692">
        <v>725</v>
      </c>
      <c r="F692">
        <v>1168272</v>
      </c>
      <c r="G692" t="s">
        <v>2228</v>
      </c>
      <c r="H692" t="s">
        <v>2230</v>
      </c>
      <c r="I692" t="s">
        <v>2234</v>
      </c>
      <c r="J692">
        <v>23591.73</v>
      </c>
      <c r="K692">
        <v>8.9</v>
      </c>
      <c r="L692">
        <v>32</v>
      </c>
      <c r="M692">
        <v>15</v>
      </c>
      <c r="N692">
        <v>0</v>
      </c>
      <c r="O692">
        <v>344280</v>
      </c>
      <c r="P692">
        <v>665500</v>
      </c>
      <c r="Q692">
        <v>0</v>
      </c>
      <c r="R692">
        <v>0</v>
      </c>
      <c r="S692">
        <v>725</v>
      </c>
      <c r="T692" t="s">
        <v>2248</v>
      </c>
      <c r="U692">
        <f>(Table1[[#This Row],[Monthly Debt]]/Table1[[#This Row],[Annual Income]])*12</f>
        <v>0.24232435597189694</v>
      </c>
      <c r="V692">
        <f>(Table1[[#This Row],[Current Loan Amount]]/Table1[[#This Row],[Annual Income]])</f>
        <v>0.45439760603695029</v>
      </c>
      <c r="W692">
        <f>(Table1[[#This Row],[Current Credit Balance]]/Table1[[#This Row],[Maximum Open Credit]])</f>
        <v>0.51732531930879033</v>
      </c>
      <c r="X692">
        <f>(Table1[[#This Row],[Credit Utilization Ratio]]*100)</f>
        <v>51.732531930879034</v>
      </c>
      <c r="Y692">
        <f>(Table1[[#This Row],[Annual Income]]/12)-Table1[[#This Row],[Monthly Debt]]</f>
        <v>73764.27</v>
      </c>
    </row>
    <row r="693" spans="1:25" x14ac:dyDescent="0.2">
      <c r="A693" t="s">
        <v>710</v>
      </c>
      <c r="B693" t="s">
        <v>1809</v>
      </c>
      <c r="C693">
        <v>400202</v>
      </c>
      <c r="D693" t="s">
        <v>2218</v>
      </c>
      <c r="E693">
        <v>704</v>
      </c>
      <c r="F693">
        <v>1056077</v>
      </c>
      <c r="G693" t="s">
        <v>2223</v>
      </c>
      <c r="H693" t="s">
        <v>2231</v>
      </c>
      <c r="I693" t="s">
        <v>2234</v>
      </c>
      <c r="J693">
        <v>8589.33</v>
      </c>
      <c r="K693">
        <v>16.5</v>
      </c>
      <c r="L693">
        <v>32</v>
      </c>
      <c r="M693">
        <v>4</v>
      </c>
      <c r="N693">
        <v>0</v>
      </c>
      <c r="O693">
        <v>326420</v>
      </c>
      <c r="P693">
        <v>424666</v>
      </c>
      <c r="Q693">
        <v>0</v>
      </c>
      <c r="R693">
        <v>0</v>
      </c>
      <c r="S693">
        <v>704</v>
      </c>
      <c r="T693" t="s">
        <v>2248</v>
      </c>
      <c r="U693">
        <f>(Table1[[#This Row],[Monthly Debt]]/Table1[[#This Row],[Annual Income]])*12</f>
        <v>9.7598906140366662E-2</v>
      </c>
      <c r="V693">
        <f>(Table1[[#This Row],[Current Loan Amount]]/Table1[[#This Row],[Annual Income]])</f>
        <v>0.37895153478392202</v>
      </c>
      <c r="W693">
        <f>(Table1[[#This Row],[Current Credit Balance]]/Table1[[#This Row],[Maximum Open Credit]])</f>
        <v>0.768651128180735</v>
      </c>
      <c r="X693">
        <f>(Table1[[#This Row],[Credit Utilization Ratio]]*100)</f>
        <v>76.865112818073499</v>
      </c>
      <c r="Y693">
        <f>(Table1[[#This Row],[Annual Income]]/12)-Table1[[#This Row],[Monthly Debt]]</f>
        <v>79417.08666666667</v>
      </c>
    </row>
    <row r="694" spans="1:25" x14ac:dyDescent="0.2">
      <c r="A694" t="s">
        <v>711</v>
      </c>
      <c r="B694" t="s">
        <v>1810</v>
      </c>
      <c r="C694">
        <v>222024</v>
      </c>
      <c r="D694" t="s">
        <v>2217</v>
      </c>
      <c r="E694">
        <v>720</v>
      </c>
      <c r="F694">
        <v>709460</v>
      </c>
      <c r="G694" t="s">
        <v>2222</v>
      </c>
      <c r="H694" t="s">
        <v>2232</v>
      </c>
      <c r="I694" t="s">
        <v>2234</v>
      </c>
      <c r="J694">
        <v>6982.31</v>
      </c>
      <c r="K694">
        <v>15.6</v>
      </c>
      <c r="L694">
        <v>32</v>
      </c>
      <c r="M694">
        <v>12</v>
      </c>
      <c r="N694">
        <v>0</v>
      </c>
      <c r="O694">
        <v>131803</v>
      </c>
      <c r="P694">
        <v>205128</v>
      </c>
      <c r="Q694">
        <v>0</v>
      </c>
      <c r="R694">
        <v>0</v>
      </c>
      <c r="S694">
        <v>720</v>
      </c>
      <c r="T694" t="s">
        <v>2248</v>
      </c>
      <c r="U694">
        <f>(Table1[[#This Row],[Monthly Debt]]/Table1[[#This Row],[Annual Income]])*12</f>
        <v>0.1181006963042314</v>
      </c>
      <c r="V694">
        <f>(Table1[[#This Row],[Current Loan Amount]]/Table1[[#This Row],[Annual Income]])</f>
        <v>0.31294787584923744</v>
      </c>
      <c r="W694">
        <f>(Table1[[#This Row],[Current Credit Balance]]/Table1[[#This Row],[Maximum Open Credit]])</f>
        <v>0.6425402675402675</v>
      </c>
      <c r="X694">
        <f>(Table1[[#This Row],[Credit Utilization Ratio]]*100)</f>
        <v>64.254026754026754</v>
      </c>
      <c r="Y694">
        <f>(Table1[[#This Row],[Annual Income]]/12)-Table1[[#This Row],[Monthly Debt]]</f>
        <v>52139.356666666667</v>
      </c>
    </row>
    <row r="695" spans="1:25" x14ac:dyDescent="0.2">
      <c r="A695" t="s">
        <v>712</v>
      </c>
      <c r="B695" t="s">
        <v>1811</v>
      </c>
      <c r="C695">
        <v>203302</v>
      </c>
      <c r="D695" t="s">
        <v>2217</v>
      </c>
      <c r="E695">
        <v>725</v>
      </c>
      <c r="F695">
        <v>1168272</v>
      </c>
      <c r="G695" t="s">
        <v>2219</v>
      </c>
      <c r="H695" t="s">
        <v>2231</v>
      </c>
      <c r="I695" t="s">
        <v>2234</v>
      </c>
      <c r="J695">
        <v>27380.71</v>
      </c>
      <c r="K695">
        <v>25.2</v>
      </c>
      <c r="L695">
        <v>12</v>
      </c>
      <c r="M695">
        <v>7</v>
      </c>
      <c r="N695">
        <v>0</v>
      </c>
      <c r="O695">
        <v>70376</v>
      </c>
      <c r="P695">
        <v>167002</v>
      </c>
      <c r="Q695">
        <v>0</v>
      </c>
      <c r="R695">
        <v>0</v>
      </c>
      <c r="S695">
        <v>725</v>
      </c>
      <c r="T695" t="s">
        <v>2248</v>
      </c>
      <c r="U695">
        <f>(Table1[[#This Row],[Monthly Debt]]/Table1[[#This Row],[Annual Income]])*12</f>
        <v>0.28124316939890709</v>
      </c>
      <c r="V695">
        <f>(Table1[[#This Row],[Current Loan Amount]]/Table1[[#This Row],[Annual Income]])</f>
        <v>0.17401940643959626</v>
      </c>
      <c r="W695">
        <f>(Table1[[#This Row],[Current Credit Balance]]/Table1[[#This Row],[Maximum Open Credit]])</f>
        <v>0.42140812684878026</v>
      </c>
      <c r="X695">
        <f>(Table1[[#This Row],[Credit Utilization Ratio]]*100)</f>
        <v>42.140812684878028</v>
      </c>
      <c r="Y695">
        <f>(Table1[[#This Row],[Annual Income]]/12)-Table1[[#This Row],[Monthly Debt]]</f>
        <v>69975.290000000008</v>
      </c>
    </row>
    <row r="696" spans="1:25" x14ac:dyDescent="0.2">
      <c r="A696" t="s">
        <v>713</v>
      </c>
      <c r="B696" t="s">
        <v>1812</v>
      </c>
      <c r="C696">
        <v>65604</v>
      </c>
      <c r="D696" t="s">
        <v>2217</v>
      </c>
      <c r="E696">
        <v>715</v>
      </c>
      <c r="F696">
        <v>1303267</v>
      </c>
      <c r="G696" t="s">
        <v>2221</v>
      </c>
      <c r="H696" t="s">
        <v>2231</v>
      </c>
      <c r="I696" t="s">
        <v>2243</v>
      </c>
      <c r="J696">
        <v>17485.509999999998</v>
      </c>
      <c r="K696">
        <v>16.399999999999999</v>
      </c>
      <c r="L696">
        <v>66</v>
      </c>
      <c r="M696">
        <v>14</v>
      </c>
      <c r="N696">
        <v>0</v>
      </c>
      <c r="O696">
        <v>214434</v>
      </c>
      <c r="P696">
        <v>323730</v>
      </c>
      <c r="Q696">
        <v>0</v>
      </c>
      <c r="R696">
        <v>0</v>
      </c>
      <c r="S696">
        <v>715</v>
      </c>
      <c r="T696" t="s">
        <v>2248</v>
      </c>
      <c r="U696">
        <f>(Table1[[#This Row],[Monthly Debt]]/Table1[[#This Row],[Annual Income]])*12</f>
        <v>0.16100010205122969</v>
      </c>
      <c r="V696">
        <f>(Table1[[#This Row],[Current Loan Amount]]/Table1[[#This Row],[Annual Income]])</f>
        <v>5.0338111837405539E-2</v>
      </c>
      <c r="W696">
        <f>(Table1[[#This Row],[Current Credit Balance]]/Table1[[#This Row],[Maximum Open Credit]])</f>
        <v>0.66238532110091741</v>
      </c>
      <c r="X696">
        <f>(Table1[[#This Row],[Credit Utilization Ratio]]*100)</f>
        <v>66.238532110091739</v>
      </c>
      <c r="Y696">
        <f>(Table1[[#This Row],[Annual Income]]/12)-Table1[[#This Row],[Monthly Debt]]</f>
        <v>91120.073333333334</v>
      </c>
    </row>
    <row r="697" spans="1:25" x14ac:dyDescent="0.2">
      <c r="A697" t="s">
        <v>714</v>
      </c>
      <c r="B697" t="s">
        <v>1813</v>
      </c>
      <c r="C697">
        <v>257554</v>
      </c>
      <c r="D697" t="s">
        <v>2218</v>
      </c>
      <c r="E697">
        <v>721</v>
      </c>
      <c r="F697">
        <v>2020460</v>
      </c>
      <c r="G697" t="s">
        <v>2222</v>
      </c>
      <c r="H697" t="s">
        <v>2230</v>
      </c>
      <c r="I697" t="s">
        <v>2237</v>
      </c>
      <c r="J697">
        <v>2323.5100000000002</v>
      </c>
      <c r="K697">
        <v>12.1</v>
      </c>
      <c r="L697">
        <v>30</v>
      </c>
      <c r="M697">
        <v>5</v>
      </c>
      <c r="N697">
        <v>0</v>
      </c>
      <c r="O697">
        <v>24605</v>
      </c>
      <c r="P697">
        <v>182556</v>
      </c>
      <c r="Q697">
        <v>0</v>
      </c>
      <c r="R697">
        <v>0</v>
      </c>
      <c r="S697">
        <v>721</v>
      </c>
      <c r="T697" t="s">
        <v>2248</v>
      </c>
      <c r="U697">
        <f>(Table1[[#This Row],[Monthly Debt]]/Table1[[#This Row],[Annual Income]])*12</f>
        <v>1.3799887154410382E-2</v>
      </c>
      <c r="V697">
        <f>(Table1[[#This Row],[Current Loan Amount]]/Table1[[#This Row],[Annual Income]])</f>
        <v>0.12747295170406739</v>
      </c>
      <c r="W697">
        <f>(Table1[[#This Row],[Current Credit Balance]]/Table1[[#This Row],[Maximum Open Credit]])</f>
        <v>0.13478056048554965</v>
      </c>
      <c r="X697">
        <f>(Table1[[#This Row],[Credit Utilization Ratio]]*100)</f>
        <v>13.478056048554965</v>
      </c>
      <c r="Y697">
        <f>(Table1[[#This Row],[Annual Income]]/12)-Table1[[#This Row],[Monthly Debt]]</f>
        <v>166048.15666666665</v>
      </c>
    </row>
    <row r="698" spans="1:25" x14ac:dyDescent="0.2">
      <c r="A698" t="s">
        <v>715</v>
      </c>
      <c r="B698" t="s">
        <v>1814</v>
      </c>
      <c r="C698">
        <v>334158</v>
      </c>
      <c r="D698" t="s">
        <v>2217</v>
      </c>
      <c r="E698">
        <v>693</v>
      </c>
      <c r="F698">
        <v>1154364</v>
      </c>
      <c r="G698" t="s">
        <v>2219</v>
      </c>
      <c r="H698" t="s">
        <v>2230</v>
      </c>
      <c r="I698" t="s">
        <v>2234</v>
      </c>
      <c r="J698">
        <v>12409.47</v>
      </c>
      <c r="K698">
        <v>11.3</v>
      </c>
      <c r="L698">
        <v>57</v>
      </c>
      <c r="M698">
        <v>8</v>
      </c>
      <c r="N698">
        <v>1</v>
      </c>
      <c r="O698">
        <v>159695</v>
      </c>
      <c r="P698">
        <v>209396</v>
      </c>
      <c r="Q698">
        <v>1</v>
      </c>
      <c r="R698">
        <v>0</v>
      </c>
      <c r="S698">
        <v>693</v>
      </c>
      <c r="T698" t="s">
        <v>2249</v>
      </c>
      <c r="U698">
        <f>(Table1[[#This Row],[Monthly Debt]]/Table1[[#This Row],[Annual Income]])*12</f>
        <v>0.1290005925340707</v>
      </c>
      <c r="V698">
        <f>(Table1[[#This Row],[Current Loan Amount]]/Table1[[#This Row],[Annual Income]])</f>
        <v>0.28947368421052633</v>
      </c>
      <c r="W698">
        <f>(Table1[[#This Row],[Current Credit Balance]]/Table1[[#This Row],[Maximum Open Credit]])</f>
        <v>0.76264589581462872</v>
      </c>
      <c r="X698">
        <f>(Table1[[#This Row],[Credit Utilization Ratio]]*100)</f>
        <v>76.264589581462872</v>
      </c>
      <c r="Y698">
        <f>(Table1[[#This Row],[Annual Income]]/12)-Table1[[#This Row],[Monthly Debt]]</f>
        <v>83787.53</v>
      </c>
    </row>
    <row r="699" spans="1:25" x14ac:dyDescent="0.2">
      <c r="A699" t="s">
        <v>716</v>
      </c>
      <c r="B699" t="s">
        <v>1815</v>
      </c>
      <c r="C699">
        <v>213202</v>
      </c>
      <c r="D699" t="s">
        <v>2217</v>
      </c>
      <c r="E699">
        <v>708</v>
      </c>
      <c r="F699">
        <v>1534440</v>
      </c>
      <c r="G699" t="s">
        <v>2225</v>
      </c>
      <c r="H699" t="s">
        <v>2231</v>
      </c>
      <c r="I699" t="s">
        <v>2237</v>
      </c>
      <c r="J699">
        <v>13042.74</v>
      </c>
      <c r="K699">
        <v>23</v>
      </c>
      <c r="L699">
        <v>32</v>
      </c>
      <c r="M699">
        <v>36</v>
      </c>
      <c r="N699">
        <v>0</v>
      </c>
      <c r="O699">
        <v>464037</v>
      </c>
      <c r="P699">
        <v>1297824</v>
      </c>
      <c r="Q699">
        <v>0</v>
      </c>
      <c r="R699">
        <v>0</v>
      </c>
      <c r="S699">
        <v>708</v>
      </c>
      <c r="T699" t="s">
        <v>2248</v>
      </c>
      <c r="U699">
        <f>(Table1[[#This Row],[Monthly Debt]]/Table1[[#This Row],[Annual Income]])*12</f>
        <v>0.10200000000000001</v>
      </c>
      <c r="V699">
        <f>(Table1[[#This Row],[Current Loan Amount]]/Table1[[#This Row],[Annual Income]])</f>
        <v>0.13894450092541905</v>
      </c>
      <c r="W699">
        <f>(Table1[[#This Row],[Current Credit Balance]]/Table1[[#This Row],[Maximum Open Credit]])</f>
        <v>0.35755002219099047</v>
      </c>
      <c r="X699">
        <f>(Table1[[#This Row],[Credit Utilization Ratio]]*100)</f>
        <v>35.755002219099048</v>
      </c>
      <c r="Y699">
        <f>(Table1[[#This Row],[Annual Income]]/12)-Table1[[#This Row],[Monthly Debt]]</f>
        <v>114827.26</v>
      </c>
    </row>
    <row r="700" spans="1:25" x14ac:dyDescent="0.2">
      <c r="A700" t="s">
        <v>717</v>
      </c>
      <c r="B700" t="s">
        <v>1816</v>
      </c>
      <c r="C700">
        <v>175516</v>
      </c>
      <c r="D700" t="s">
        <v>2217</v>
      </c>
      <c r="E700">
        <v>745</v>
      </c>
      <c r="F700">
        <v>1800136</v>
      </c>
      <c r="G700" t="s">
        <v>2225</v>
      </c>
      <c r="H700" t="s">
        <v>2231</v>
      </c>
      <c r="I700" t="s">
        <v>2235</v>
      </c>
      <c r="J700">
        <v>12825.95</v>
      </c>
      <c r="K700">
        <v>9</v>
      </c>
      <c r="L700">
        <v>32</v>
      </c>
      <c r="M700">
        <v>6</v>
      </c>
      <c r="N700">
        <v>0</v>
      </c>
      <c r="O700">
        <v>56620</v>
      </c>
      <c r="P700">
        <v>528704</v>
      </c>
      <c r="Q700">
        <v>0</v>
      </c>
      <c r="R700">
        <v>0</v>
      </c>
      <c r="S700">
        <v>745</v>
      </c>
      <c r="T700" t="s">
        <v>2248</v>
      </c>
      <c r="U700">
        <f>(Table1[[#This Row],[Monthly Debt]]/Table1[[#This Row],[Annual Income]])*12</f>
        <v>8.5499873342902988E-2</v>
      </c>
      <c r="V700">
        <f>(Table1[[#This Row],[Current Loan Amount]]/Table1[[#This Row],[Annual Income]])</f>
        <v>9.7501522107218561E-2</v>
      </c>
      <c r="W700">
        <f>(Table1[[#This Row],[Current Credit Balance]]/Table1[[#This Row],[Maximum Open Credit]])</f>
        <v>0.10709205907275149</v>
      </c>
      <c r="X700">
        <f>(Table1[[#This Row],[Credit Utilization Ratio]]*100)</f>
        <v>10.709205907275148</v>
      </c>
      <c r="Y700">
        <f>(Table1[[#This Row],[Annual Income]]/12)-Table1[[#This Row],[Monthly Debt]]</f>
        <v>137185.38333333333</v>
      </c>
    </row>
    <row r="701" spans="1:25" x14ac:dyDescent="0.2">
      <c r="A701" t="s">
        <v>718</v>
      </c>
      <c r="B701" t="s">
        <v>1817</v>
      </c>
      <c r="C701">
        <v>48202</v>
      </c>
      <c r="D701" t="s">
        <v>2217</v>
      </c>
      <c r="E701">
        <v>682</v>
      </c>
      <c r="F701">
        <v>1040516</v>
      </c>
      <c r="G701" t="s">
        <v>2219</v>
      </c>
      <c r="H701" t="s">
        <v>2231</v>
      </c>
      <c r="I701" t="s">
        <v>2235</v>
      </c>
      <c r="J701">
        <v>13440.03</v>
      </c>
      <c r="K701">
        <v>10.5</v>
      </c>
      <c r="L701">
        <v>32</v>
      </c>
      <c r="M701">
        <v>11</v>
      </c>
      <c r="N701">
        <v>0</v>
      </c>
      <c r="O701">
        <v>162203</v>
      </c>
      <c r="P701">
        <v>225742</v>
      </c>
      <c r="Q701">
        <v>0</v>
      </c>
      <c r="R701">
        <v>0</v>
      </c>
      <c r="S701">
        <v>682</v>
      </c>
      <c r="T701" t="s">
        <v>2249</v>
      </c>
      <c r="U701">
        <f>(Table1[[#This Row],[Monthly Debt]]/Table1[[#This Row],[Annual Income]])*12</f>
        <v>0.15500036520341831</v>
      </c>
      <c r="V701">
        <f>(Table1[[#This Row],[Current Loan Amount]]/Table1[[#This Row],[Annual Income]])</f>
        <v>4.6325092550234689E-2</v>
      </c>
      <c r="W701">
        <f>(Table1[[#This Row],[Current Credit Balance]]/Table1[[#This Row],[Maximum Open Credit]])</f>
        <v>0.7185326611795767</v>
      </c>
      <c r="X701">
        <f>(Table1[[#This Row],[Credit Utilization Ratio]]*100)</f>
        <v>71.853266117957673</v>
      </c>
      <c r="Y701">
        <f>(Table1[[#This Row],[Annual Income]]/12)-Table1[[#This Row],[Monthly Debt]]</f>
        <v>73269.636666666673</v>
      </c>
    </row>
    <row r="702" spans="1:25" x14ac:dyDescent="0.2">
      <c r="A702" t="s">
        <v>719</v>
      </c>
      <c r="B702" t="s">
        <v>1818</v>
      </c>
      <c r="C702">
        <v>99999999</v>
      </c>
      <c r="D702" t="s">
        <v>2217</v>
      </c>
      <c r="E702">
        <v>742</v>
      </c>
      <c r="F702">
        <v>1654482</v>
      </c>
      <c r="G702" t="s">
        <v>2219</v>
      </c>
      <c r="H702" t="s">
        <v>2230</v>
      </c>
      <c r="I702" t="s">
        <v>2234</v>
      </c>
      <c r="J702">
        <v>14063.23</v>
      </c>
      <c r="K702">
        <v>17.7</v>
      </c>
      <c r="L702">
        <v>68</v>
      </c>
      <c r="M702">
        <v>8</v>
      </c>
      <c r="N702">
        <v>0</v>
      </c>
      <c r="O702">
        <v>180671</v>
      </c>
      <c r="P702">
        <v>286176</v>
      </c>
      <c r="Q702">
        <v>0</v>
      </c>
      <c r="R702">
        <v>0</v>
      </c>
      <c r="S702">
        <v>742</v>
      </c>
      <c r="T702" t="s">
        <v>2248</v>
      </c>
      <c r="U702">
        <f>(Table1[[#This Row],[Monthly Debt]]/Table1[[#This Row],[Annual Income]])*12</f>
        <v>0.10200096465238062</v>
      </c>
      <c r="V702">
        <f>(Table1[[#This Row],[Current Loan Amount]]/Table1[[#This Row],[Annual Income]])</f>
        <v>60.441877880811035</v>
      </c>
      <c r="W702">
        <f>(Table1[[#This Row],[Current Credit Balance]]/Table1[[#This Row],[Maximum Open Credit]])</f>
        <v>0.63132827351000786</v>
      </c>
      <c r="X702">
        <f>(Table1[[#This Row],[Credit Utilization Ratio]]*100)</f>
        <v>63.132827351000785</v>
      </c>
      <c r="Y702">
        <f>(Table1[[#This Row],[Annual Income]]/12)-Table1[[#This Row],[Monthly Debt]]</f>
        <v>123810.27</v>
      </c>
    </row>
    <row r="703" spans="1:25" x14ac:dyDescent="0.2">
      <c r="A703" t="s">
        <v>720</v>
      </c>
      <c r="B703" t="s">
        <v>1819</v>
      </c>
      <c r="C703">
        <v>212828</v>
      </c>
      <c r="D703" t="s">
        <v>2217</v>
      </c>
      <c r="E703">
        <v>684</v>
      </c>
      <c r="F703">
        <v>2680482</v>
      </c>
      <c r="G703" t="s">
        <v>2221</v>
      </c>
      <c r="H703" t="s">
        <v>2231</v>
      </c>
      <c r="I703" t="s">
        <v>2235</v>
      </c>
      <c r="J703">
        <v>47645.54</v>
      </c>
      <c r="K703">
        <v>20.399999999999999</v>
      </c>
      <c r="L703">
        <v>32</v>
      </c>
      <c r="M703">
        <v>20</v>
      </c>
      <c r="N703">
        <v>1</v>
      </c>
      <c r="O703">
        <v>476349</v>
      </c>
      <c r="P703">
        <v>570966</v>
      </c>
      <c r="Q703">
        <v>0</v>
      </c>
      <c r="R703">
        <v>0</v>
      </c>
      <c r="S703">
        <v>684</v>
      </c>
      <c r="T703" t="s">
        <v>2249</v>
      </c>
      <c r="U703">
        <f>(Table1[[#This Row],[Monthly Debt]]/Table1[[#This Row],[Annual Income]])*12</f>
        <v>0.21329987666397315</v>
      </c>
      <c r="V703">
        <f>(Table1[[#This Row],[Current Loan Amount]]/Table1[[#This Row],[Annual Income]])</f>
        <v>7.9399152838929718E-2</v>
      </c>
      <c r="W703">
        <f>(Table1[[#This Row],[Current Credit Balance]]/Table1[[#This Row],[Maximum Open Credit]])</f>
        <v>0.83428610460167507</v>
      </c>
      <c r="X703">
        <f>(Table1[[#This Row],[Credit Utilization Ratio]]*100)</f>
        <v>83.428610460167505</v>
      </c>
      <c r="Y703">
        <f>(Table1[[#This Row],[Annual Income]]/12)-Table1[[#This Row],[Monthly Debt]]</f>
        <v>175727.96</v>
      </c>
    </row>
    <row r="704" spans="1:25" x14ac:dyDescent="0.2">
      <c r="A704" t="s">
        <v>721</v>
      </c>
      <c r="B704" t="s">
        <v>1820</v>
      </c>
      <c r="C704">
        <v>99999999</v>
      </c>
      <c r="D704" t="s">
        <v>2217</v>
      </c>
      <c r="E704">
        <v>663</v>
      </c>
      <c r="F704">
        <v>1849593</v>
      </c>
      <c r="G704" t="s">
        <v>2226</v>
      </c>
      <c r="H704" t="s">
        <v>2232</v>
      </c>
      <c r="I704" t="s">
        <v>2234</v>
      </c>
      <c r="J704">
        <v>34217.29</v>
      </c>
      <c r="K704">
        <v>18.600000000000001</v>
      </c>
      <c r="L704">
        <v>32</v>
      </c>
      <c r="M704">
        <v>21</v>
      </c>
      <c r="N704">
        <v>0</v>
      </c>
      <c r="O704">
        <v>386042</v>
      </c>
      <c r="P704">
        <v>833954</v>
      </c>
      <c r="Q704">
        <v>0</v>
      </c>
      <c r="R704">
        <v>0</v>
      </c>
      <c r="S704">
        <v>663</v>
      </c>
      <c r="T704" t="s">
        <v>2249</v>
      </c>
      <c r="U704">
        <f>(Table1[[#This Row],[Monthly Debt]]/Table1[[#This Row],[Annual Income]])*12</f>
        <v>0.22199882893155415</v>
      </c>
      <c r="V704">
        <f>(Table1[[#This Row],[Current Loan Amount]]/Table1[[#This Row],[Annual Income]])</f>
        <v>54.065948022078373</v>
      </c>
      <c r="W704">
        <f>(Table1[[#This Row],[Current Credit Balance]]/Table1[[#This Row],[Maximum Open Credit]])</f>
        <v>0.46290562788834877</v>
      </c>
      <c r="X704">
        <f>(Table1[[#This Row],[Credit Utilization Ratio]]*100)</f>
        <v>46.290562788834876</v>
      </c>
      <c r="Y704">
        <f>(Table1[[#This Row],[Annual Income]]/12)-Table1[[#This Row],[Monthly Debt]]</f>
        <v>119915.45999999999</v>
      </c>
    </row>
    <row r="705" spans="1:25" x14ac:dyDescent="0.2">
      <c r="A705" t="s">
        <v>722</v>
      </c>
      <c r="B705" t="s">
        <v>1821</v>
      </c>
      <c r="C705">
        <v>108328</v>
      </c>
      <c r="D705" t="s">
        <v>2218</v>
      </c>
      <c r="E705">
        <v>728</v>
      </c>
      <c r="F705">
        <v>935636</v>
      </c>
      <c r="G705" t="s">
        <v>2228</v>
      </c>
      <c r="H705" t="s">
        <v>2230</v>
      </c>
      <c r="I705" t="s">
        <v>2235</v>
      </c>
      <c r="J705">
        <v>2822.64</v>
      </c>
      <c r="K705">
        <v>12.8</v>
      </c>
      <c r="L705">
        <v>29</v>
      </c>
      <c r="M705">
        <v>7</v>
      </c>
      <c r="N705">
        <v>0</v>
      </c>
      <c r="O705">
        <v>94297</v>
      </c>
      <c r="P705">
        <v>335984</v>
      </c>
      <c r="Q705">
        <v>0</v>
      </c>
      <c r="R705">
        <v>0</v>
      </c>
      <c r="S705">
        <v>728</v>
      </c>
      <c r="T705" t="s">
        <v>2248</v>
      </c>
      <c r="U705">
        <f>(Table1[[#This Row],[Monthly Debt]]/Table1[[#This Row],[Annual Income]])*12</f>
        <v>3.6201770774104455E-2</v>
      </c>
      <c r="V705">
        <f>(Table1[[#This Row],[Current Loan Amount]]/Table1[[#This Row],[Annual Income]])</f>
        <v>0.11578006831716607</v>
      </c>
      <c r="W705">
        <f>(Table1[[#This Row],[Current Credit Balance]]/Table1[[#This Row],[Maximum Open Credit]])</f>
        <v>0.28065919805705036</v>
      </c>
      <c r="X705">
        <f>(Table1[[#This Row],[Credit Utilization Ratio]]*100)</f>
        <v>28.065919805705036</v>
      </c>
      <c r="Y705">
        <f>(Table1[[#This Row],[Annual Income]]/12)-Table1[[#This Row],[Monthly Debt]]</f>
        <v>75147.026666666672</v>
      </c>
    </row>
    <row r="706" spans="1:25" x14ac:dyDescent="0.2">
      <c r="A706" t="s">
        <v>723</v>
      </c>
      <c r="B706" t="s">
        <v>1822</v>
      </c>
      <c r="C706">
        <v>33330</v>
      </c>
      <c r="D706" t="s">
        <v>2217</v>
      </c>
      <c r="E706">
        <v>725</v>
      </c>
      <c r="F706">
        <v>1168272</v>
      </c>
      <c r="G706" t="s">
        <v>2226</v>
      </c>
      <c r="H706" t="s">
        <v>2230</v>
      </c>
      <c r="I706" t="s">
        <v>2234</v>
      </c>
      <c r="J706">
        <v>26364.78</v>
      </c>
      <c r="K706">
        <v>16.899999999999999</v>
      </c>
      <c r="L706">
        <v>32</v>
      </c>
      <c r="M706">
        <v>11</v>
      </c>
      <c r="N706">
        <v>0</v>
      </c>
      <c r="O706">
        <v>393243</v>
      </c>
      <c r="P706">
        <v>489082</v>
      </c>
      <c r="Q706">
        <v>0</v>
      </c>
      <c r="R706">
        <v>0</v>
      </c>
      <c r="S706">
        <v>725</v>
      </c>
      <c r="T706" t="s">
        <v>2248</v>
      </c>
      <c r="U706">
        <f>(Table1[[#This Row],[Monthly Debt]]/Table1[[#This Row],[Annual Income]])*12</f>
        <v>0.27080796252927397</v>
      </c>
      <c r="V706">
        <f>(Table1[[#This Row],[Current Loan Amount]]/Table1[[#This Row],[Annual Income]])</f>
        <v>2.8529315091006206E-2</v>
      </c>
      <c r="W706">
        <f>(Table1[[#This Row],[Current Credit Balance]]/Table1[[#This Row],[Maximum Open Credit]])</f>
        <v>0.80404308479968589</v>
      </c>
      <c r="X706">
        <f>(Table1[[#This Row],[Credit Utilization Ratio]]*100)</f>
        <v>80.404308479968591</v>
      </c>
      <c r="Y706">
        <f>(Table1[[#This Row],[Annual Income]]/12)-Table1[[#This Row],[Monthly Debt]]</f>
        <v>70991.22</v>
      </c>
    </row>
    <row r="707" spans="1:25" x14ac:dyDescent="0.2">
      <c r="A707" t="s">
        <v>724</v>
      </c>
      <c r="B707" t="s">
        <v>1823</v>
      </c>
      <c r="C707">
        <v>99999999</v>
      </c>
      <c r="D707" t="s">
        <v>2217</v>
      </c>
      <c r="E707">
        <v>740</v>
      </c>
      <c r="F707">
        <v>742520</v>
      </c>
      <c r="G707" t="s">
        <v>2226</v>
      </c>
      <c r="H707" t="s">
        <v>2231</v>
      </c>
      <c r="I707" t="s">
        <v>2234</v>
      </c>
      <c r="J707">
        <v>6187.54</v>
      </c>
      <c r="K707">
        <v>11.7</v>
      </c>
      <c r="L707">
        <v>32</v>
      </c>
      <c r="M707">
        <v>12</v>
      </c>
      <c r="N707">
        <v>0</v>
      </c>
      <c r="O707">
        <v>275310</v>
      </c>
      <c r="P707">
        <v>937574</v>
      </c>
      <c r="Q707">
        <v>0</v>
      </c>
      <c r="R707">
        <v>0</v>
      </c>
      <c r="S707">
        <v>740</v>
      </c>
      <c r="T707" t="s">
        <v>2248</v>
      </c>
      <c r="U707">
        <f>(Table1[[#This Row],[Monthly Debt]]/Table1[[#This Row],[Annual Income]])*12</f>
        <v>9.9997952917093152E-2</v>
      </c>
      <c r="V707">
        <f>(Table1[[#This Row],[Current Loan Amount]]/Table1[[#This Row],[Annual Income]])</f>
        <v>134.67650568334861</v>
      </c>
      <c r="W707">
        <f>(Table1[[#This Row],[Current Credit Balance]]/Table1[[#This Row],[Maximum Open Credit]])</f>
        <v>0.29364082195112068</v>
      </c>
      <c r="X707">
        <f>(Table1[[#This Row],[Credit Utilization Ratio]]*100)</f>
        <v>29.364082195112069</v>
      </c>
      <c r="Y707">
        <f>(Table1[[#This Row],[Annual Income]]/12)-Table1[[#This Row],[Monthly Debt]]</f>
        <v>55689.126666666663</v>
      </c>
    </row>
    <row r="708" spans="1:25" x14ac:dyDescent="0.2">
      <c r="A708" t="s">
        <v>725</v>
      </c>
      <c r="B708" t="s">
        <v>1824</v>
      </c>
      <c r="C708">
        <v>283888</v>
      </c>
      <c r="D708" t="s">
        <v>2218</v>
      </c>
      <c r="E708">
        <v>718</v>
      </c>
      <c r="F708">
        <v>754376</v>
      </c>
      <c r="G708" t="s">
        <v>2219</v>
      </c>
      <c r="H708" t="s">
        <v>2230</v>
      </c>
      <c r="I708" t="s">
        <v>2234</v>
      </c>
      <c r="J708">
        <v>7858.21</v>
      </c>
      <c r="K708">
        <v>31</v>
      </c>
      <c r="L708">
        <v>33</v>
      </c>
      <c r="M708">
        <v>7</v>
      </c>
      <c r="N708">
        <v>0</v>
      </c>
      <c r="O708">
        <v>291308</v>
      </c>
      <c r="P708">
        <v>447942</v>
      </c>
      <c r="Q708">
        <v>0</v>
      </c>
      <c r="R708">
        <v>0</v>
      </c>
      <c r="S708">
        <v>718</v>
      </c>
      <c r="T708" t="s">
        <v>2248</v>
      </c>
      <c r="U708">
        <f>(Table1[[#This Row],[Monthly Debt]]/Table1[[#This Row],[Annual Income]])*12</f>
        <v>0.1250020149103365</v>
      </c>
      <c r="V708">
        <f>(Table1[[#This Row],[Current Loan Amount]]/Table1[[#This Row],[Annual Income]])</f>
        <v>0.37632162210886877</v>
      </c>
      <c r="W708">
        <f>(Table1[[#This Row],[Current Credit Balance]]/Table1[[#This Row],[Maximum Open Credit]])</f>
        <v>0.65032526532452861</v>
      </c>
      <c r="X708">
        <f>(Table1[[#This Row],[Credit Utilization Ratio]]*100)</f>
        <v>65.032526532452863</v>
      </c>
      <c r="Y708">
        <f>(Table1[[#This Row],[Annual Income]]/12)-Table1[[#This Row],[Monthly Debt]]</f>
        <v>55006.456666666665</v>
      </c>
    </row>
    <row r="709" spans="1:25" x14ac:dyDescent="0.2">
      <c r="A709" t="s">
        <v>726</v>
      </c>
      <c r="B709" t="s">
        <v>1825</v>
      </c>
      <c r="C709">
        <v>333828</v>
      </c>
      <c r="D709" t="s">
        <v>2218</v>
      </c>
      <c r="E709">
        <v>725</v>
      </c>
      <c r="F709">
        <v>1168272</v>
      </c>
      <c r="G709" t="s">
        <v>2224</v>
      </c>
      <c r="H709" t="s">
        <v>2230</v>
      </c>
      <c r="I709" t="s">
        <v>2234</v>
      </c>
      <c r="J709">
        <v>13526.29</v>
      </c>
      <c r="K709">
        <v>14</v>
      </c>
      <c r="L709">
        <v>2</v>
      </c>
      <c r="M709">
        <v>6</v>
      </c>
      <c r="N709">
        <v>0</v>
      </c>
      <c r="O709">
        <v>19209</v>
      </c>
      <c r="P709">
        <v>142516</v>
      </c>
      <c r="Q709">
        <v>0</v>
      </c>
      <c r="R709">
        <v>0</v>
      </c>
      <c r="S709">
        <v>725</v>
      </c>
      <c r="T709" t="s">
        <v>2248</v>
      </c>
      <c r="U709">
        <f>(Table1[[#This Row],[Monthly Debt]]/Table1[[#This Row],[Annual Income]])*12</f>
        <v>0.13893637782982046</v>
      </c>
      <c r="V709">
        <f>(Table1[[#This Row],[Current Loan Amount]]/Table1[[#This Row],[Annual Income]])</f>
        <v>0.28574510045605817</v>
      </c>
      <c r="W709">
        <f>(Table1[[#This Row],[Current Credit Balance]]/Table1[[#This Row],[Maximum Open Credit]])</f>
        <v>0.13478486626063038</v>
      </c>
      <c r="X709">
        <f>(Table1[[#This Row],[Credit Utilization Ratio]]*100)</f>
        <v>13.478486626063038</v>
      </c>
      <c r="Y709">
        <f>(Table1[[#This Row],[Annual Income]]/12)-Table1[[#This Row],[Monthly Debt]]</f>
        <v>83829.709999999992</v>
      </c>
    </row>
    <row r="710" spans="1:25" x14ac:dyDescent="0.2">
      <c r="A710" t="s">
        <v>727</v>
      </c>
      <c r="B710" t="s">
        <v>1826</v>
      </c>
      <c r="C710">
        <v>99999999</v>
      </c>
      <c r="D710" t="s">
        <v>2218</v>
      </c>
      <c r="E710">
        <v>748</v>
      </c>
      <c r="F710">
        <v>3394293</v>
      </c>
      <c r="G710" t="s">
        <v>2227</v>
      </c>
      <c r="H710" t="s">
        <v>2230</v>
      </c>
      <c r="I710" t="s">
        <v>2234</v>
      </c>
      <c r="J710">
        <v>7665.55</v>
      </c>
      <c r="K710">
        <v>27.9</v>
      </c>
      <c r="L710">
        <v>32</v>
      </c>
      <c r="M710">
        <v>8</v>
      </c>
      <c r="N710">
        <v>0</v>
      </c>
      <c r="O710">
        <v>692968</v>
      </c>
      <c r="P710">
        <v>2084104</v>
      </c>
      <c r="Q710">
        <v>0</v>
      </c>
      <c r="R710">
        <v>0</v>
      </c>
      <c r="S710">
        <v>748</v>
      </c>
      <c r="T710" t="s">
        <v>2248</v>
      </c>
      <c r="U710">
        <f>(Table1[[#This Row],[Monthly Debt]]/Table1[[#This Row],[Annual Income]])*12</f>
        <v>2.7100371122940774E-2</v>
      </c>
      <c r="V710">
        <f>(Table1[[#This Row],[Current Loan Amount]]/Table1[[#This Row],[Annual Income]])</f>
        <v>29.461215929208233</v>
      </c>
      <c r="W710">
        <f>(Table1[[#This Row],[Current Credit Balance]]/Table1[[#This Row],[Maximum Open Credit]])</f>
        <v>0.33250164099296386</v>
      </c>
      <c r="X710">
        <f>(Table1[[#This Row],[Credit Utilization Ratio]]*100)</f>
        <v>33.250164099296384</v>
      </c>
      <c r="Y710">
        <f>(Table1[[#This Row],[Annual Income]]/12)-Table1[[#This Row],[Monthly Debt]]</f>
        <v>275192.2</v>
      </c>
    </row>
    <row r="711" spans="1:25" x14ac:dyDescent="0.2">
      <c r="A711" t="s">
        <v>728</v>
      </c>
      <c r="B711" t="s">
        <v>1827</v>
      </c>
      <c r="C711">
        <v>107756</v>
      </c>
      <c r="D711" t="s">
        <v>2218</v>
      </c>
      <c r="E711">
        <v>6980</v>
      </c>
      <c r="F711">
        <v>446690</v>
      </c>
      <c r="G711" t="s">
        <v>2225</v>
      </c>
      <c r="H711" t="s">
        <v>2231</v>
      </c>
      <c r="I711" t="s">
        <v>2234</v>
      </c>
      <c r="J711">
        <v>7314.62</v>
      </c>
      <c r="K711">
        <v>10</v>
      </c>
      <c r="L711">
        <v>32</v>
      </c>
      <c r="M711">
        <v>5</v>
      </c>
      <c r="N711">
        <v>0</v>
      </c>
      <c r="O711">
        <v>38190</v>
      </c>
      <c r="P711">
        <v>51546</v>
      </c>
      <c r="Q711">
        <v>0</v>
      </c>
      <c r="R711">
        <v>0</v>
      </c>
      <c r="S711">
        <v>698</v>
      </c>
      <c r="T711" t="s">
        <v>2248</v>
      </c>
      <c r="U711">
        <f>(Table1[[#This Row],[Monthly Debt]]/Table1[[#This Row],[Annual Income]])*12</f>
        <v>0.19650191407911527</v>
      </c>
      <c r="V711">
        <f>(Table1[[#This Row],[Current Loan Amount]]/Table1[[#This Row],[Annual Income]])</f>
        <v>0.24123217443864872</v>
      </c>
      <c r="W711">
        <f>(Table1[[#This Row],[Current Credit Balance]]/Table1[[#This Row],[Maximum Open Credit]])</f>
        <v>0.74089163077639386</v>
      </c>
      <c r="X711">
        <f>(Table1[[#This Row],[Credit Utilization Ratio]]*100)</f>
        <v>74.089163077639384</v>
      </c>
      <c r="Y711">
        <f>(Table1[[#This Row],[Annual Income]]/12)-Table1[[#This Row],[Monthly Debt]]</f>
        <v>29909.546666666665</v>
      </c>
    </row>
    <row r="712" spans="1:25" x14ac:dyDescent="0.2">
      <c r="A712" t="s">
        <v>729</v>
      </c>
      <c r="B712" t="s">
        <v>1828</v>
      </c>
      <c r="C712">
        <v>71236</v>
      </c>
      <c r="D712" t="s">
        <v>2217</v>
      </c>
      <c r="E712">
        <v>708</v>
      </c>
      <c r="F712">
        <v>557612</v>
      </c>
      <c r="G712" t="s">
        <v>2223</v>
      </c>
      <c r="H712" t="s">
        <v>2231</v>
      </c>
      <c r="I712" t="s">
        <v>2234</v>
      </c>
      <c r="J712">
        <v>8596.36</v>
      </c>
      <c r="K712">
        <v>13.7</v>
      </c>
      <c r="L712">
        <v>18</v>
      </c>
      <c r="M712">
        <v>6</v>
      </c>
      <c r="N712">
        <v>0</v>
      </c>
      <c r="O712">
        <v>70623</v>
      </c>
      <c r="P712">
        <v>323224</v>
      </c>
      <c r="Q712">
        <v>0</v>
      </c>
      <c r="R712">
        <v>0</v>
      </c>
      <c r="S712">
        <v>708</v>
      </c>
      <c r="T712" t="s">
        <v>2248</v>
      </c>
      <c r="U712">
        <f>(Table1[[#This Row],[Monthly Debt]]/Table1[[#This Row],[Annual Income]])*12</f>
        <v>0.18499659261278453</v>
      </c>
      <c r="V712">
        <f>(Table1[[#This Row],[Current Loan Amount]]/Table1[[#This Row],[Annual Income]])</f>
        <v>0.12775191351692575</v>
      </c>
      <c r="W712">
        <f>(Table1[[#This Row],[Current Credit Balance]]/Table1[[#This Row],[Maximum Open Credit]])</f>
        <v>0.21849553250996212</v>
      </c>
      <c r="X712">
        <f>(Table1[[#This Row],[Credit Utilization Ratio]]*100)</f>
        <v>21.849553250996212</v>
      </c>
      <c r="Y712">
        <f>(Table1[[#This Row],[Annual Income]]/12)-Table1[[#This Row],[Monthly Debt]]</f>
        <v>37871.306666666664</v>
      </c>
    </row>
    <row r="713" spans="1:25" x14ac:dyDescent="0.2">
      <c r="A713" t="s">
        <v>730</v>
      </c>
      <c r="B713" t="s">
        <v>1829</v>
      </c>
      <c r="C713">
        <v>468974</v>
      </c>
      <c r="D713" t="s">
        <v>2218</v>
      </c>
      <c r="E713">
        <v>734</v>
      </c>
      <c r="F713">
        <v>1253658</v>
      </c>
      <c r="G713" t="s">
        <v>2219</v>
      </c>
      <c r="H713" t="s">
        <v>2232</v>
      </c>
      <c r="I713" t="s">
        <v>2234</v>
      </c>
      <c r="J713">
        <v>17446.560000000001</v>
      </c>
      <c r="K713">
        <v>15.5</v>
      </c>
      <c r="L713">
        <v>32</v>
      </c>
      <c r="M713">
        <v>14</v>
      </c>
      <c r="N713">
        <v>1</v>
      </c>
      <c r="O713">
        <v>149644</v>
      </c>
      <c r="P713">
        <v>1264780</v>
      </c>
      <c r="Q713">
        <v>1</v>
      </c>
      <c r="R713">
        <v>0</v>
      </c>
      <c r="S713">
        <v>734</v>
      </c>
      <c r="T713" t="s">
        <v>2249</v>
      </c>
      <c r="U713">
        <f>(Table1[[#This Row],[Monthly Debt]]/Table1[[#This Row],[Annual Income]])*12</f>
        <v>0.16699827225606986</v>
      </c>
      <c r="V713">
        <f>(Table1[[#This Row],[Current Loan Amount]]/Table1[[#This Row],[Annual Income]])</f>
        <v>0.37408447918012727</v>
      </c>
      <c r="W713">
        <f>(Table1[[#This Row],[Current Credit Balance]]/Table1[[#This Row],[Maximum Open Credit]])</f>
        <v>0.11831622890937554</v>
      </c>
      <c r="X713">
        <f>(Table1[[#This Row],[Credit Utilization Ratio]]*100)</f>
        <v>11.831622890937554</v>
      </c>
      <c r="Y713">
        <f>(Table1[[#This Row],[Annual Income]]/12)-Table1[[#This Row],[Monthly Debt]]</f>
        <v>87024.94</v>
      </c>
    </row>
    <row r="714" spans="1:25" x14ac:dyDescent="0.2">
      <c r="A714" t="s">
        <v>731</v>
      </c>
      <c r="B714" t="s">
        <v>1830</v>
      </c>
      <c r="C714">
        <v>221496</v>
      </c>
      <c r="D714" t="s">
        <v>2217</v>
      </c>
      <c r="E714">
        <v>734</v>
      </c>
      <c r="F714">
        <v>1147752</v>
      </c>
      <c r="G714" t="s">
        <v>2224</v>
      </c>
      <c r="H714" t="s">
        <v>2230</v>
      </c>
      <c r="I714" t="s">
        <v>2234</v>
      </c>
      <c r="J714">
        <v>18364.07</v>
      </c>
      <c r="K714">
        <v>16.399999999999999</v>
      </c>
      <c r="L714">
        <v>32</v>
      </c>
      <c r="M714">
        <v>10</v>
      </c>
      <c r="N714">
        <v>0</v>
      </c>
      <c r="O714">
        <v>250876</v>
      </c>
      <c r="P714">
        <v>579832</v>
      </c>
      <c r="Q714">
        <v>0</v>
      </c>
      <c r="R714">
        <v>0</v>
      </c>
      <c r="S714">
        <v>734</v>
      </c>
      <c r="T714" t="s">
        <v>2248</v>
      </c>
      <c r="U714">
        <f>(Table1[[#This Row],[Monthly Debt]]/Table1[[#This Row],[Annual Income]])*12</f>
        <v>0.19200039729837109</v>
      </c>
      <c r="V714">
        <f>(Table1[[#This Row],[Current Loan Amount]]/Table1[[#This Row],[Annual Income]])</f>
        <v>0.19298245614035087</v>
      </c>
      <c r="W714">
        <f>(Table1[[#This Row],[Current Credit Balance]]/Table1[[#This Row],[Maximum Open Credit]])</f>
        <v>0.43267015273389531</v>
      </c>
      <c r="X714">
        <f>(Table1[[#This Row],[Credit Utilization Ratio]]*100)</f>
        <v>43.267015273389532</v>
      </c>
      <c r="Y714">
        <f>(Table1[[#This Row],[Annual Income]]/12)-Table1[[#This Row],[Monthly Debt]]</f>
        <v>77281.929999999993</v>
      </c>
    </row>
    <row r="715" spans="1:25" x14ac:dyDescent="0.2">
      <c r="A715" t="s">
        <v>732</v>
      </c>
      <c r="B715" t="s">
        <v>1831</v>
      </c>
      <c r="C715">
        <v>220858</v>
      </c>
      <c r="D715" t="s">
        <v>2217</v>
      </c>
      <c r="E715">
        <v>713</v>
      </c>
      <c r="F715">
        <v>2861115</v>
      </c>
      <c r="G715" t="s">
        <v>2225</v>
      </c>
      <c r="H715" t="s">
        <v>2230</v>
      </c>
      <c r="I715" t="s">
        <v>2234</v>
      </c>
      <c r="J715">
        <v>46016.29</v>
      </c>
      <c r="K715">
        <v>13</v>
      </c>
      <c r="L715">
        <v>21</v>
      </c>
      <c r="M715">
        <v>10</v>
      </c>
      <c r="N715">
        <v>0</v>
      </c>
      <c r="O715">
        <v>148903</v>
      </c>
      <c r="P715">
        <v>200948</v>
      </c>
      <c r="Q715">
        <v>0</v>
      </c>
      <c r="R715">
        <v>0</v>
      </c>
      <c r="S715">
        <v>713</v>
      </c>
      <c r="T715" t="s">
        <v>2248</v>
      </c>
      <c r="U715">
        <f>(Table1[[#This Row],[Monthly Debt]]/Table1[[#This Row],[Annual Income]])*12</f>
        <v>0.1930000996115151</v>
      </c>
      <c r="V715">
        <f>(Table1[[#This Row],[Current Loan Amount]]/Table1[[#This Row],[Annual Income]])</f>
        <v>7.7192982456140355E-2</v>
      </c>
      <c r="W715">
        <f>(Table1[[#This Row],[Current Credit Balance]]/Table1[[#This Row],[Maximum Open Credit]])</f>
        <v>0.74100264745108191</v>
      </c>
      <c r="X715">
        <f>(Table1[[#This Row],[Credit Utilization Ratio]]*100)</f>
        <v>74.100264745108191</v>
      </c>
      <c r="Y715">
        <f>(Table1[[#This Row],[Annual Income]]/12)-Table1[[#This Row],[Monthly Debt]]</f>
        <v>192409.96</v>
      </c>
    </row>
    <row r="716" spans="1:25" x14ac:dyDescent="0.2">
      <c r="A716" t="s">
        <v>733</v>
      </c>
      <c r="B716" t="s">
        <v>1832</v>
      </c>
      <c r="C716">
        <v>154000</v>
      </c>
      <c r="D716" t="s">
        <v>2217</v>
      </c>
      <c r="E716">
        <v>734</v>
      </c>
      <c r="F716">
        <v>988000</v>
      </c>
      <c r="G716" t="s">
        <v>2221</v>
      </c>
      <c r="H716" t="s">
        <v>2231</v>
      </c>
      <c r="I716" t="s">
        <v>2244</v>
      </c>
      <c r="J716">
        <v>15149.27</v>
      </c>
      <c r="K716">
        <v>15.5</v>
      </c>
      <c r="L716">
        <v>11</v>
      </c>
      <c r="M716">
        <v>15</v>
      </c>
      <c r="N716">
        <v>0</v>
      </c>
      <c r="O716">
        <v>88939</v>
      </c>
      <c r="P716">
        <v>145244</v>
      </c>
      <c r="Q716">
        <v>0</v>
      </c>
      <c r="R716">
        <v>0</v>
      </c>
      <c r="S716">
        <v>734</v>
      </c>
      <c r="T716" t="s">
        <v>2248</v>
      </c>
      <c r="U716">
        <f>(Table1[[#This Row],[Monthly Debt]]/Table1[[#This Row],[Annual Income]])*12</f>
        <v>0.18399923076923078</v>
      </c>
      <c r="V716">
        <f>(Table1[[#This Row],[Current Loan Amount]]/Table1[[#This Row],[Annual Income]])</f>
        <v>0.15587044534412955</v>
      </c>
      <c r="W716">
        <f>(Table1[[#This Row],[Current Credit Balance]]/Table1[[#This Row],[Maximum Open Credit]])</f>
        <v>0.61234199003056922</v>
      </c>
      <c r="X716">
        <f>(Table1[[#This Row],[Credit Utilization Ratio]]*100)</f>
        <v>61.234199003056922</v>
      </c>
      <c r="Y716">
        <f>(Table1[[#This Row],[Annual Income]]/12)-Table1[[#This Row],[Monthly Debt]]</f>
        <v>67184.063333333324</v>
      </c>
    </row>
    <row r="717" spans="1:25" x14ac:dyDescent="0.2">
      <c r="A717" t="s">
        <v>734</v>
      </c>
      <c r="B717" t="s">
        <v>1833</v>
      </c>
      <c r="C717">
        <v>528792</v>
      </c>
      <c r="D717" t="s">
        <v>2217</v>
      </c>
      <c r="E717">
        <v>742</v>
      </c>
      <c r="F717">
        <v>1614924</v>
      </c>
      <c r="G717" t="s">
        <v>2219</v>
      </c>
      <c r="H717" t="s">
        <v>2230</v>
      </c>
      <c r="I717" t="s">
        <v>2234</v>
      </c>
      <c r="J717">
        <v>30145.4</v>
      </c>
      <c r="K717">
        <v>15.5</v>
      </c>
      <c r="L717">
        <v>5</v>
      </c>
      <c r="M717">
        <v>19</v>
      </c>
      <c r="N717">
        <v>0</v>
      </c>
      <c r="O717">
        <v>517674</v>
      </c>
      <c r="P717">
        <v>733678</v>
      </c>
      <c r="Q717">
        <v>0</v>
      </c>
      <c r="R717">
        <v>0</v>
      </c>
      <c r="S717">
        <v>742</v>
      </c>
      <c r="T717" t="s">
        <v>2248</v>
      </c>
      <c r="U717">
        <f>(Table1[[#This Row],[Monthly Debt]]/Table1[[#This Row],[Annual Income]])*12</f>
        <v>0.22400112946491599</v>
      </c>
      <c r="V717">
        <f>(Table1[[#This Row],[Current Loan Amount]]/Table1[[#This Row],[Annual Income]])</f>
        <v>0.32744079597553816</v>
      </c>
      <c r="W717">
        <f>(Table1[[#This Row],[Current Credit Balance]]/Table1[[#This Row],[Maximum Open Credit]])</f>
        <v>0.70558746480063461</v>
      </c>
      <c r="X717">
        <f>(Table1[[#This Row],[Credit Utilization Ratio]]*100)</f>
        <v>70.558746480063462</v>
      </c>
      <c r="Y717">
        <f>(Table1[[#This Row],[Annual Income]]/12)-Table1[[#This Row],[Monthly Debt]]</f>
        <v>104431.6</v>
      </c>
    </row>
    <row r="718" spans="1:25" x14ac:dyDescent="0.2">
      <c r="A718" t="s">
        <v>735</v>
      </c>
      <c r="B718" t="s">
        <v>1834</v>
      </c>
      <c r="C718">
        <v>766854</v>
      </c>
      <c r="D718" t="s">
        <v>2218</v>
      </c>
      <c r="E718">
        <v>659</v>
      </c>
      <c r="F718">
        <v>1324547</v>
      </c>
      <c r="G718" t="s">
        <v>2228</v>
      </c>
      <c r="H718" t="s">
        <v>2232</v>
      </c>
      <c r="I718" t="s">
        <v>2235</v>
      </c>
      <c r="J718">
        <v>13885.58</v>
      </c>
      <c r="K718">
        <v>15.6</v>
      </c>
      <c r="L718">
        <v>32</v>
      </c>
      <c r="M718">
        <v>7</v>
      </c>
      <c r="N718">
        <v>0</v>
      </c>
      <c r="O718">
        <v>550411</v>
      </c>
      <c r="P718">
        <v>986546</v>
      </c>
      <c r="Q718">
        <v>0</v>
      </c>
      <c r="R718">
        <v>0</v>
      </c>
      <c r="S718">
        <v>659</v>
      </c>
      <c r="T718" t="s">
        <v>2249</v>
      </c>
      <c r="U718">
        <f>(Table1[[#This Row],[Monthly Debt]]/Table1[[#This Row],[Annual Income]])*12</f>
        <v>0.12579920531321273</v>
      </c>
      <c r="V718">
        <f>(Table1[[#This Row],[Current Loan Amount]]/Table1[[#This Row],[Annual Income]])</f>
        <v>0.57895567314712126</v>
      </c>
      <c r="W718">
        <f>(Table1[[#This Row],[Current Credit Balance]]/Table1[[#This Row],[Maximum Open Credit]])</f>
        <v>0.55791721825439466</v>
      </c>
      <c r="X718">
        <f>(Table1[[#This Row],[Credit Utilization Ratio]]*100)</f>
        <v>55.791721825439467</v>
      </c>
      <c r="Y718">
        <f>(Table1[[#This Row],[Annual Income]]/12)-Table1[[#This Row],[Monthly Debt]]</f>
        <v>96493.33666666667</v>
      </c>
    </row>
    <row r="719" spans="1:25" x14ac:dyDescent="0.2">
      <c r="A719" t="s">
        <v>736</v>
      </c>
      <c r="B719" t="s">
        <v>1835</v>
      </c>
      <c r="C719">
        <v>220418</v>
      </c>
      <c r="D719" t="s">
        <v>2217</v>
      </c>
      <c r="E719">
        <v>704</v>
      </c>
      <c r="F719">
        <v>1427717</v>
      </c>
      <c r="G719" t="s">
        <v>2222</v>
      </c>
      <c r="H719" t="s">
        <v>2230</v>
      </c>
      <c r="I719" t="s">
        <v>2234</v>
      </c>
      <c r="J719">
        <v>24152.04</v>
      </c>
      <c r="K719">
        <v>16.600000000000001</v>
      </c>
      <c r="L719">
        <v>23</v>
      </c>
      <c r="M719">
        <v>11</v>
      </c>
      <c r="N719">
        <v>0</v>
      </c>
      <c r="O719">
        <v>384959</v>
      </c>
      <c r="P719">
        <v>564256</v>
      </c>
      <c r="Q719">
        <v>0</v>
      </c>
      <c r="R719">
        <v>0</v>
      </c>
      <c r="S719">
        <v>704</v>
      </c>
      <c r="T719" t="s">
        <v>2248</v>
      </c>
      <c r="U719">
        <f>(Table1[[#This Row],[Monthly Debt]]/Table1[[#This Row],[Annual Income]])*12</f>
        <v>0.20299854943241552</v>
      </c>
      <c r="V719">
        <f>(Table1[[#This Row],[Current Loan Amount]]/Table1[[#This Row],[Annual Income]])</f>
        <v>0.15438493763119721</v>
      </c>
      <c r="W719">
        <f>(Table1[[#This Row],[Current Credit Balance]]/Table1[[#This Row],[Maximum Open Credit]])</f>
        <v>0.6822417484262463</v>
      </c>
      <c r="X719">
        <f>(Table1[[#This Row],[Credit Utilization Ratio]]*100)</f>
        <v>68.224174842624635</v>
      </c>
      <c r="Y719">
        <f>(Table1[[#This Row],[Annual Income]]/12)-Table1[[#This Row],[Monthly Debt]]</f>
        <v>94824.376666666678</v>
      </c>
    </row>
    <row r="720" spans="1:25" x14ac:dyDescent="0.2">
      <c r="A720" t="s">
        <v>737</v>
      </c>
      <c r="B720" t="s">
        <v>1836</v>
      </c>
      <c r="C720">
        <v>254584</v>
      </c>
      <c r="D720" t="s">
        <v>2217</v>
      </c>
      <c r="E720">
        <v>703</v>
      </c>
      <c r="F720">
        <v>1074450</v>
      </c>
      <c r="G720" t="s">
        <v>2224</v>
      </c>
      <c r="H720" t="s">
        <v>2232</v>
      </c>
      <c r="I720" t="s">
        <v>2234</v>
      </c>
      <c r="J720">
        <v>18892.46</v>
      </c>
      <c r="K720">
        <v>23</v>
      </c>
      <c r="L720">
        <v>32</v>
      </c>
      <c r="M720">
        <v>12</v>
      </c>
      <c r="N720">
        <v>0</v>
      </c>
      <c r="O720">
        <v>558125</v>
      </c>
      <c r="P720">
        <v>880462</v>
      </c>
      <c r="Q720">
        <v>0</v>
      </c>
      <c r="R720">
        <v>0</v>
      </c>
      <c r="S720">
        <v>703</v>
      </c>
      <c r="T720" t="s">
        <v>2248</v>
      </c>
      <c r="U720">
        <f>(Table1[[#This Row],[Monthly Debt]]/Table1[[#This Row],[Annual Income]])*12</f>
        <v>0.21100053050397877</v>
      </c>
      <c r="V720">
        <f>(Table1[[#This Row],[Current Loan Amount]]/Table1[[#This Row],[Annual Income]])</f>
        <v>0.23694355251524035</v>
      </c>
      <c r="W720">
        <f>(Table1[[#This Row],[Current Credit Balance]]/Table1[[#This Row],[Maximum Open Credit]])</f>
        <v>0.63390015696304891</v>
      </c>
      <c r="X720">
        <f>(Table1[[#This Row],[Credit Utilization Ratio]]*100)</f>
        <v>63.390015696304893</v>
      </c>
      <c r="Y720">
        <f>(Table1[[#This Row],[Annual Income]]/12)-Table1[[#This Row],[Monthly Debt]]</f>
        <v>70645.040000000008</v>
      </c>
    </row>
    <row r="721" spans="1:25" x14ac:dyDescent="0.2">
      <c r="A721" t="s">
        <v>738</v>
      </c>
      <c r="B721" t="s">
        <v>1837</v>
      </c>
      <c r="C721">
        <v>330902</v>
      </c>
      <c r="D721" t="s">
        <v>2217</v>
      </c>
      <c r="E721">
        <v>700</v>
      </c>
      <c r="F721">
        <v>1305015</v>
      </c>
      <c r="G721" t="s">
        <v>2225</v>
      </c>
      <c r="H721" t="s">
        <v>2230</v>
      </c>
      <c r="I721" t="s">
        <v>2238</v>
      </c>
      <c r="J721">
        <v>23816.69</v>
      </c>
      <c r="K721">
        <v>14.8</v>
      </c>
      <c r="L721">
        <v>32</v>
      </c>
      <c r="M721">
        <v>17</v>
      </c>
      <c r="N721">
        <v>0</v>
      </c>
      <c r="O721">
        <v>308370</v>
      </c>
      <c r="P721">
        <v>515966</v>
      </c>
      <c r="Q721">
        <v>0</v>
      </c>
      <c r="R721">
        <v>0</v>
      </c>
      <c r="S721">
        <v>700</v>
      </c>
      <c r="T721" t="s">
        <v>2248</v>
      </c>
      <c r="U721">
        <f>(Table1[[#This Row],[Monthly Debt]]/Table1[[#This Row],[Annual Income]])*12</f>
        <v>0.21900152871806072</v>
      </c>
      <c r="V721">
        <f>(Table1[[#This Row],[Current Loan Amount]]/Table1[[#This Row],[Annual Income]])</f>
        <v>0.25356183645398711</v>
      </c>
      <c r="W721">
        <f>(Table1[[#This Row],[Current Credit Balance]]/Table1[[#This Row],[Maximum Open Credit]])</f>
        <v>0.59765565948143873</v>
      </c>
      <c r="X721">
        <f>(Table1[[#This Row],[Credit Utilization Ratio]]*100)</f>
        <v>59.765565948143873</v>
      </c>
      <c r="Y721">
        <f>(Table1[[#This Row],[Annual Income]]/12)-Table1[[#This Row],[Monthly Debt]]</f>
        <v>84934.56</v>
      </c>
    </row>
    <row r="722" spans="1:25" x14ac:dyDescent="0.2">
      <c r="A722" t="s">
        <v>739</v>
      </c>
      <c r="B722" t="s">
        <v>1838</v>
      </c>
      <c r="C722">
        <v>479490</v>
      </c>
      <c r="D722" t="s">
        <v>2218</v>
      </c>
      <c r="E722">
        <v>680</v>
      </c>
      <c r="F722">
        <v>2032924</v>
      </c>
      <c r="G722" t="s">
        <v>2219</v>
      </c>
      <c r="H722" t="s">
        <v>2232</v>
      </c>
      <c r="I722" t="s">
        <v>2234</v>
      </c>
      <c r="J722">
        <v>29477.360000000001</v>
      </c>
      <c r="K722">
        <v>12.8</v>
      </c>
      <c r="L722">
        <v>32</v>
      </c>
      <c r="M722">
        <v>16</v>
      </c>
      <c r="N722">
        <v>0</v>
      </c>
      <c r="O722">
        <v>674956</v>
      </c>
      <c r="P722">
        <v>1289640</v>
      </c>
      <c r="Q722">
        <v>0</v>
      </c>
      <c r="R722">
        <v>0</v>
      </c>
      <c r="S722">
        <v>680</v>
      </c>
      <c r="T722" t="s">
        <v>2249</v>
      </c>
      <c r="U722">
        <f>(Table1[[#This Row],[Monthly Debt]]/Table1[[#This Row],[Annual Income]])*12</f>
        <v>0.17399977569254926</v>
      </c>
      <c r="V722">
        <f>(Table1[[#This Row],[Current Loan Amount]]/Table1[[#This Row],[Annual Income]])</f>
        <v>0.23586223587305771</v>
      </c>
      <c r="W722">
        <f>(Table1[[#This Row],[Current Credit Balance]]/Table1[[#This Row],[Maximum Open Credit]])</f>
        <v>0.52336776154585773</v>
      </c>
      <c r="X722">
        <f>(Table1[[#This Row],[Credit Utilization Ratio]]*100)</f>
        <v>52.33677615458577</v>
      </c>
      <c r="Y722">
        <f>(Table1[[#This Row],[Annual Income]]/12)-Table1[[#This Row],[Monthly Debt]]</f>
        <v>139932.97333333333</v>
      </c>
    </row>
    <row r="723" spans="1:25" x14ac:dyDescent="0.2">
      <c r="A723" t="s">
        <v>740</v>
      </c>
      <c r="B723" t="s">
        <v>1839</v>
      </c>
      <c r="C723">
        <v>204996</v>
      </c>
      <c r="D723" t="s">
        <v>2217</v>
      </c>
      <c r="E723">
        <v>738</v>
      </c>
      <c r="F723">
        <v>530651</v>
      </c>
      <c r="G723" t="s">
        <v>2225</v>
      </c>
      <c r="H723" t="s">
        <v>2231</v>
      </c>
      <c r="I723" t="s">
        <v>2234</v>
      </c>
      <c r="J723">
        <v>8446.26</v>
      </c>
      <c r="K723">
        <v>11</v>
      </c>
      <c r="L723">
        <v>32</v>
      </c>
      <c r="M723">
        <v>11</v>
      </c>
      <c r="N723">
        <v>0</v>
      </c>
      <c r="O723">
        <v>156807</v>
      </c>
      <c r="P723">
        <v>384670</v>
      </c>
      <c r="Q723">
        <v>0</v>
      </c>
      <c r="R723">
        <v>0</v>
      </c>
      <c r="S723">
        <v>738</v>
      </c>
      <c r="T723" t="s">
        <v>2248</v>
      </c>
      <c r="U723">
        <f>(Table1[[#This Row],[Monthly Debt]]/Table1[[#This Row],[Annual Income]])*12</f>
        <v>0.19100146800816356</v>
      </c>
      <c r="V723">
        <f>(Table1[[#This Row],[Current Loan Amount]]/Table1[[#This Row],[Annual Income]])</f>
        <v>0.38631039986733279</v>
      </c>
      <c r="W723">
        <f>(Table1[[#This Row],[Current Credit Balance]]/Table1[[#This Row],[Maximum Open Credit]])</f>
        <v>0.40764031507525933</v>
      </c>
      <c r="X723">
        <f>(Table1[[#This Row],[Credit Utilization Ratio]]*100)</f>
        <v>40.764031507525935</v>
      </c>
      <c r="Y723">
        <f>(Table1[[#This Row],[Annual Income]]/12)-Table1[[#This Row],[Monthly Debt]]</f>
        <v>35774.656666666662</v>
      </c>
    </row>
    <row r="724" spans="1:25" x14ac:dyDescent="0.2">
      <c r="A724" t="s">
        <v>741</v>
      </c>
      <c r="B724" t="s">
        <v>1840</v>
      </c>
      <c r="C724">
        <v>483714</v>
      </c>
      <c r="D724" t="s">
        <v>2217</v>
      </c>
      <c r="E724">
        <v>706</v>
      </c>
      <c r="F724">
        <v>1160425</v>
      </c>
      <c r="G724" t="s">
        <v>2223</v>
      </c>
      <c r="H724" t="s">
        <v>2230</v>
      </c>
      <c r="I724" t="s">
        <v>2234</v>
      </c>
      <c r="J724">
        <v>8964.2000000000007</v>
      </c>
      <c r="K724">
        <v>12.5</v>
      </c>
      <c r="L724">
        <v>45</v>
      </c>
      <c r="M724">
        <v>6</v>
      </c>
      <c r="N724">
        <v>0</v>
      </c>
      <c r="O724">
        <v>84797</v>
      </c>
      <c r="P724">
        <v>275022</v>
      </c>
      <c r="Q724">
        <v>0</v>
      </c>
      <c r="R724">
        <v>0</v>
      </c>
      <c r="S724">
        <v>706</v>
      </c>
      <c r="T724" t="s">
        <v>2248</v>
      </c>
      <c r="U724">
        <f>(Table1[[#This Row],[Monthly Debt]]/Table1[[#This Row],[Annual Income]])*12</f>
        <v>9.2699140401146143E-2</v>
      </c>
      <c r="V724">
        <f>(Table1[[#This Row],[Current Loan Amount]]/Table1[[#This Row],[Annual Income]])</f>
        <v>0.4168421052631579</v>
      </c>
      <c r="W724">
        <f>(Table1[[#This Row],[Current Credit Balance]]/Table1[[#This Row],[Maximum Open Credit]])</f>
        <v>0.30832806102784505</v>
      </c>
      <c r="X724">
        <f>(Table1[[#This Row],[Credit Utilization Ratio]]*100)</f>
        <v>30.832806102784506</v>
      </c>
      <c r="Y724">
        <f>(Table1[[#This Row],[Annual Income]]/12)-Table1[[#This Row],[Monthly Debt]]</f>
        <v>87737.883333333331</v>
      </c>
    </row>
    <row r="725" spans="1:25" x14ac:dyDescent="0.2">
      <c r="A725" t="s">
        <v>742</v>
      </c>
      <c r="B725" t="s">
        <v>1841</v>
      </c>
      <c r="C725">
        <v>67188</v>
      </c>
      <c r="D725" t="s">
        <v>2217</v>
      </c>
      <c r="E725">
        <v>745</v>
      </c>
      <c r="F725">
        <v>1450650</v>
      </c>
      <c r="G725" t="s">
        <v>2219</v>
      </c>
      <c r="H725" t="s">
        <v>2230</v>
      </c>
      <c r="I725" t="s">
        <v>2236</v>
      </c>
      <c r="J725">
        <v>32156.17</v>
      </c>
      <c r="K725">
        <v>19.600000000000001</v>
      </c>
      <c r="L725">
        <v>32</v>
      </c>
      <c r="M725">
        <v>6</v>
      </c>
      <c r="N725">
        <v>0</v>
      </c>
      <c r="O725">
        <v>2642634</v>
      </c>
      <c r="P725">
        <v>3138344</v>
      </c>
      <c r="Q725">
        <v>0</v>
      </c>
      <c r="R725">
        <v>0</v>
      </c>
      <c r="S725">
        <v>745</v>
      </c>
      <c r="T725" t="s">
        <v>2248</v>
      </c>
      <c r="U725">
        <f>(Table1[[#This Row],[Monthly Debt]]/Table1[[#This Row],[Annual Income]])*12</f>
        <v>0.26600078585461689</v>
      </c>
      <c r="V725">
        <f>(Table1[[#This Row],[Current Loan Amount]]/Table1[[#This Row],[Annual Income]])</f>
        <v>4.6315789473684213E-2</v>
      </c>
      <c r="W725">
        <f>(Table1[[#This Row],[Current Credit Balance]]/Table1[[#This Row],[Maximum Open Credit]])</f>
        <v>0.84204727078994523</v>
      </c>
      <c r="X725">
        <f>(Table1[[#This Row],[Credit Utilization Ratio]]*100)</f>
        <v>84.204727078994523</v>
      </c>
      <c r="Y725">
        <f>(Table1[[#This Row],[Annual Income]]/12)-Table1[[#This Row],[Monthly Debt]]</f>
        <v>88731.33</v>
      </c>
    </row>
    <row r="726" spans="1:25" x14ac:dyDescent="0.2">
      <c r="A726" t="s">
        <v>743</v>
      </c>
      <c r="B726" t="s">
        <v>1842</v>
      </c>
      <c r="C726">
        <v>154374</v>
      </c>
      <c r="D726" t="s">
        <v>2217</v>
      </c>
      <c r="E726">
        <v>712</v>
      </c>
      <c r="F726">
        <v>1539779</v>
      </c>
      <c r="G726" t="s">
        <v>2219</v>
      </c>
      <c r="H726" t="s">
        <v>2232</v>
      </c>
      <c r="I726" t="s">
        <v>2235</v>
      </c>
      <c r="J726">
        <v>12728.86</v>
      </c>
      <c r="K726">
        <v>28.2</v>
      </c>
      <c r="L726">
        <v>55</v>
      </c>
      <c r="M726">
        <v>6</v>
      </c>
      <c r="N726">
        <v>0</v>
      </c>
      <c r="O726">
        <v>377359</v>
      </c>
      <c r="P726">
        <v>624206</v>
      </c>
      <c r="Q726">
        <v>0</v>
      </c>
      <c r="R726">
        <v>0</v>
      </c>
      <c r="S726">
        <v>712</v>
      </c>
      <c r="T726" t="s">
        <v>2248</v>
      </c>
      <c r="U726">
        <f>(Table1[[#This Row],[Monthly Debt]]/Table1[[#This Row],[Annual Income]])*12</f>
        <v>9.9200157944744016E-2</v>
      </c>
      <c r="V726">
        <f>(Table1[[#This Row],[Current Loan Amount]]/Table1[[#This Row],[Annual Income]])</f>
        <v>0.10025724470849388</v>
      </c>
      <c r="W726">
        <f>(Table1[[#This Row],[Current Credit Balance]]/Table1[[#This Row],[Maximum Open Credit]])</f>
        <v>0.60454241067852599</v>
      </c>
      <c r="X726">
        <f>(Table1[[#This Row],[Credit Utilization Ratio]]*100)</f>
        <v>60.4542410678526</v>
      </c>
      <c r="Y726">
        <f>(Table1[[#This Row],[Annual Income]]/12)-Table1[[#This Row],[Monthly Debt]]</f>
        <v>115586.05666666667</v>
      </c>
    </row>
    <row r="727" spans="1:25" x14ac:dyDescent="0.2">
      <c r="A727" t="s">
        <v>744</v>
      </c>
      <c r="B727" t="s">
        <v>1843</v>
      </c>
      <c r="C727">
        <v>770396</v>
      </c>
      <c r="D727" t="s">
        <v>2218</v>
      </c>
      <c r="E727">
        <v>695</v>
      </c>
      <c r="F727">
        <v>1596798</v>
      </c>
      <c r="G727" t="s">
        <v>2219</v>
      </c>
      <c r="H727" t="s">
        <v>2231</v>
      </c>
      <c r="I727" t="s">
        <v>2234</v>
      </c>
      <c r="J727">
        <v>4404.58</v>
      </c>
      <c r="K727">
        <v>17.5</v>
      </c>
      <c r="L727">
        <v>32</v>
      </c>
      <c r="M727">
        <v>6</v>
      </c>
      <c r="N727">
        <v>2</v>
      </c>
      <c r="O727">
        <v>154679</v>
      </c>
      <c r="P727">
        <v>415536</v>
      </c>
      <c r="Q727">
        <v>1</v>
      </c>
      <c r="R727">
        <v>0</v>
      </c>
      <c r="S727">
        <v>695</v>
      </c>
      <c r="T727" t="s">
        <v>2249</v>
      </c>
      <c r="U727">
        <f>(Table1[[#This Row],[Monthly Debt]]/Table1[[#This Row],[Annual Income]])*12</f>
        <v>3.3100592560862424E-2</v>
      </c>
      <c r="V727">
        <f>(Table1[[#This Row],[Current Loan Amount]]/Table1[[#This Row],[Annual Income]])</f>
        <v>0.48246302913706052</v>
      </c>
      <c r="W727">
        <f>(Table1[[#This Row],[Current Credit Balance]]/Table1[[#This Row],[Maximum Open Credit]])</f>
        <v>0.37223970967617726</v>
      </c>
      <c r="X727">
        <f>(Table1[[#This Row],[Credit Utilization Ratio]]*100)</f>
        <v>37.223970967617724</v>
      </c>
      <c r="Y727">
        <f>(Table1[[#This Row],[Annual Income]]/12)-Table1[[#This Row],[Monthly Debt]]</f>
        <v>128661.92</v>
      </c>
    </row>
    <row r="728" spans="1:25" x14ac:dyDescent="0.2">
      <c r="A728" t="s">
        <v>745</v>
      </c>
      <c r="B728" t="s">
        <v>1844</v>
      </c>
      <c r="C728">
        <v>217272</v>
      </c>
      <c r="D728" t="s">
        <v>2217</v>
      </c>
      <c r="E728">
        <v>698</v>
      </c>
      <c r="F728">
        <v>1032042</v>
      </c>
      <c r="G728" t="s">
        <v>2229</v>
      </c>
      <c r="H728" t="s">
        <v>2230</v>
      </c>
      <c r="I728" t="s">
        <v>2234</v>
      </c>
      <c r="J728">
        <v>17028.75</v>
      </c>
      <c r="K728">
        <v>12.2</v>
      </c>
      <c r="L728">
        <v>34</v>
      </c>
      <c r="M728">
        <v>9</v>
      </c>
      <c r="N728">
        <v>0</v>
      </c>
      <c r="O728">
        <v>195206</v>
      </c>
      <c r="P728">
        <v>393096</v>
      </c>
      <c r="Q728">
        <v>0</v>
      </c>
      <c r="R728">
        <v>0</v>
      </c>
      <c r="S728">
        <v>698</v>
      </c>
      <c r="T728" t="s">
        <v>2249</v>
      </c>
      <c r="U728">
        <f>(Table1[[#This Row],[Monthly Debt]]/Table1[[#This Row],[Annual Income]])*12</f>
        <v>0.19800066276372474</v>
      </c>
      <c r="V728">
        <f>(Table1[[#This Row],[Current Loan Amount]]/Table1[[#This Row],[Annual Income]])</f>
        <v>0.21052631578947367</v>
      </c>
      <c r="W728">
        <f>(Table1[[#This Row],[Current Credit Balance]]/Table1[[#This Row],[Maximum Open Credit]])</f>
        <v>0.49658607566599505</v>
      </c>
      <c r="X728">
        <f>(Table1[[#This Row],[Credit Utilization Ratio]]*100)</f>
        <v>49.658607566599507</v>
      </c>
      <c r="Y728">
        <f>(Table1[[#This Row],[Annual Income]]/12)-Table1[[#This Row],[Monthly Debt]]</f>
        <v>68974.75</v>
      </c>
    </row>
    <row r="729" spans="1:25" x14ac:dyDescent="0.2">
      <c r="A729" t="s">
        <v>746</v>
      </c>
      <c r="B729" t="s">
        <v>1845</v>
      </c>
      <c r="C729">
        <v>99999999</v>
      </c>
      <c r="D729" t="s">
        <v>2217</v>
      </c>
      <c r="E729">
        <v>749</v>
      </c>
      <c r="F729">
        <v>1009071</v>
      </c>
      <c r="G729" t="s">
        <v>2224</v>
      </c>
      <c r="H729" t="s">
        <v>2231</v>
      </c>
      <c r="I729" t="s">
        <v>2234</v>
      </c>
      <c r="J729">
        <v>21863.3</v>
      </c>
      <c r="K729">
        <v>16.7</v>
      </c>
      <c r="L729">
        <v>32</v>
      </c>
      <c r="M729">
        <v>4</v>
      </c>
      <c r="N729">
        <v>0</v>
      </c>
      <c r="O729">
        <v>384807</v>
      </c>
      <c r="P729">
        <v>718674</v>
      </c>
      <c r="Q729">
        <v>0</v>
      </c>
      <c r="R729">
        <v>0</v>
      </c>
      <c r="S729">
        <v>749</v>
      </c>
      <c r="T729" t="s">
        <v>2248</v>
      </c>
      <c r="U729">
        <f>(Table1[[#This Row],[Monthly Debt]]/Table1[[#This Row],[Annual Income]])*12</f>
        <v>0.26000112975201939</v>
      </c>
      <c r="V729">
        <f>(Table1[[#This Row],[Current Loan Amount]]/Table1[[#This Row],[Annual Income]])</f>
        <v>99.101053345106536</v>
      </c>
      <c r="W729">
        <f>(Table1[[#This Row],[Current Credit Balance]]/Table1[[#This Row],[Maximum Open Credit]])</f>
        <v>0.53544026916237408</v>
      </c>
      <c r="X729">
        <f>(Table1[[#This Row],[Credit Utilization Ratio]]*100)</f>
        <v>53.544026916237407</v>
      </c>
      <c r="Y729">
        <f>(Table1[[#This Row],[Annual Income]]/12)-Table1[[#This Row],[Monthly Debt]]</f>
        <v>62225.95</v>
      </c>
    </row>
    <row r="730" spans="1:25" x14ac:dyDescent="0.2">
      <c r="A730" t="s">
        <v>747</v>
      </c>
      <c r="B730" t="s">
        <v>1846</v>
      </c>
      <c r="C730">
        <v>130834</v>
      </c>
      <c r="D730" t="s">
        <v>2217</v>
      </c>
      <c r="E730">
        <v>730</v>
      </c>
      <c r="F730">
        <v>625613</v>
      </c>
      <c r="G730" t="s">
        <v>2222</v>
      </c>
      <c r="H730" t="s">
        <v>2231</v>
      </c>
      <c r="I730" t="s">
        <v>2244</v>
      </c>
      <c r="J730">
        <v>9592.91</v>
      </c>
      <c r="K730">
        <v>10.199999999999999</v>
      </c>
      <c r="L730">
        <v>6</v>
      </c>
      <c r="M730">
        <v>13</v>
      </c>
      <c r="N730">
        <v>0</v>
      </c>
      <c r="O730">
        <v>50996</v>
      </c>
      <c r="P730">
        <v>218724</v>
      </c>
      <c r="Q730">
        <v>0</v>
      </c>
      <c r="R730">
        <v>0</v>
      </c>
      <c r="S730">
        <v>730</v>
      </c>
      <c r="T730" t="s">
        <v>2248</v>
      </c>
      <c r="U730">
        <f>(Table1[[#This Row],[Monthly Debt]]/Table1[[#This Row],[Annual Income]])*12</f>
        <v>0.18400340146384425</v>
      </c>
      <c r="V730">
        <f>(Table1[[#This Row],[Current Loan Amount]]/Table1[[#This Row],[Annual Income]])</f>
        <v>0.20912928599629482</v>
      </c>
      <c r="W730">
        <f>(Table1[[#This Row],[Current Credit Balance]]/Table1[[#This Row],[Maximum Open Credit]])</f>
        <v>0.23315228324280829</v>
      </c>
      <c r="X730">
        <f>(Table1[[#This Row],[Credit Utilization Ratio]]*100)</f>
        <v>23.315228324280827</v>
      </c>
      <c r="Y730">
        <f>(Table1[[#This Row],[Annual Income]]/12)-Table1[[#This Row],[Monthly Debt]]</f>
        <v>42541.506666666668</v>
      </c>
    </row>
    <row r="731" spans="1:25" x14ac:dyDescent="0.2">
      <c r="A731" t="s">
        <v>748</v>
      </c>
      <c r="B731" t="s">
        <v>1847</v>
      </c>
      <c r="C731">
        <v>99550</v>
      </c>
      <c r="D731" t="s">
        <v>2217</v>
      </c>
      <c r="E731">
        <v>704</v>
      </c>
      <c r="F731">
        <v>558657</v>
      </c>
      <c r="G731" t="s">
        <v>2226</v>
      </c>
      <c r="H731" t="s">
        <v>2230</v>
      </c>
      <c r="I731" t="s">
        <v>2234</v>
      </c>
      <c r="J731">
        <v>9171.2999999999993</v>
      </c>
      <c r="K731">
        <v>13.9</v>
      </c>
      <c r="L731">
        <v>15</v>
      </c>
      <c r="M731">
        <v>6</v>
      </c>
      <c r="N731">
        <v>0</v>
      </c>
      <c r="O731">
        <v>43548</v>
      </c>
      <c r="P731">
        <v>88000</v>
      </c>
      <c r="Q731">
        <v>0</v>
      </c>
      <c r="R731">
        <v>0</v>
      </c>
      <c r="S731">
        <v>704</v>
      </c>
      <c r="T731" t="s">
        <v>2248</v>
      </c>
      <c r="U731">
        <f>(Table1[[#This Row],[Monthly Debt]]/Table1[[#This Row],[Annual Income]])*12</f>
        <v>0.19700030609121516</v>
      </c>
      <c r="V731">
        <f>(Table1[[#This Row],[Current Loan Amount]]/Table1[[#This Row],[Annual Income]])</f>
        <v>0.17819520743497352</v>
      </c>
      <c r="W731">
        <f>(Table1[[#This Row],[Current Credit Balance]]/Table1[[#This Row],[Maximum Open Credit]])</f>
        <v>0.49486363636363634</v>
      </c>
      <c r="X731">
        <f>(Table1[[#This Row],[Credit Utilization Ratio]]*100)</f>
        <v>49.486363636363635</v>
      </c>
      <c r="Y731">
        <f>(Table1[[#This Row],[Annual Income]]/12)-Table1[[#This Row],[Monthly Debt]]</f>
        <v>37383.449999999997</v>
      </c>
    </row>
    <row r="732" spans="1:25" x14ac:dyDescent="0.2">
      <c r="A732" t="s">
        <v>749</v>
      </c>
      <c r="B732" t="s">
        <v>1848</v>
      </c>
      <c r="C732">
        <v>333828</v>
      </c>
      <c r="D732" t="s">
        <v>2217</v>
      </c>
      <c r="E732">
        <v>703</v>
      </c>
      <c r="F732">
        <v>788044</v>
      </c>
      <c r="G732" t="s">
        <v>2220</v>
      </c>
      <c r="H732" t="s">
        <v>2231</v>
      </c>
      <c r="I732" t="s">
        <v>2234</v>
      </c>
      <c r="J732">
        <v>13856.32</v>
      </c>
      <c r="K732">
        <v>17</v>
      </c>
      <c r="L732">
        <v>33</v>
      </c>
      <c r="M732">
        <v>15</v>
      </c>
      <c r="N732">
        <v>0</v>
      </c>
      <c r="O732">
        <v>168302</v>
      </c>
      <c r="P732">
        <v>302588</v>
      </c>
      <c r="Q732">
        <v>0</v>
      </c>
      <c r="R732">
        <v>0</v>
      </c>
      <c r="S732">
        <v>703</v>
      </c>
      <c r="T732" t="s">
        <v>2248</v>
      </c>
      <c r="U732">
        <f>(Table1[[#This Row],[Monthly Debt]]/Table1[[#This Row],[Annual Income]])*12</f>
        <v>0.21099816761500625</v>
      </c>
      <c r="V732">
        <f>(Table1[[#This Row],[Current Loan Amount]]/Table1[[#This Row],[Annual Income]])</f>
        <v>0.42361594022668786</v>
      </c>
      <c r="W732">
        <f>(Table1[[#This Row],[Current Credit Balance]]/Table1[[#This Row],[Maximum Open Credit]])</f>
        <v>0.55620844184171214</v>
      </c>
      <c r="X732">
        <f>(Table1[[#This Row],[Credit Utilization Ratio]]*100)</f>
        <v>55.620844184171212</v>
      </c>
      <c r="Y732">
        <f>(Table1[[#This Row],[Annual Income]]/12)-Table1[[#This Row],[Monthly Debt]]</f>
        <v>51814.013333333329</v>
      </c>
    </row>
    <row r="733" spans="1:25" x14ac:dyDescent="0.2">
      <c r="A733" t="s">
        <v>750</v>
      </c>
      <c r="B733" t="s">
        <v>1849</v>
      </c>
      <c r="C733">
        <v>250976</v>
      </c>
      <c r="D733" t="s">
        <v>2217</v>
      </c>
      <c r="E733">
        <v>725</v>
      </c>
      <c r="F733">
        <v>1168272</v>
      </c>
      <c r="G733" t="s">
        <v>2219</v>
      </c>
      <c r="H733" t="s">
        <v>2230</v>
      </c>
      <c r="I733" t="s">
        <v>2234</v>
      </c>
      <c r="J733">
        <v>10299.14</v>
      </c>
      <c r="K733">
        <v>20.8</v>
      </c>
      <c r="L733">
        <v>32</v>
      </c>
      <c r="M733">
        <v>13</v>
      </c>
      <c r="N733">
        <v>0</v>
      </c>
      <c r="O733">
        <v>495900</v>
      </c>
      <c r="P733">
        <v>1201244</v>
      </c>
      <c r="Q733">
        <v>0</v>
      </c>
      <c r="R733">
        <v>0</v>
      </c>
      <c r="S733">
        <v>725</v>
      </c>
      <c r="T733" t="s">
        <v>2248</v>
      </c>
      <c r="U733">
        <f>(Table1[[#This Row],[Monthly Debt]]/Table1[[#This Row],[Annual Income]])*12</f>
        <v>0.10578844652615144</v>
      </c>
      <c r="V733">
        <f>(Table1[[#This Row],[Current Loan Amount]]/Table1[[#This Row],[Annual Income]])</f>
        <v>0.21482668419683087</v>
      </c>
      <c r="W733">
        <f>(Table1[[#This Row],[Current Credit Balance]]/Table1[[#This Row],[Maximum Open Credit]])</f>
        <v>0.41282204115067378</v>
      </c>
      <c r="X733">
        <f>(Table1[[#This Row],[Credit Utilization Ratio]]*100)</f>
        <v>41.28220411506738</v>
      </c>
      <c r="Y733">
        <f>(Table1[[#This Row],[Annual Income]]/12)-Table1[[#This Row],[Monthly Debt]]</f>
        <v>87056.86</v>
      </c>
    </row>
    <row r="734" spans="1:25" x14ac:dyDescent="0.2">
      <c r="A734" t="s">
        <v>751</v>
      </c>
      <c r="B734" t="s">
        <v>1850</v>
      </c>
      <c r="C734">
        <v>57838</v>
      </c>
      <c r="D734" t="s">
        <v>2217</v>
      </c>
      <c r="E734">
        <v>705</v>
      </c>
      <c r="F734">
        <v>672448</v>
      </c>
      <c r="G734" t="s">
        <v>2228</v>
      </c>
      <c r="H734" t="s">
        <v>2231</v>
      </c>
      <c r="I734" t="s">
        <v>2234</v>
      </c>
      <c r="J734">
        <v>17371.7</v>
      </c>
      <c r="K734">
        <v>22.8</v>
      </c>
      <c r="L734">
        <v>5</v>
      </c>
      <c r="M734">
        <v>8</v>
      </c>
      <c r="N734">
        <v>0</v>
      </c>
      <c r="O734">
        <v>244834</v>
      </c>
      <c r="P734">
        <v>400422</v>
      </c>
      <c r="Q734">
        <v>0</v>
      </c>
      <c r="R734">
        <v>0</v>
      </c>
      <c r="S734">
        <v>705</v>
      </c>
      <c r="T734" t="s">
        <v>2248</v>
      </c>
      <c r="U734">
        <f>(Table1[[#This Row],[Monthly Debt]]/Table1[[#This Row],[Annual Income]])*12</f>
        <v>0.31000226039783002</v>
      </c>
      <c r="V734">
        <f>(Table1[[#This Row],[Current Loan Amount]]/Table1[[#This Row],[Annual Income]])</f>
        <v>8.6011111639859139E-2</v>
      </c>
      <c r="W734">
        <f>(Table1[[#This Row],[Current Credit Balance]]/Table1[[#This Row],[Maximum Open Credit]])</f>
        <v>0.61143993087292903</v>
      </c>
      <c r="X734">
        <f>(Table1[[#This Row],[Credit Utilization Ratio]]*100)</f>
        <v>61.143993087292905</v>
      </c>
      <c r="Y734">
        <f>(Table1[[#This Row],[Annual Income]]/12)-Table1[[#This Row],[Monthly Debt]]</f>
        <v>38665.633333333331</v>
      </c>
    </row>
    <row r="735" spans="1:25" x14ac:dyDescent="0.2">
      <c r="A735" t="s">
        <v>752</v>
      </c>
      <c r="B735" t="s">
        <v>1851</v>
      </c>
      <c r="C735">
        <v>178244</v>
      </c>
      <c r="D735" t="s">
        <v>2217</v>
      </c>
      <c r="E735">
        <v>714</v>
      </c>
      <c r="F735">
        <v>1712641</v>
      </c>
      <c r="G735" t="s">
        <v>2223</v>
      </c>
      <c r="H735" t="s">
        <v>2231</v>
      </c>
      <c r="I735" t="s">
        <v>2234</v>
      </c>
      <c r="J735">
        <v>8406.17</v>
      </c>
      <c r="K735">
        <v>16.7</v>
      </c>
      <c r="L735">
        <v>63</v>
      </c>
      <c r="M735">
        <v>10</v>
      </c>
      <c r="N735">
        <v>0</v>
      </c>
      <c r="O735">
        <v>80503</v>
      </c>
      <c r="P735">
        <v>120252</v>
      </c>
      <c r="Q735">
        <v>0</v>
      </c>
      <c r="R735">
        <v>0</v>
      </c>
      <c r="S735">
        <v>714</v>
      </c>
      <c r="T735" t="s">
        <v>2248</v>
      </c>
      <c r="U735">
        <f>(Table1[[#This Row],[Monthly Debt]]/Table1[[#This Row],[Annual Income]])*12</f>
        <v>5.889969935322114E-2</v>
      </c>
      <c r="V735">
        <f>(Table1[[#This Row],[Current Loan Amount]]/Table1[[#This Row],[Annual Income]])</f>
        <v>0.10407551845366309</v>
      </c>
      <c r="W735">
        <f>(Table1[[#This Row],[Current Credit Balance]]/Table1[[#This Row],[Maximum Open Credit]])</f>
        <v>0.66945248311878391</v>
      </c>
      <c r="X735">
        <f>(Table1[[#This Row],[Credit Utilization Ratio]]*100)</f>
        <v>66.945248311878387</v>
      </c>
      <c r="Y735">
        <f>(Table1[[#This Row],[Annual Income]]/12)-Table1[[#This Row],[Monthly Debt]]</f>
        <v>134313.91333333333</v>
      </c>
    </row>
    <row r="736" spans="1:25" x14ac:dyDescent="0.2">
      <c r="A736" t="s">
        <v>753</v>
      </c>
      <c r="B736" t="s">
        <v>1852</v>
      </c>
      <c r="C736">
        <v>112486</v>
      </c>
      <c r="D736" t="s">
        <v>2217</v>
      </c>
      <c r="E736">
        <v>698</v>
      </c>
      <c r="F736">
        <v>2758705</v>
      </c>
      <c r="G736" t="s">
        <v>2223</v>
      </c>
      <c r="H736" t="s">
        <v>2231</v>
      </c>
      <c r="I736" t="s">
        <v>2241</v>
      </c>
      <c r="J736">
        <v>38621.870000000003</v>
      </c>
      <c r="K736">
        <v>20.8</v>
      </c>
      <c r="L736">
        <v>32</v>
      </c>
      <c r="M736">
        <v>19</v>
      </c>
      <c r="N736">
        <v>0</v>
      </c>
      <c r="O736">
        <v>692569</v>
      </c>
      <c r="P736">
        <v>1104576</v>
      </c>
      <c r="Q736">
        <v>0</v>
      </c>
      <c r="R736">
        <v>0</v>
      </c>
      <c r="S736">
        <v>698</v>
      </c>
      <c r="T736" t="s">
        <v>2249</v>
      </c>
      <c r="U736">
        <f>(Table1[[#This Row],[Monthly Debt]]/Table1[[#This Row],[Annual Income]])*12</f>
        <v>0.16800000000000001</v>
      </c>
      <c r="V736">
        <f>(Table1[[#This Row],[Current Loan Amount]]/Table1[[#This Row],[Annual Income]])</f>
        <v>4.0774928816238051E-2</v>
      </c>
      <c r="W736">
        <f>(Table1[[#This Row],[Current Credit Balance]]/Table1[[#This Row],[Maximum Open Credit]])</f>
        <v>0.62699986239063676</v>
      </c>
      <c r="X736">
        <f>(Table1[[#This Row],[Credit Utilization Ratio]]*100)</f>
        <v>62.699986239063676</v>
      </c>
      <c r="Y736">
        <f>(Table1[[#This Row],[Annual Income]]/12)-Table1[[#This Row],[Monthly Debt]]</f>
        <v>191270.21333333335</v>
      </c>
    </row>
    <row r="737" spans="1:25" x14ac:dyDescent="0.2">
      <c r="A737" t="s">
        <v>754</v>
      </c>
      <c r="B737" t="s">
        <v>1853</v>
      </c>
      <c r="C737">
        <v>105908</v>
      </c>
      <c r="D737" t="s">
        <v>2217</v>
      </c>
      <c r="E737">
        <v>725</v>
      </c>
      <c r="F737">
        <v>1168272</v>
      </c>
      <c r="G737" t="s">
        <v>2219</v>
      </c>
      <c r="H737" t="s">
        <v>2231</v>
      </c>
      <c r="I737" t="s">
        <v>2234</v>
      </c>
      <c r="J737">
        <v>9264.9699999999993</v>
      </c>
      <c r="K737">
        <v>22.7</v>
      </c>
      <c r="L737">
        <v>32</v>
      </c>
      <c r="M737">
        <v>4</v>
      </c>
      <c r="N737">
        <v>0</v>
      </c>
      <c r="O737">
        <v>34048</v>
      </c>
      <c r="P737">
        <v>96624</v>
      </c>
      <c r="Q737">
        <v>0</v>
      </c>
      <c r="R737">
        <v>0</v>
      </c>
      <c r="S737">
        <v>725</v>
      </c>
      <c r="T737" t="s">
        <v>2248</v>
      </c>
      <c r="U737">
        <f>(Table1[[#This Row],[Monthly Debt]]/Table1[[#This Row],[Annual Income]])*12</f>
        <v>9.5165886026541774E-2</v>
      </c>
      <c r="V737">
        <f>(Table1[[#This Row],[Current Loan Amount]]/Table1[[#This Row],[Annual Income]])</f>
        <v>9.0653546434391996E-2</v>
      </c>
      <c r="W737">
        <f>(Table1[[#This Row],[Current Credit Balance]]/Table1[[#This Row],[Maximum Open Credit]])</f>
        <v>0.35237622122868023</v>
      </c>
      <c r="X737">
        <f>(Table1[[#This Row],[Credit Utilization Ratio]]*100)</f>
        <v>35.237622122868025</v>
      </c>
      <c r="Y737">
        <f>(Table1[[#This Row],[Annual Income]]/12)-Table1[[#This Row],[Monthly Debt]]</f>
        <v>88091.03</v>
      </c>
    </row>
    <row r="738" spans="1:25" x14ac:dyDescent="0.2">
      <c r="A738" t="s">
        <v>755</v>
      </c>
      <c r="B738" t="s">
        <v>1854</v>
      </c>
      <c r="C738">
        <v>606210</v>
      </c>
      <c r="D738" t="s">
        <v>2218</v>
      </c>
      <c r="E738">
        <v>656</v>
      </c>
      <c r="F738">
        <v>1402352</v>
      </c>
      <c r="G738" t="s">
        <v>2229</v>
      </c>
      <c r="H738" t="s">
        <v>2231</v>
      </c>
      <c r="I738" t="s">
        <v>2234</v>
      </c>
      <c r="J738">
        <v>14841.47</v>
      </c>
      <c r="K738">
        <v>18.7</v>
      </c>
      <c r="L738">
        <v>19</v>
      </c>
      <c r="M738">
        <v>12</v>
      </c>
      <c r="N738">
        <v>0</v>
      </c>
      <c r="O738">
        <v>282815</v>
      </c>
      <c r="P738">
        <v>575520</v>
      </c>
      <c r="Q738">
        <v>0</v>
      </c>
      <c r="R738">
        <v>0</v>
      </c>
      <c r="S738">
        <v>656</v>
      </c>
      <c r="T738" t="s">
        <v>2249</v>
      </c>
      <c r="U738">
        <f>(Table1[[#This Row],[Monthly Debt]]/Table1[[#This Row],[Annual Income]])*12</f>
        <v>0.12699924127465856</v>
      </c>
      <c r="V738">
        <f>(Table1[[#This Row],[Current Loan Amount]]/Table1[[#This Row],[Annual Income]])</f>
        <v>0.43228091092678583</v>
      </c>
      <c r="W738">
        <f>(Table1[[#This Row],[Current Credit Balance]]/Table1[[#This Row],[Maximum Open Credit]])</f>
        <v>0.49140777036419236</v>
      </c>
      <c r="X738">
        <f>(Table1[[#This Row],[Credit Utilization Ratio]]*100)</f>
        <v>49.140777036419237</v>
      </c>
      <c r="Y738">
        <f>(Table1[[#This Row],[Annual Income]]/12)-Table1[[#This Row],[Monthly Debt]]</f>
        <v>102021.19666666667</v>
      </c>
    </row>
    <row r="739" spans="1:25" x14ac:dyDescent="0.2">
      <c r="A739" t="s">
        <v>756</v>
      </c>
      <c r="B739" t="s">
        <v>1855</v>
      </c>
      <c r="C739">
        <v>176330</v>
      </c>
      <c r="D739" t="s">
        <v>2217</v>
      </c>
      <c r="E739">
        <v>741</v>
      </c>
      <c r="F739">
        <v>666273</v>
      </c>
      <c r="G739" t="s">
        <v>2220</v>
      </c>
      <c r="H739" t="s">
        <v>2231</v>
      </c>
      <c r="I739" t="s">
        <v>2234</v>
      </c>
      <c r="J739">
        <v>9383.34</v>
      </c>
      <c r="K739">
        <v>16</v>
      </c>
      <c r="L739">
        <v>32</v>
      </c>
      <c r="M739">
        <v>21</v>
      </c>
      <c r="N739">
        <v>0</v>
      </c>
      <c r="O739">
        <v>224276</v>
      </c>
      <c r="P739">
        <v>551386</v>
      </c>
      <c r="Q739">
        <v>0</v>
      </c>
      <c r="R739">
        <v>0</v>
      </c>
      <c r="S739">
        <v>741</v>
      </c>
      <c r="T739" t="s">
        <v>2248</v>
      </c>
      <c r="U739">
        <f>(Table1[[#This Row],[Monthly Debt]]/Table1[[#This Row],[Annual Income]])*12</f>
        <v>0.16899991444948242</v>
      </c>
      <c r="V739">
        <f>(Table1[[#This Row],[Current Loan Amount]]/Table1[[#This Row],[Annual Income]])</f>
        <v>0.26465127657881982</v>
      </c>
      <c r="W739">
        <f>(Table1[[#This Row],[Current Credit Balance]]/Table1[[#This Row],[Maximum Open Credit]])</f>
        <v>0.40674953662225738</v>
      </c>
      <c r="X739">
        <f>(Table1[[#This Row],[Credit Utilization Ratio]]*100)</f>
        <v>40.674953662225739</v>
      </c>
      <c r="Y739">
        <f>(Table1[[#This Row],[Annual Income]]/12)-Table1[[#This Row],[Monthly Debt]]</f>
        <v>46139.41</v>
      </c>
    </row>
    <row r="740" spans="1:25" x14ac:dyDescent="0.2">
      <c r="A740" t="s">
        <v>757</v>
      </c>
      <c r="B740" t="s">
        <v>1856</v>
      </c>
      <c r="C740">
        <v>111848</v>
      </c>
      <c r="D740" t="s">
        <v>2217</v>
      </c>
      <c r="E740">
        <v>742</v>
      </c>
      <c r="F740">
        <v>1007418</v>
      </c>
      <c r="G740" t="s">
        <v>2222</v>
      </c>
      <c r="H740" t="s">
        <v>2231</v>
      </c>
      <c r="I740" t="s">
        <v>2234</v>
      </c>
      <c r="J740">
        <v>13516.22</v>
      </c>
      <c r="K740">
        <v>13.6</v>
      </c>
      <c r="L740">
        <v>32</v>
      </c>
      <c r="M740">
        <v>9</v>
      </c>
      <c r="N740">
        <v>0</v>
      </c>
      <c r="O740">
        <v>41344</v>
      </c>
      <c r="P740">
        <v>368258</v>
      </c>
      <c r="Q740">
        <v>0</v>
      </c>
      <c r="R740">
        <v>0</v>
      </c>
      <c r="S740">
        <v>742</v>
      </c>
      <c r="T740" t="s">
        <v>2248</v>
      </c>
      <c r="U740">
        <f>(Table1[[#This Row],[Monthly Debt]]/Table1[[#This Row],[Annual Income]])*12</f>
        <v>0.16100033948172457</v>
      </c>
      <c r="V740">
        <f>(Table1[[#This Row],[Current Loan Amount]]/Table1[[#This Row],[Annual Income]])</f>
        <v>0.11102442084616317</v>
      </c>
      <c r="W740">
        <f>(Table1[[#This Row],[Current Credit Balance]]/Table1[[#This Row],[Maximum Open Credit]])</f>
        <v>0.11226911567433702</v>
      </c>
      <c r="X740">
        <f>(Table1[[#This Row],[Credit Utilization Ratio]]*100)</f>
        <v>11.226911567433701</v>
      </c>
      <c r="Y740">
        <f>(Table1[[#This Row],[Annual Income]]/12)-Table1[[#This Row],[Monthly Debt]]</f>
        <v>70435.28</v>
      </c>
    </row>
    <row r="741" spans="1:25" x14ac:dyDescent="0.2">
      <c r="A741" t="s">
        <v>758</v>
      </c>
      <c r="B741" t="s">
        <v>1857</v>
      </c>
      <c r="C741">
        <v>549780</v>
      </c>
      <c r="D741" t="s">
        <v>2218</v>
      </c>
      <c r="E741">
        <v>647</v>
      </c>
      <c r="F741">
        <v>1766297</v>
      </c>
      <c r="G741" t="s">
        <v>2219</v>
      </c>
      <c r="H741" t="s">
        <v>2230</v>
      </c>
      <c r="I741" t="s">
        <v>2234</v>
      </c>
      <c r="J741">
        <v>22667.38</v>
      </c>
      <c r="K741">
        <v>32.799999999999997</v>
      </c>
      <c r="L741">
        <v>27</v>
      </c>
      <c r="M741">
        <v>16</v>
      </c>
      <c r="N741">
        <v>0</v>
      </c>
      <c r="O741">
        <v>533026</v>
      </c>
      <c r="P741">
        <v>1062292</v>
      </c>
      <c r="Q741">
        <v>0</v>
      </c>
      <c r="R741">
        <v>0</v>
      </c>
      <c r="S741">
        <v>647</v>
      </c>
      <c r="T741" t="s">
        <v>2249</v>
      </c>
      <c r="U741">
        <f>(Table1[[#This Row],[Monthly Debt]]/Table1[[#This Row],[Annual Income]])*12</f>
        <v>0.15399933306799479</v>
      </c>
      <c r="V741">
        <f>(Table1[[#This Row],[Current Loan Amount]]/Table1[[#This Row],[Annual Income]])</f>
        <v>0.31126135638570412</v>
      </c>
      <c r="W741">
        <f>(Table1[[#This Row],[Current Credit Balance]]/Table1[[#This Row],[Maximum Open Credit]])</f>
        <v>0.50176975822090353</v>
      </c>
      <c r="X741">
        <f>(Table1[[#This Row],[Credit Utilization Ratio]]*100)</f>
        <v>50.176975822090355</v>
      </c>
      <c r="Y741">
        <f>(Table1[[#This Row],[Annual Income]]/12)-Table1[[#This Row],[Monthly Debt]]</f>
        <v>124524.03666666665</v>
      </c>
    </row>
    <row r="742" spans="1:25" x14ac:dyDescent="0.2">
      <c r="A742" t="s">
        <v>759</v>
      </c>
      <c r="B742" t="s">
        <v>1858</v>
      </c>
      <c r="C742">
        <v>214676</v>
      </c>
      <c r="D742" t="s">
        <v>2217</v>
      </c>
      <c r="E742">
        <v>712</v>
      </c>
      <c r="F742">
        <v>5820688</v>
      </c>
      <c r="G742" t="s">
        <v>2222</v>
      </c>
      <c r="H742" t="s">
        <v>2231</v>
      </c>
      <c r="I742" t="s">
        <v>2237</v>
      </c>
      <c r="J742">
        <v>54326.51</v>
      </c>
      <c r="K742">
        <v>24.7</v>
      </c>
      <c r="L742">
        <v>32</v>
      </c>
      <c r="M742">
        <v>10</v>
      </c>
      <c r="N742">
        <v>0</v>
      </c>
      <c r="O742">
        <v>864747</v>
      </c>
      <c r="P742">
        <v>1030150</v>
      </c>
      <c r="Q742">
        <v>0</v>
      </c>
      <c r="R742">
        <v>0</v>
      </c>
      <c r="S742">
        <v>712</v>
      </c>
      <c r="T742" t="s">
        <v>2248</v>
      </c>
      <c r="U742">
        <f>(Table1[[#This Row],[Monthly Debt]]/Table1[[#This Row],[Annual Income]])*12</f>
        <v>0.11200018279626051</v>
      </c>
      <c r="V742">
        <f>(Table1[[#This Row],[Current Loan Amount]]/Table1[[#This Row],[Annual Income]])</f>
        <v>3.6881550772004959E-2</v>
      </c>
      <c r="W742">
        <f>(Table1[[#This Row],[Current Credit Balance]]/Table1[[#This Row],[Maximum Open Credit]])</f>
        <v>0.83943794593020438</v>
      </c>
      <c r="X742">
        <f>(Table1[[#This Row],[Credit Utilization Ratio]]*100)</f>
        <v>83.943794593020442</v>
      </c>
      <c r="Y742">
        <f>(Table1[[#This Row],[Annual Income]]/12)-Table1[[#This Row],[Monthly Debt]]</f>
        <v>430730.8233333333</v>
      </c>
    </row>
    <row r="743" spans="1:25" x14ac:dyDescent="0.2">
      <c r="A743" t="s">
        <v>760</v>
      </c>
      <c r="B743" t="s">
        <v>1859</v>
      </c>
      <c r="C743">
        <v>128744</v>
      </c>
      <c r="D743" t="s">
        <v>2217</v>
      </c>
      <c r="E743">
        <v>743</v>
      </c>
      <c r="F743">
        <v>540436</v>
      </c>
      <c r="G743" t="s">
        <v>2219</v>
      </c>
      <c r="H743" t="s">
        <v>2230</v>
      </c>
      <c r="I743" t="s">
        <v>2234</v>
      </c>
      <c r="J743">
        <v>7836.17</v>
      </c>
      <c r="K743">
        <v>23</v>
      </c>
      <c r="L743">
        <v>28</v>
      </c>
      <c r="M743">
        <v>6</v>
      </c>
      <c r="N743">
        <v>0</v>
      </c>
      <c r="O743">
        <v>35986</v>
      </c>
      <c r="P743">
        <v>148302</v>
      </c>
      <c r="Q743">
        <v>0</v>
      </c>
      <c r="R743">
        <v>0</v>
      </c>
      <c r="S743">
        <v>743</v>
      </c>
      <c r="T743" t="s">
        <v>2248</v>
      </c>
      <c r="U743">
        <f>(Table1[[#This Row],[Monthly Debt]]/Table1[[#This Row],[Annual Income]])*12</f>
        <v>0.17399662494726481</v>
      </c>
      <c r="V743">
        <f>(Table1[[#This Row],[Current Loan Amount]]/Table1[[#This Row],[Annual Income]])</f>
        <v>0.23822247222612852</v>
      </c>
      <c r="W743">
        <f>(Table1[[#This Row],[Current Credit Balance]]/Table1[[#This Row],[Maximum Open Credit]])</f>
        <v>0.24265350433574734</v>
      </c>
      <c r="X743">
        <f>(Table1[[#This Row],[Credit Utilization Ratio]]*100)</f>
        <v>24.265350433574735</v>
      </c>
      <c r="Y743">
        <f>(Table1[[#This Row],[Annual Income]]/12)-Table1[[#This Row],[Monthly Debt]]</f>
        <v>37200.163333333338</v>
      </c>
    </row>
    <row r="744" spans="1:25" x14ac:dyDescent="0.2">
      <c r="A744" t="s">
        <v>761</v>
      </c>
      <c r="B744" t="s">
        <v>1860</v>
      </c>
      <c r="C744">
        <v>230120</v>
      </c>
      <c r="D744" t="s">
        <v>2217</v>
      </c>
      <c r="E744">
        <v>714</v>
      </c>
      <c r="F744">
        <v>954845</v>
      </c>
      <c r="G744" t="s">
        <v>2228</v>
      </c>
      <c r="H744" t="s">
        <v>2231</v>
      </c>
      <c r="I744" t="s">
        <v>2234</v>
      </c>
      <c r="J744">
        <v>24189.279999999999</v>
      </c>
      <c r="K744">
        <v>29.9</v>
      </c>
      <c r="L744">
        <v>38</v>
      </c>
      <c r="M744">
        <v>24</v>
      </c>
      <c r="N744">
        <v>0</v>
      </c>
      <c r="O744">
        <v>525597</v>
      </c>
      <c r="P744">
        <v>723646</v>
      </c>
      <c r="Q744">
        <v>0</v>
      </c>
      <c r="R744">
        <v>0</v>
      </c>
      <c r="S744">
        <v>714</v>
      </c>
      <c r="T744" t="s">
        <v>2248</v>
      </c>
      <c r="U744">
        <f>(Table1[[#This Row],[Monthly Debt]]/Table1[[#This Row],[Annual Income]])*12</f>
        <v>0.30399840811859513</v>
      </c>
      <c r="V744">
        <f>(Table1[[#This Row],[Current Loan Amount]]/Table1[[#This Row],[Annual Income]])</f>
        <v>0.24100246636888709</v>
      </c>
      <c r="W744">
        <f>(Table1[[#This Row],[Current Credit Balance]]/Table1[[#This Row],[Maximum Open Credit]])</f>
        <v>0.72631784049106884</v>
      </c>
      <c r="X744">
        <f>(Table1[[#This Row],[Credit Utilization Ratio]]*100)</f>
        <v>72.631784049106884</v>
      </c>
      <c r="Y744">
        <f>(Table1[[#This Row],[Annual Income]]/12)-Table1[[#This Row],[Monthly Debt]]</f>
        <v>55381.136666666673</v>
      </c>
    </row>
    <row r="745" spans="1:25" x14ac:dyDescent="0.2">
      <c r="A745" t="s">
        <v>762</v>
      </c>
      <c r="B745" t="s">
        <v>1861</v>
      </c>
      <c r="C745">
        <v>64724</v>
      </c>
      <c r="D745" t="s">
        <v>2217</v>
      </c>
      <c r="E745">
        <v>738</v>
      </c>
      <c r="F745">
        <v>536579</v>
      </c>
      <c r="G745" t="s">
        <v>2226</v>
      </c>
      <c r="H745" t="s">
        <v>2230</v>
      </c>
      <c r="I745" t="s">
        <v>2234</v>
      </c>
      <c r="J745">
        <v>13235.78</v>
      </c>
      <c r="K745">
        <v>23.7</v>
      </c>
      <c r="L745">
        <v>32</v>
      </c>
      <c r="M745">
        <v>10</v>
      </c>
      <c r="N745">
        <v>0</v>
      </c>
      <c r="O745">
        <v>604143</v>
      </c>
      <c r="P745">
        <v>860420</v>
      </c>
      <c r="Q745">
        <v>0</v>
      </c>
      <c r="R745">
        <v>0</v>
      </c>
      <c r="S745">
        <v>738</v>
      </c>
      <c r="T745" t="s">
        <v>2248</v>
      </c>
      <c r="U745">
        <f>(Table1[[#This Row],[Monthly Debt]]/Table1[[#This Row],[Annual Income]])*12</f>
        <v>0.29600368258914345</v>
      </c>
      <c r="V745">
        <f>(Table1[[#This Row],[Current Loan Amount]]/Table1[[#This Row],[Annual Income]])</f>
        <v>0.12062343103252271</v>
      </c>
      <c r="W745">
        <f>(Table1[[#This Row],[Current Credit Balance]]/Table1[[#This Row],[Maximum Open Credit]])</f>
        <v>0.70214895051254034</v>
      </c>
      <c r="X745">
        <f>(Table1[[#This Row],[Credit Utilization Ratio]]*100)</f>
        <v>70.214895051254032</v>
      </c>
      <c r="Y745">
        <f>(Table1[[#This Row],[Annual Income]]/12)-Table1[[#This Row],[Monthly Debt]]</f>
        <v>31479.136666666665</v>
      </c>
    </row>
    <row r="746" spans="1:25" x14ac:dyDescent="0.2">
      <c r="A746" t="s">
        <v>763</v>
      </c>
      <c r="B746" t="s">
        <v>1862</v>
      </c>
      <c r="C746">
        <v>603020</v>
      </c>
      <c r="D746" t="s">
        <v>2218</v>
      </c>
      <c r="E746">
        <v>604</v>
      </c>
      <c r="F746">
        <v>1303134</v>
      </c>
      <c r="G746" t="s">
        <v>2220</v>
      </c>
      <c r="H746" t="s">
        <v>2231</v>
      </c>
      <c r="I746" t="s">
        <v>2238</v>
      </c>
      <c r="J746">
        <v>13139.83</v>
      </c>
      <c r="K746">
        <v>17.2</v>
      </c>
      <c r="L746">
        <v>6</v>
      </c>
      <c r="M746">
        <v>11</v>
      </c>
      <c r="N746">
        <v>0</v>
      </c>
      <c r="O746">
        <v>135337</v>
      </c>
      <c r="P746">
        <v>404954</v>
      </c>
      <c r="Q746">
        <v>0</v>
      </c>
      <c r="R746">
        <v>0</v>
      </c>
      <c r="S746">
        <v>604</v>
      </c>
      <c r="T746" t="s">
        <v>2249</v>
      </c>
      <c r="U746">
        <f>(Table1[[#This Row],[Monthly Debt]]/Table1[[#This Row],[Annual Income]])*12</f>
        <v>0.12099903770448781</v>
      </c>
      <c r="V746">
        <f>(Table1[[#This Row],[Current Loan Amount]]/Table1[[#This Row],[Annual Income]])</f>
        <v>0.4627459647281093</v>
      </c>
      <c r="W746">
        <f>(Table1[[#This Row],[Current Credit Balance]]/Table1[[#This Row],[Maximum Open Credit]])</f>
        <v>0.33420339100243485</v>
      </c>
      <c r="X746">
        <f>(Table1[[#This Row],[Credit Utilization Ratio]]*100)</f>
        <v>33.420339100243481</v>
      </c>
      <c r="Y746">
        <f>(Table1[[#This Row],[Annual Income]]/12)-Table1[[#This Row],[Monthly Debt]]</f>
        <v>95454.67</v>
      </c>
    </row>
    <row r="747" spans="1:25" x14ac:dyDescent="0.2">
      <c r="A747" t="s">
        <v>764</v>
      </c>
      <c r="B747" t="s">
        <v>1863</v>
      </c>
      <c r="C747">
        <v>157322</v>
      </c>
      <c r="D747" t="s">
        <v>2217</v>
      </c>
      <c r="E747">
        <v>726</v>
      </c>
      <c r="F747">
        <v>1854970</v>
      </c>
      <c r="G747" t="s">
        <v>2223</v>
      </c>
      <c r="H747" t="s">
        <v>2230</v>
      </c>
      <c r="I747" t="s">
        <v>2236</v>
      </c>
      <c r="J747">
        <v>20713.8</v>
      </c>
      <c r="K747">
        <v>16.7</v>
      </c>
      <c r="L747">
        <v>21</v>
      </c>
      <c r="M747">
        <v>11</v>
      </c>
      <c r="N747">
        <v>0</v>
      </c>
      <c r="O747">
        <v>40451</v>
      </c>
      <c r="P747">
        <v>195206</v>
      </c>
      <c r="Q747">
        <v>0</v>
      </c>
      <c r="R747">
        <v>0</v>
      </c>
      <c r="S747">
        <v>726</v>
      </c>
      <c r="T747" t="s">
        <v>2248</v>
      </c>
      <c r="U747">
        <f>(Table1[[#This Row],[Monthly Debt]]/Table1[[#This Row],[Annual Income]])*12</f>
        <v>0.13399979514493493</v>
      </c>
      <c r="V747">
        <f>(Table1[[#This Row],[Current Loan Amount]]/Table1[[#This Row],[Annual Income]])</f>
        <v>8.4811075111726877E-2</v>
      </c>
      <c r="W747">
        <f>(Table1[[#This Row],[Current Credit Balance]]/Table1[[#This Row],[Maximum Open Credit]])</f>
        <v>0.20722211407436247</v>
      </c>
      <c r="X747">
        <f>(Table1[[#This Row],[Credit Utilization Ratio]]*100)</f>
        <v>20.722211407436248</v>
      </c>
      <c r="Y747">
        <f>(Table1[[#This Row],[Annual Income]]/12)-Table1[[#This Row],[Monthly Debt]]</f>
        <v>133867.03333333335</v>
      </c>
    </row>
    <row r="748" spans="1:25" x14ac:dyDescent="0.2">
      <c r="A748" t="s">
        <v>765</v>
      </c>
      <c r="B748" t="s">
        <v>1864</v>
      </c>
      <c r="C748">
        <v>503228</v>
      </c>
      <c r="D748" t="s">
        <v>2218</v>
      </c>
      <c r="E748">
        <v>725</v>
      </c>
      <c r="F748">
        <v>1168272</v>
      </c>
      <c r="G748" t="s">
        <v>2226</v>
      </c>
      <c r="H748" t="s">
        <v>2231</v>
      </c>
      <c r="I748" t="s">
        <v>2234</v>
      </c>
      <c r="J748">
        <v>12095.97</v>
      </c>
      <c r="K748">
        <v>14.8</v>
      </c>
      <c r="L748">
        <v>48</v>
      </c>
      <c r="M748">
        <v>5</v>
      </c>
      <c r="N748">
        <v>0</v>
      </c>
      <c r="O748">
        <v>85880</v>
      </c>
      <c r="P748">
        <v>203346</v>
      </c>
      <c r="Q748">
        <v>0</v>
      </c>
      <c r="R748">
        <v>0</v>
      </c>
      <c r="S748">
        <v>725</v>
      </c>
      <c r="T748" t="s">
        <v>2248</v>
      </c>
      <c r="U748">
        <f>(Table1[[#This Row],[Monthly Debt]]/Table1[[#This Row],[Annual Income]])*12</f>
        <v>0.1242447306791569</v>
      </c>
      <c r="V748">
        <f>(Table1[[#This Row],[Current Loan Amount]]/Table1[[#This Row],[Annual Income]])</f>
        <v>0.43074557979648576</v>
      </c>
      <c r="W748">
        <f>(Table1[[#This Row],[Current Credit Balance]]/Table1[[#This Row],[Maximum Open Credit]])</f>
        <v>0.4223343463849793</v>
      </c>
      <c r="X748">
        <f>(Table1[[#This Row],[Credit Utilization Ratio]]*100)</f>
        <v>42.233434638497933</v>
      </c>
      <c r="Y748">
        <f>(Table1[[#This Row],[Annual Income]]/12)-Table1[[#This Row],[Monthly Debt]]</f>
        <v>85260.03</v>
      </c>
    </row>
    <row r="749" spans="1:25" x14ac:dyDescent="0.2">
      <c r="A749" t="s">
        <v>766</v>
      </c>
      <c r="B749" t="s">
        <v>1865</v>
      </c>
      <c r="C749">
        <v>610214</v>
      </c>
      <c r="D749" t="s">
        <v>2217</v>
      </c>
      <c r="E749">
        <v>725</v>
      </c>
      <c r="F749">
        <v>1168272</v>
      </c>
      <c r="G749" t="s">
        <v>2219</v>
      </c>
      <c r="H749" t="s">
        <v>2230</v>
      </c>
      <c r="I749" t="s">
        <v>2234</v>
      </c>
      <c r="J749">
        <v>109791.5</v>
      </c>
      <c r="K749">
        <v>25.8</v>
      </c>
      <c r="L749">
        <v>36</v>
      </c>
      <c r="M749">
        <v>25</v>
      </c>
      <c r="N749">
        <v>0</v>
      </c>
      <c r="O749">
        <v>2353435</v>
      </c>
      <c r="P749">
        <v>5084002</v>
      </c>
      <c r="Q749">
        <v>0</v>
      </c>
      <c r="R749">
        <v>0</v>
      </c>
      <c r="S749">
        <v>725</v>
      </c>
      <c r="T749" t="s">
        <v>2249</v>
      </c>
      <c r="U749">
        <f>(Table1[[#This Row],[Monthly Debt]]/Table1[[#This Row],[Annual Income]])*12</f>
        <v>1.1277322404371586</v>
      </c>
      <c r="V749">
        <f>(Table1[[#This Row],[Current Loan Amount]]/Table1[[#This Row],[Annual Income]])</f>
        <v>0.52232185655395313</v>
      </c>
      <c r="W749">
        <f>(Table1[[#This Row],[Current Credit Balance]]/Table1[[#This Row],[Maximum Open Credit]])</f>
        <v>0.46290992804487491</v>
      </c>
      <c r="X749">
        <f>(Table1[[#This Row],[Credit Utilization Ratio]]*100)</f>
        <v>46.290992804487487</v>
      </c>
      <c r="Y749">
        <f>(Table1[[#This Row],[Annual Income]]/12)-Table1[[#This Row],[Monthly Debt]]</f>
        <v>-12435.5</v>
      </c>
    </row>
    <row r="750" spans="1:25" x14ac:dyDescent="0.2">
      <c r="A750" t="s">
        <v>767</v>
      </c>
      <c r="B750" t="s">
        <v>1866</v>
      </c>
      <c r="C750">
        <v>417868</v>
      </c>
      <c r="D750" t="s">
        <v>2218</v>
      </c>
      <c r="E750">
        <v>714</v>
      </c>
      <c r="F750">
        <v>932615</v>
      </c>
      <c r="G750" t="s">
        <v>2226</v>
      </c>
      <c r="H750" t="s">
        <v>2231</v>
      </c>
      <c r="I750" t="s">
        <v>2234</v>
      </c>
      <c r="J750">
        <v>17253.52</v>
      </c>
      <c r="K750">
        <v>14.4</v>
      </c>
      <c r="L750">
        <v>77</v>
      </c>
      <c r="M750">
        <v>15</v>
      </c>
      <c r="N750">
        <v>0</v>
      </c>
      <c r="O750">
        <v>297654</v>
      </c>
      <c r="P750">
        <v>457710</v>
      </c>
      <c r="Q750">
        <v>0</v>
      </c>
      <c r="R750">
        <v>0</v>
      </c>
      <c r="S750">
        <v>714</v>
      </c>
      <c r="T750" t="s">
        <v>2248</v>
      </c>
      <c r="U750">
        <f>(Table1[[#This Row],[Monthly Debt]]/Table1[[#This Row],[Annual Income]])*12</f>
        <v>0.22200183355403891</v>
      </c>
      <c r="V750">
        <f>(Table1[[#This Row],[Current Loan Amount]]/Table1[[#This Row],[Annual Income]])</f>
        <v>0.44806056089597529</v>
      </c>
      <c r="W750">
        <f>(Table1[[#This Row],[Current Credit Balance]]/Table1[[#This Row],[Maximum Open Credit]])</f>
        <v>0.65031133250311335</v>
      </c>
      <c r="X750">
        <f>(Table1[[#This Row],[Credit Utilization Ratio]]*100)</f>
        <v>65.031133250311342</v>
      </c>
      <c r="Y750">
        <f>(Table1[[#This Row],[Annual Income]]/12)-Table1[[#This Row],[Monthly Debt]]</f>
        <v>60464.396666666667</v>
      </c>
    </row>
    <row r="751" spans="1:25" x14ac:dyDescent="0.2">
      <c r="A751" t="s">
        <v>768</v>
      </c>
      <c r="B751" t="s">
        <v>1867</v>
      </c>
      <c r="C751">
        <v>128436</v>
      </c>
      <c r="D751" t="s">
        <v>2217</v>
      </c>
      <c r="E751">
        <v>725</v>
      </c>
      <c r="F751">
        <v>1168272</v>
      </c>
      <c r="G751" t="s">
        <v>2229</v>
      </c>
      <c r="H751" t="s">
        <v>2231</v>
      </c>
      <c r="I751" t="s">
        <v>2234</v>
      </c>
      <c r="J751">
        <v>18975.68</v>
      </c>
      <c r="K751">
        <v>14.9</v>
      </c>
      <c r="L751">
        <v>12</v>
      </c>
      <c r="M751">
        <v>7</v>
      </c>
      <c r="N751">
        <v>0</v>
      </c>
      <c r="O751">
        <v>88008</v>
      </c>
      <c r="P751">
        <v>183282</v>
      </c>
      <c r="Q751">
        <v>0</v>
      </c>
      <c r="R751">
        <v>0</v>
      </c>
      <c r="S751">
        <v>725</v>
      </c>
      <c r="T751" t="s">
        <v>2248</v>
      </c>
      <c r="U751">
        <f>(Table1[[#This Row],[Monthly Debt]]/Table1[[#This Row],[Annual Income]])*12</f>
        <v>0.19491022638563624</v>
      </c>
      <c r="V751">
        <f>(Table1[[#This Row],[Current Loan Amount]]/Table1[[#This Row],[Annual Income]])</f>
        <v>0.10993672706356054</v>
      </c>
      <c r="W751">
        <f>(Table1[[#This Row],[Current Credit Balance]]/Table1[[#This Row],[Maximum Open Credit]])</f>
        <v>0.48017808622778013</v>
      </c>
      <c r="X751">
        <f>(Table1[[#This Row],[Credit Utilization Ratio]]*100)</f>
        <v>48.017808622778013</v>
      </c>
      <c r="Y751">
        <f>(Table1[[#This Row],[Annual Income]]/12)-Table1[[#This Row],[Monthly Debt]]</f>
        <v>78380.320000000007</v>
      </c>
    </row>
    <row r="752" spans="1:25" x14ac:dyDescent="0.2">
      <c r="A752" t="s">
        <v>769</v>
      </c>
      <c r="B752" t="s">
        <v>1868</v>
      </c>
      <c r="C752">
        <v>71346</v>
      </c>
      <c r="D752" t="s">
        <v>2217</v>
      </c>
      <c r="E752">
        <v>747</v>
      </c>
      <c r="F752">
        <v>372533</v>
      </c>
      <c r="G752" t="s">
        <v>2221</v>
      </c>
      <c r="H752" t="s">
        <v>2231</v>
      </c>
      <c r="I752" t="s">
        <v>2234</v>
      </c>
      <c r="J752">
        <v>8723.66</v>
      </c>
      <c r="K752">
        <v>12.5</v>
      </c>
      <c r="L752">
        <v>32</v>
      </c>
      <c r="M752">
        <v>7</v>
      </c>
      <c r="N752">
        <v>0</v>
      </c>
      <c r="O752">
        <v>61883</v>
      </c>
      <c r="P752">
        <v>192610</v>
      </c>
      <c r="Q752">
        <v>0</v>
      </c>
      <c r="R752">
        <v>0</v>
      </c>
      <c r="S752">
        <v>747</v>
      </c>
      <c r="T752" t="s">
        <v>2248</v>
      </c>
      <c r="U752">
        <f>(Table1[[#This Row],[Monthly Debt]]/Table1[[#This Row],[Annual Income]])*12</f>
        <v>0.28100576324781962</v>
      </c>
      <c r="V752">
        <f>(Table1[[#This Row],[Current Loan Amount]]/Table1[[#This Row],[Annual Income]])</f>
        <v>0.1915159193950603</v>
      </c>
      <c r="W752">
        <f>(Table1[[#This Row],[Current Credit Balance]]/Table1[[#This Row],[Maximum Open Credit]])</f>
        <v>0.32128653756295106</v>
      </c>
      <c r="X752">
        <f>(Table1[[#This Row],[Credit Utilization Ratio]]*100)</f>
        <v>32.128653756295108</v>
      </c>
      <c r="Y752">
        <f>(Table1[[#This Row],[Annual Income]]/12)-Table1[[#This Row],[Monthly Debt]]</f>
        <v>22320.756666666668</v>
      </c>
    </row>
    <row r="753" spans="1:25" x14ac:dyDescent="0.2">
      <c r="A753" t="s">
        <v>770</v>
      </c>
      <c r="B753" t="s">
        <v>1869</v>
      </c>
      <c r="C753">
        <v>99999999</v>
      </c>
      <c r="D753" t="s">
        <v>2217</v>
      </c>
      <c r="E753">
        <v>702</v>
      </c>
      <c r="F753">
        <v>468635</v>
      </c>
      <c r="G753" t="s">
        <v>2221</v>
      </c>
      <c r="H753" t="s">
        <v>2231</v>
      </c>
      <c r="I753" t="s">
        <v>2246</v>
      </c>
      <c r="J753">
        <v>8552.66</v>
      </c>
      <c r="K753">
        <v>9.5</v>
      </c>
      <c r="L753">
        <v>32</v>
      </c>
      <c r="M753">
        <v>12</v>
      </c>
      <c r="N753">
        <v>0</v>
      </c>
      <c r="O753">
        <v>143925</v>
      </c>
      <c r="P753">
        <v>280082</v>
      </c>
      <c r="Q753">
        <v>0</v>
      </c>
      <c r="R753">
        <v>0</v>
      </c>
      <c r="S753">
        <v>702</v>
      </c>
      <c r="T753" t="s">
        <v>2248</v>
      </c>
      <c r="U753">
        <f>(Table1[[#This Row],[Monthly Debt]]/Table1[[#This Row],[Annual Income]])*12</f>
        <v>0.2190018244475978</v>
      </c>
      <c r="V753">
        <f>(Table1[[#This Row],[Current Loan Amount]]/Table1[[#This Row],[Annual Income]])</f>
        <v>213.38568182060666</v>
      </c>
      <c r="W753">
        <f>(Table1[[#This Row],[Current Credit Balance]]/Table1[[#This Row],[Maximum Open Credit]])</f>
        <v>0.51386736741382877</v>
      </c>
      <c r="X753">
        <f>(Table1[[#This Row],[Credit Utilization Ratio]]*100)</f>
        <v>51.386736741382876</v>
      </c>
      <c r="Y753">
        <f>(Table1[[#This Row],[Annual Income]]/12)-Table1[[#This Row],[Monthly Debt]]</f>
        <v>30500.256666666664</v>
      </c>
    </row>
    <row r="754" spans="1:25" x14ac:dyDescent="0.2">
      <c r="A754" t="s">
        <v>771</v>
      </c>
      <c r="B754" t="s">
        <v>1870</v>
      </c>
      <c r="C754">
        <v>136224</v>
      </c>
      <c r="D754" t="s">
        <v>2217</v>
      </c>
      <c r="E754">
        <v>737</v>
      </c>
      <c r="F754">
        <v>774934</v>
      </c>
      <c r="G754" t="s">
        <v>2228</v>
      </c>
      <c r="H754" t="s">
        <v>2230</v>
      </c>
      <c r="I754" t="s">
        <v>2234</v>
      </c>
      <c r="J754">
        <v>13626.04</v>
      </c>
      <c r="K754">
        <v>32.799999999999997</v>
      </c>
      <c r="L754">
        <v>54</v>
      </c>
      <c r="M754">
        <v>10</v>
      </c>
      <c r="N754">
        <v>0</v>
      </c>
      <c r="O754">
        <v>198075</v>
      </c>
      <c r="P754">
        <v>356664</v>
      </c>
      <c r="Q754">
        <v>0</v>
      </c>
      <c r="R754">
        <v>0</v>
      </c>
      <c r="S754">
        <v>737</v>
      </c>
      <c r="T754" t="s">
        <v>2248</v>
      </c>
      <c r="U754">
        <f>(Table1[[#This Row],[Monthly Debt]]/Table1[[#This Row],[Annual Income]])*12</f>
        <v>0.21100181434806062</v>
      </c>
      <c r="V754">
        <f>(Table1[[#This Row],[Current Loan Amount]]/Table1[[#This Row],[Annual Income]])</f>
        <v>0.17578787354794087</v>
      </c>
      <c r="W754">
        <f>(Table1[[#This Row],[Current Credit Balance]]/Table1[[#This Row],[Maximum Open Credit]])</f>
        <v>0.5553546194737905</v>
      </c>
      <c r="X754">
        <f>(Table1[[#This Row],[Credit Utilization Ratio]]*100)</f>
        <v>55.535461947379048</v>
      </c>
      <c r="Y754">
        <f>(Table1[[#This Row],[Annual Income]]/12)-Table1[[#This Row],[Monthly Debt]]</f>
        <v>50951.793333333335</v>
      </c>
    </row>
    <row r="755" spans="1:25" x14ac:dyDescent="0.2">
      <c r="A755" t="s">
        <v>772</v>
      </c>
      <c r="B755" t="s">
        <v>1871</v>
      </c>
      <c r="C755">
        <v>333476</v>
      </c>
      <c r="D755" t="s">
        <v>2218</v>
      </c>
      <c r="E755">
        <v>608</v>
      </c>
      <c r="F755">
        <v>1014809</v>
      </c>
      <c r="G755" t="s">
        <v>2219</v>
      </c>
      <c r="H755" t="s">
        <v>2230</v>
      </c>
      <c r="I755" t="s">
        <v>2234</v>
      </c>
      <c r="J755">
        <v>19619.78</v>
      </c>
      <c r="K755">
        <v>14.7</v>
      </c>
      <c r="L755">
        <v>32</v>
      </c>
      <c r="M755">
        <v>16</v>
      </c>
      <c r="N755">
        <v>1</v>
      </c>
      <c r="O755">
        <v>113335</v>
      </c>
      <c r="P755">
        <v>330550</v>
      </c>
      <c r="Q755">
        <v>1</v>
      </c>
      <c r="R755">
        <v>0</v>
      </c>
      <c r="S755">
        <v>608</v>
      </c>
      <c r="T755" t="s">
        <v>2249</v>
      </c>
      <c r="U755">
        <f>(Table1[[#This Row],[Monthly Debt]]/Table1[[#This Row],[Annual Income]])*12</f>
        <v>0.23200164760068148</v>
      </c>
      <c r="V755">
        <f>(Table1[[#This Row],[Current Loan Amount]]/Table1[[#This Row],[Annual Income]])</f>
        <v>0.32860962013541467</v>
      </c>
      <c r="W755">
        <f>(Table1[[#This Row],[Current Credit Balance]]/Table1[[#This Row],[Maximum Open Credit]])</f>
        <v>0.34286794736045983</v>
      </c>
      <c r="X755">
        <f>(Table1[[#This Row],[Credit Utilization Ratio]]*100)</f>
        <v>34.286794736045984</v>
      </c>
      <c r="Y755">
        <f>(Table1[[#This Row],[Annual Income]]/12)-Table1[[#This Row],[Monthly Debt]]</f>
        <v>64947.636666666673</v>
      </c>
    </row>
    <row r="756" spans="1:25" x14ac:dyDescent="0.2">
      <c r="A756" t="s">
        <v>773</v>
      </c>
      <c r="B756" t="s">
        <v>1872</v>
      </c>
      <c r="C756">
        <v>330726</v>
      </c>
      <c r="D756" t="s">
        <v>2217</v>
      </c>
      <c r="E756">
        <v>725</v>
      </c>
      <c r="F756">
        <v>1168272</v>
      </c>
      <c r="G756" t="s">
        <v>2219</v>
      </c>
      <c r="H756" t="s">
        <v>2230</v>
      </c>
      <c r="I756" t="s">
        <v>2237</v>
      </c>
      <c r="J756">
        <v>13768.35</v>
      </c>
      <c r="K756">
        <v>10.5</v>
      </c>
      <c r="L756">
        <v>17</v>
      </c>
      <c r="M756">
        <v>7</v>
      </c>
      <c r="N756">
        <v>0</v>
      </c>
      <c r="O756">
        <v>121657</v>
      </c>
      <c r="P756">
        <v>207174</v>
      </c>
      <c r="Q756">
        <v>0</v>
      </c>
      <c r="R756">
        <v>0</v>
      </c>
      <c r="S756">
        <v>725</v>
      </c>
      <c r="T756" t="s">
        <v>2248</v>
      </c>
      <c r="U756">
        <f>(Table1[[#This Row],[Monthly Debt]]/Table1[[#This Row],[Annual Income]])*12</f>
        <v>0.14142271662763467</v>
      </c>
      <c r="V756">
        <f>(Table1[[#This Row],[Current Loan Amount]]/Table1[[#This Row],[Annual Income]])</f>
        <v>0.28308989687333086</v>
      </c>
      <c r="W756">
        <f>(Table1[[#This Row],[Current Credit Balance]]/Table1[[#This Row],[Maximum Open Credit]])</f>
        <v>0.58722136947686487</v>
      </c>
      <c r="X756">
        <f>(Table1[[#This Row],[Credit Utilization Ratio]]*100)</f>
        <v>58.722136947686487</v>
      </c>
      <c r="Y756">
        <f>(Table1[[#This Row],[Annual Income]]/12)-Table1[[#This Row],[Monthly Debt]]</f>
        <v>83587.649999999994</v>
      </c>
    </row>
    <row r="757" spans="1:25" x14ac:dyDescent="0.2">
      <c r="A757" t="s">
        <v>774</v>
      </c>
      <c r="B757" t="s">
        <v>1873</v>
      </c>
      <c r="C757">
        <v>220418</v>
      </c>
      <c r="D757" t="s">
        <v>2217</v>
      </c>
      <c r="E757">
        <v>735</v>
      </c>
      <c r="F757">
        <v>761444</v>
      </c>
      <c r="G757" t="s">
        <v>2227</v>
      </c>
      <c r="H757" t="s">
        <v>2231</v>
      </c>
      <c r="I757" t="s">
        <v>2234</v>
      </c>
      <c r="J757">
        <v>4130.79</v>
      </c>
      <c r="K757">
        <v>11.5</v>
      </c>
      <c r="L757">
        <v>32</v>
      </c>
      <c r="M757">
        <v>5</v>
      </c>
      <c r="N757">
        <v>0</v>
      </c>
      <c r="O757">
        <v>123120</v>
      </c>
      <c r="P757">
        <v>174064</v>
      </c>
      <c r="Q757">
        <v>0</v>
      </c>
      <c r="R757">
        <v>0</v>
      </c>
      <c r="S757">
        <v>735</v>
      </c>
      <c r="T757" t="s">
        <v>2248</v>
      </c>
      <c r="U757">
        <f>(Table1[[#This Row],[Monthly Debt]]/Table1[[#This Row],[Annual Income]])*12</f>
        <v>6.5099311308513819E-2</v>
      </c>
      <c r="V757">
        <f>(Table1[[#This Row],[Current Loan Amount]]/Table1[[#This Row],[Annual Income]])</f>
        <v>0.28947368421052633</v>
      </c>
      <c r="W757">
        <f>(Table1[[#This Row],[Current Credit Balance]]/Table1[[#This Row],[Maximum Open Credit]])</f>
        <v>0.70732604099641516</v>
      </c>
      <c r="X757">
        <f>(Table1[[#This Row],[Credit Utilization Ratio]]*100)</f>
        <v>70.73260409964152</v>
      </c>
      <c r="Y757">
        <f>(Table1[[#This Row],[Annual Income]]/12)-Table1[[#This Row],[Monthly Debt]]</f>
        <v>59322.876666666663</v>
      </c>
    </row>
    <row r="758" spans="1:25" x14ac:dyDescent="0.2">
      <c r="A758" t="s">
        <v>775</v>
      </c>
      <c r="B758" t="s">
        <v>1874</v>
      </c>
      <c r="C758">
        <v>150172</v>
      </c>
      <c r="D758" t="s">
        <v>2217</v>
      </c>
      <c r="E758">
        <v>674</v>
      </c>
      <c r="F758">
        <v>1389660</v>
      </c>
      <c r="G758" t="s">
        <v>2223</v>
      </c>
      <c r="H758" t="s">
        <v>2231</v>
      </c>
      <c r="I758" t="s">
        <v>2234</v>
      </c>
      <c r="J758">
        <v>20960.8</v>
      </c>
      <c r="K758">
        <v>16.2</v>
      </c>
      <c r="L758">
        <v>37</v>
      </c>
      <c r="M758">
        <v>17</v>
      </c>
      <c r="N758">
        <v>0</v>
      </c>
      <c r="O758">
        <v>139289</v>
      </c>
      <c r="P758">
        <v>225258</v>
      </c>
      <c r="Q758">
        <v>0</v>
      </c>
      <c r="R758">
        <v>0</v>
      </c>
      <c r="S758">
        <v>674</v>
      </c>
      <c r="T758" t="s">
        <v>2249</v>
      </c>
      <c r="U758">
        <f>(Table1[[#This Row],[Monthly Debt]]/Table1[[#This Row],[Annual Income]])*12</f>
        <v>0.18100082034454471</v>
      </c>
      <c r="V758">
        <f>(Table1[[#This Row],[Current Loan Amount]]/Table1[[#This Row],[Annual Income]])</f>
        <v>0.10806384295439173</v>
      </c>
      <c r="W758">
        <f>(Table1[[#This Row],[Current Credit Balance]]/Table1[[#This Row],[Maximum Open Credit]])</f>
        <v>0.6183531772456472</v>
      </c>
      <c r="X758">
        <f>(Table1[[#This Row],[Credit Utilization Ratio]]*100)</f>
        <v>61.835317724564717</v>
      </c>
      <c r="Y758">
        <f>(Table1[[#This Row],[Annual Income]]/12)-Table1[[#This Row],[Monthly Debt]]</f>
        <v>94844.2</v>
      </c>
    </row>
    <row r="759" spans="1:25" x14ac:dyDescent="0.2">
      <c r="A759" t="s">
        <v>776</v>
      </c>
      <c r="B759" t="s">
        <v>1875</v>
      </c>
      <c r="C759">
        <v>156398</v>
      </c>
      <c r="D759" t="s">
        <v>2217</v>
      </c>
      <c r="E759">
        <v>691</v>
      </c>
      <c r="F759">
        <v>917491</v>
      </c>
      <c r="G759" t="s">
        <v>2221</v>
      </c>
      <c r="H759" t="s">
        <v>2231</v>
      </c>
      <c r="I759" t="s">
        <v>2234</v>
      </c>
      <c r="J759">
        <v>8869.01</v>
      </c>
      <c r="K759">
        <v>12.1</v>
      </c>
      <c r="L759">
        <v>33</v>
      </c>
      <c r="M759">
        <v>9</v>
      </c>
      <c r="N759">
        <v>1</v>
      </c>
      <c r="O759">
        <v>74461</v>
      </c>
      <c r="P759">
        <v>103136</v>
      </c>
      <c r="Q759">
        <v>0</v>
      </c>
      <c r="R759">
        <v>1</v>
      </c>
      <c r="S759">
        <v>691</v>
      </c>
      <c r="T759" t="s">
        <v>2249</v>
      </c>
      <c r="U759">
        <f>(Table1[[#This Row],[Monthly Debt]]/Table1[[#This Row],[Annual Income]])*12</f>
        <v>0.11599908881939987</v>
      </c>
      <c r="V759">
        <f>(Table1[[#This Row],[Current Loan Amount]]/Table1[[#This Row],[Annual Income]])</f>
        <v>0.17046270753609571</v>
      </c>
      <c r="W759">
        <f>(Table1[[#This Row],[Current Credit Balance]]/Table1[[#This Row],[Maximum Open Credit]])</f>
        <v>0.7219690505739994</v>
      </c>
      <c r="X759">
        <f>(Table1[[#This Row],[Credit Utilization Ratio]]*100)</f>
        <v>72.196905057399945</v>
      </c>
      <c r="Y759">
        <f>(Table1[[#This Row],[Annual Income]]/12)-Table1[[#This Row],[Monthly Debt]]</f>
        <v>67588.573333333334</v>
      </c>
    </row>
    <row r="760" spans="1:25" x14ac:dyDescent="0.2">
      <c r="A760" t="s">
        <v>777</v>
      </c>
      <c r="B760" t="s">
        <v>1876</v>
      </c>
      <c r="C760">
        <v>108482</v>
      </c>
      <c r="D760" t="s">
        <v>2217</v>
      </c>
      <c r="E760">
        <v>720</v>
      </c>
      <c r="F760">
        <v>562077</v>
      </c>
      <c r="G760" t="s">
        <v>2221</v>
      </c>
      <c r="H760" t="s">
        <v>2231</v>
      </c>
      <c r="I760" t="s">
        <v>2234</v>
      </c>
      <c r="J760">
        <v>2248.27</v>
      </c>
      <c r="K760">
        <v>6.7</v>
      </c>
      <c r="L760">
        <v>32</v>
      </c>
      <c r="M760">
        <v>4</v>
      </c>
      <c r="N760">
        <v>0</v>
      </c>
      <c r="O760">
        <v>80066</v>
      </c>
      <c r="P760">
        <v>218636</v>
      </c>
      <c r="Q760">
        <v>0</v>
      </c>
      <c r="R760">
        <v>0</v>
      </c>
      <c r="S760">
        <v>720</v>
      </c>
      <c r="T760" t="s">
        <v>2248</v>
      </c>
      <c r="U760">
        <f>(Table1[[#This Row],[Monthly Debt]]/Table1[[#This Row],[Annual Income]])*12</f>
        <v>4.7999188723253219E-2</v>
      </c>
      <c r="V760">
        <f>(Table1[[#This Row],[Current Loan Amount]]/Table1[[#This Row],[Annual Income]])</f>
        <v>0.19300202641275127</v>
      </c>
      <c r="W760">
        <f>(Table1[[#This Row],[Current Credit Balance]]/Table1[[#This Row],[Maximum Open Credit]])</f>
        <v>0.36620684608207249</v>
      </c>
      <c r="X760">
        <f>(Table1[[#This Row],[Credit Utilization Ratio]]*100)</f>
        <v>36.620684608207249</v>
      </c>
      <c r="Y760">
        <f>(Table1[[#This Row],[Annual Income]]/12)-Table1[[#This Row],[Monthly Debt]]</f>
        <v>44591.48</v>
      </c>
    </row>
    <row r="761" spans="1:25" x14ac:dyDescent="0.2">
      <c r="A761" t="s">
        <v>778</v>
      </c>
      <c r="B761" t="s">
        <v>1877</v>
      </c>
      <c r="C761">
        <v>570174</v>
      </c>
      <c r="D761" t="s">
        <v>2218</v>
      </c>
      <c r="E761">
        <v>715</v>
      </c>
      <c r="F761">
        <v>1723471</v>
      </c>
      <c r="G761" t="s">
        <v>2226</v>
      </c>
      <c r="H761" t="s">
        <v>2230</v>
      </c>
      <c r="I761" t="s">
        <v>2234</v>
      </c>
      <c r="J761">
        <v>10757.23</v>
      </c>
      <c r="K761">
        <v>16.5</v>
      </c>
      <c r="L761">
        <v>50</v>
      </c>
      <c r="M761">
        <v>12</v>
      </c>
      <c r="N761">
        <v>0</v>
      </c>
      <c r="O761">
        <v>279604</v>
      </c>
      <c r="P761">
        <v>478192</v>
      </c>
      <c r="Q761">
        <v>0</v>
      </c>
      <c r="R761">
        <v>0</v>
      </c>
      <c r="S761">
        <v>715</v>
      </c>
      <c r="T761" t="s">
        <v>2248</v>
      </c>
      <c r="U761">
        <f>(Table1[[#This Row],[Monthly Debt]]/Table1[[#This Row],[Annual Income]])*12</f>
        <v>7.4899293344651563E-2</v>
      </c>
      <c r="V761">
        <f>(Table1[[#This Row],[Current Loan Amount]]/Table1[[#This Row],[Annual Income]])</f>
        <v>0.33082889123170622</v>
      </c>
      <c r="W761">
        <f>(Table1[[#This Row],[Current Credit Balance]]/Table1[[#This Row],[Maximum Open Credit]])</f>
        <v>0.58471074380165289</v>
      </c>
      <c r="X761">
        <f>(Table1[[#This Row],[Credit Utilization Ratio]]*100)</f>
        <v>58.471074380165291</v>
      </c>
      <c r="Y761">
        <f>(Table1[[#This Row],[Annual Income]]/12)-Table1[[#This Row],[Monthly Debt]]</f>
        <v>132865.35333333333</v>
      </c>
    </row>
    <row r="762" spans="1:25" x14ac:dyDescent="0.2">
      <c r="A762" t="s">
        <v>779</v>
      </c>
      <c r="B762" t="s">
        <v>1878</v>
      </c>
      <c r="C762">
        <v>766766</v>
      </c>
      <c r="D762" t="s">
        <v>2218</v>
      </c>
      <c r="E762">
        <v>699</v>
      </c>
      <c r="F762">
        <v>2270424</v>
      </c>
      <c r="G762" t="s">
        <v>2220</v>
      </c>
      <c r="H762" t="s">
        <v>2231</v>
      </c>
      <c r="I762" t="s">
        <v>2234</v>
      </c>
      <c r="J762">
        <v>17936.38</v>
      </c>
      <c r="K762">
        <v>20.8</v>
      </c>
      <c r="L762">
        <v>32</v>
      </c>
      <c r="M762">
        <v>8</v>
      </c>
      <c r="N762">
        <v>1</v>
      </c>
      <c r="O762">
        <v>90155</v>
      </c>
      <c r="P762">
        <v>262966</v>
      </c>
      <c r="Q762">
        <v>1</v>
      </c>
      <c r="R762">
        <v>0</v>
      </c>
      <c r="S762">
        <v>699</v>
      </c>
      <c r="T762" t="s">
        <v>2249</v>
      </c>
      <c r="U762">
        <f>(Table1[[#This Row],[Monthly Debt]]/Table1[[#This Row],[Annual Income]])*12</f>
        <v>9.4800160674834294E-2</v>
      </c>
      <c r="V762">
        <f>(Table1[[#This Row],[Current Loan Amount]]/Table1[[#This Row],[Annual Income]])</f>
        <v>0.33771929824561403</v>
      </c>
      <c r="W762">
        <f>(Table1[[#This Row],[Current Credit Balance]]/Table1[[#This Row],[Maximum Open Credit]])</f>
        <v>0.34283899819748559</v>
      </c>
      <c r="X762">
        <f>(Table1[[#This Row],[Credit Utilization Ratio]]*100)</f>
        <v>34.283899819748562</v>
      </c>
      <c r="Y762">
        <f>(Table1[[#This Row],[Annual Income]]/12)-Table1[[#This Row],[Monthly Debt]]</f>
        <v>171265.62</v>
      </c>
    </row>
    <row r="763" spans="1:25" x14ac:dyDescent="0.2">
      <c r="A763" t="s">
        <v>780</v>
      </c>
      <c r="B763" t="s">
        <v>1879</v>
      </c>
      <c r="C763">
        <v>259798</v>
      </c>
      <c r="D763" t="s">
        <v>2217</v>
      </c>
      <c r="E763">
        <v>725</v>
      </c>
      <c r="F763">
        <v>1168272</v>
      </c>
      <c r="G763" t="s">
        <v>2219</v>
      </c>
      <c r="H763" t="s">
        <v>2231</v>
      </c>
      <c r="I763" t="s">
        <v>2234</v>
      </c>
      <c r="J763">
        <v>15698.37</v>
      </c>
      <c r="K763">
        <v>13.6</v>
      </c>
      <c r="L763">
        <v>32</v>
      </c>
      <c r="M763">
        <v>19</v>
      </c>
      <c r="N763">
        <v>0</v>
      </c>
      <c r="O763">
        <v>49856</v>
      </c>
      <c r="P763">
        <v>1254770</v>
      </c>
      <c r="Q763">
        <v>0</v>
      </c>
      <c r="R763">
        <v>0</v>
      </c>
      <c r="S763">
        <v>725</v>
      </c>
      <c r="T763" t="s">
        <v>2248</v>
      </c>
      <c r="U763">
        <f>(Table1[[#This Row],[Monthly Debt]]/Table1[[#This Row],[Annual Income]])*12</f>
        <v>0.16124707259953164</v>
      </c>
      <c r="V763">
        <f>(Table1[[#This Row],[Current Loan Amount]]/Table1[[#This Row],[Annual Income]])</f>
        <v>0.222378007861183</v>
      </c>
      <c r="W763">
        <f>(Table1[[#This Row],[Current Credit Balance]]/Table1[[#This Row],[Maximum Open Credit]])</f>
        <v>3.9733178192019256E-2</v>
      </c>
      <c r="X763">
        <f>(Table1[[#This Row],[Credit Utilization Ratio]]*100)</f>
        <v>3.9733178192019256</v>
      </c>
      <c r="Y763">
        <f>(Table1[[#This Row],[Annual Income]]/12)-Table1[[#This Row],[Monthly Debt]]</f>
        <v>81657.63</v>
      </c>
    </row>
    <row r="764" spans="1:25" x14ac:dyDescent="0.2">
      <c r="A764" t="s">
        <v>781</v>
      </c>
      <c r="B764" t="s">
        <v>1880</v>
      </c>
      <c r="C764">
        <v>267124</v>
      </c>
      <c r="D764" t="s">
        <v>2217</v>
      </c>
      <c r="E764">
        <v>725</v>
      </c>
      <c r="F764">
        <v>1168272</v>
      </c>
      <c r="G764" t="s">
        <v>2226</v>
      </c>
      <c r="H764" t="s">
        <v>2232</v>
      </c>
      <c r="I764" t="s">
        <v>2235</v>
      </c>
      <c r="J764">
        <v>10092.799999999999</v>
      </c>
      <c r="K764">
        <v>9</v>
      </c>
      <c r="L764">
        <v>32</v>
      </c>
      <c r="M764">
        <v>5</v>
      </c>
      <c r="N764">
        <v>0</v>
      </c>
      <c r="O764">
        <v>174458</v>
      </c>
      <c r="P764">
        <v>231396</v>
      </c>
      <c r="Q764">
        <v>0</v>
      </c>
      <c r="R764">
        <v>0</v>
      </c>
      <c r="S764">
        <v>725</v>
      </c>
      <c r="T764" t="s">
        <v>2248</v>
      </c>
      <c r="U764">
        <f>(Table1[[#This Row],[Monthly Debt]]/Table1[[#This Row],[Annual Income]])*12</f>
        <v>0.10366900858704137</v>
      </c>
      <c r="V764">
        <f>(Table1[[#This Row],[Current Loan Amount]]/Table1[[#This Row],[Annual Income]])</f>
        <v>0.22864880781187943</v>
      </c>
      <c r="W764">
        <f>(Table1[[#This Row],[Current Credit Balance]]/Table1[[#This Row],[Maximum Open Credit]])</f>
        <v>0.75393697384570169</v>
      </c>
      <c r="X764">
        <f>(Table1[[#This Row],[Credit Utilization Ratio]]*100)</f>
        <v>75.393697384570174</v>
      </c>
      <c r="Y764">
        <f>(Table1[[#This Row],[Annual Income]]/12)-Table1[[#This Row],[Monthly Debt]]</f>
        <v>87263.2</v>
      </c>
    </row>
    <row r="765" spans="1:25" x14ac:dyDescent="0.2">
      <c r="A765" t="s">
        <v>782</v>
      </c>
      <c r="B765" t="s">
        <v>1881</v>
      </c>
      <c r="C765">
        <v>76824</v>
      </c>
      <c r="D765" t="s">
        <v>2217</v>
      </c>
      <c r="E765">
        <v>705</v>
      </c>
      <c r="F765">
        <v>1080511</v>
      </c>
      <c r="G765" t="s">
        <v>2225</v>
      </c>
      <c r="H765" t="s">
        <v>2231</v>
      </c>
      <c r="I765" t="s">
        <v>2234</v>
      </c>
      <c r="J765">
        <v>20799.87</v>
      </c>
      <c r="K765">
        <v>15.9</v>
      </c>
      <c r="L765">
        <v>32</v>
      </c>
      <c r="M765">
        <v>11</v>
      </c>
      <c r="N765">
        <v>0</v>
      </c>
      <c r="O765">
        <v>871758</v>
      </c>
      <c r="P765">
        <v>1141866</v>
      </c>
      <c r="Q765">
        <v>0</v>
      </c>
      <c r="R765">
        <v>0</v>
      </c>
      <c r="S765">
        <v>705</v>
      </c>
      <c r="T765" t="s">
        <v>2248</v>
      </c>
      <c r="U765">
        <f>(Table1[[#This Row],[Monthly Debt]]/Table1[[#This Row],[Annual Income]])*12</f>
        <v>0.23100036926972511</v>
      </c>
      <c r="V765">
        <f>(Table1[[#This Row],[Current Loan Amount]]/Table1[[#This Row],[Annual Income]])</f>
        <v>7.1099692645424248E-2</v>
      </c>
      <c r="W765">
        <f>(Table1[[#This Row],[Current Credit Balance]]/Table1[[#This Row],[Maximum Open Credit]])</f>
        <v>0.76345035231804781</v>
      </c>
      <c r="X765">
        <f>(Table1[[#This Row],[Credit Utilization Ratio]]*100)</f>
        <v>76.345035231804786</v>
      </c>
      <c r="Y765">
        <f>(Table1[[#This Row],[Annual Income]]/12)-Table1[[#This Row],[Monthly Debt]]</f>
        <v>69242.713333333333</v>
      </c>
    </row>
    <row r="766" spans="1:25" x14ac:dyDescent="0.2">
      <c r="A766" t="s">
        <v>783</v>
      </c>
      <c r="B766" t="s">
        <v>1882</v>
      </c>
      <c r="C766">
        <v>210430</v>
      </c>
      <c r="D766" t="s">
        <v>2217</v>
      </c>
      <c r="E766">
        <v>725</v>
      </c>
      <c r="F766">
        <v>1168272</v>
      </c>
      <c r="G766" t="s">
        <v>2219</v>
      </c>
      <c r="H766" t="s">
        <v>2231</v>
      </c>
      <c r="I766" t="s">
        <v>2234</v>
      </c>
      <c r="J766">
        <v>23790.85</v>
      </c>
      <c r="K766">
        <v>13</v>
      </c>
      <c r="L766">
        <v>32</v>
      </c>
      <c r="M766">
        <v>7</v>
      </c>
      <c r="N766">
        <v>0</v>
      </c>
      <c r="O766">
        <v>229596</v>
      </c>
      <c r="P766">
        <v>309122</v>
      </c>
      <c r="Q766">
        <v>0</v>
      </c>
      <c r="R766">
        <v>0</v>
      </c>
      <c r="S766">
        <v>725</v>
      </c>
      <c r="T766" t="s">
        <v>2248</v>
      </c>
      <c r="U766">
        <f>(Table1[[#This Row],[Monthly Debt]]/Table1[[#This Row],[Annual Income]])*12</f>
        <v>0.24436963309914128</v>
      </c>
      <c r="V766">
        <f>(Table1[[#This Row],[Current Loan Amount]]/Table1[[#This Row],[Annual Income]])</f>
        <v>0.18012072531054413</v>
      </c>
      <c r="W766">
        <f>(Table1[[#This Row],[Current Credit Balance]]/Table1[[#This Row],[Maximum Open Credit]])</f>
        <v>0.74273587774406225</v>
      </c>
      <c r="X766">
        <f>(Table1[[#This Row],[Credit Utilization Ratio]]*100)</f>
        <v>74.273587774406224</v>
      </c>
      <c r="Y766">
        <f>(Table1[[#This Row],[Annual Income]]/12)-Table1[[#This Row],[Monthly Debt]]</f>
        <v>73565.149999999994</v>
      </c>
    </row>
    <row r="767" spans="1:25" x14ac:dyDescent="0.2">
      <c r="A767" t="s">
        <v>784</v>
      </c>
      <c r="B767" t="s">
        <v>1883</v>
      </c>
      <c r="C767">
        <v>753060</v>
      </c>
      <c r="D767" t="s">
        <v>2218</v>
      </c>
      <c r="E767">
        <v>660</v>
      </c>
      <c r="F767">
        <v>1755315</v>
      </c>
      <c r="G767" t="s">
        <v>2219</v>
      </c>
      <c r="H767" t="s">
        <v>2231</v>
      </c>
      <c r="I767" t="s">
        <v>2234</v>
      </c>
      <c r="J767">
        <v>35398.71</v>
      </c>
      <c r="K767">
        <v>14.9</v>
      </c>
      <c r="L767">
        <v>32</v>
      </c>
      <c r="M767">
        <v>8</v>
      </c>
      <c r="N767">
        <v>0</v>
      </c>
      <c r="O767">
        <v>427614</v>
      </c>
      <c r="P767">
        <v>557568</v>
      </c>
      <c r="Q767">
        <v>0</v>
      </c>
      <c r="R767">
        <v>0</v>
      </c>
      <c r="S767">
        <v>660</v>
      </c>
      <c r="T767" t="s">
        <v>2249</v>
      </c>
      <c r="U767">
        <f>(Table1[[#This Row],[Monthly Debt]]/Table1[[#This Row],[Annual Income]])*12</f>
        <v>0.2419990258158792</v>
      </c>
      <c r="V767">
        <f>(Table1[[#This Row],[Current Loan Amount]]/Table1[[#This Row],[Annual Income]])</f>
        <v>0.42901701404021503</v>
      </c>
      <c r="W767">
        <f>(Table1[[#This Row],[Current Credit Balance]]/Table1[[#This Row],[Maximum Open Credit]])</f>
        <v>0.76692708333333337</v>
      </c>
      <c r="X767">
        <f>(Table1[[#This Row],[Credit Utilization Ratio]]*100)</f>
        <v>76.692708333333343</v>
      </c>
      <c r="Y767">
        <f>(Table1[[#This Row],[Annual Income]]/12)-Table1[[#This Row],[Monthly Debt]]</f>
        <v>110877.54000000001</v>
      </c>
    </row>
    <row r="768" spans="1:25" x14ac:dyDescent="0.2">
      <c r="A768" t="s">
        <v>785</v>
      </c>
      <c r="B768" t="s">
        <v>1884</v>
      </c>
      <c r="C768">
        <v>280126</v>
      </c>
      <c r="D768" t="s">
        <v>2218</v>
      </c>
      <c r="E768">
        <v>698</v>
      </c>
      <c r="F768">
        <v>1965721</v>
      </c>
      <c r="G768" t="s">
        <v>2224</v>
      </c>
      <c r="H768" t="s">
        <v>2231</v>
      </c>
      <c r="I768" t="s">
        <v>2234</v>
      </c>
      <c r="J768">
        <v>18183</v>
      </c>
      <c r="K768">
        <v>26.5</v>
      </c>
      <c r="L768">
        <v>32</v>
      </c>
      <c r="M768">
        <v>4</v>
      </c>
      <c r="N768">
        <v>0</v>
      </c>
      <c r="O768">
        <v>731956</v>
      </c>
      <c r="P768">
        <v>1039896</v>
      </c>
      <c r="Q768">
        <v>0</v>
      </c>
      <c r="R768">
        <v>0</v>
      </c>
      <c r="S768">
        <v>698</v>
      </c>
      <c r="T768" t="s">
        <v>2249</v>
      </c>
      <c r="U768">
        <f>(Table1[[#This Row],[Monthly Debt]]/Table1[[#This Row],[Annual Income]])*12</f>
        <v>0.11100049294889763</v>
      </c>
      <c r="V768">
        <f>(Table1[[#This Row],[Current Loan Amount]]/Table1[[#This Row],[Annual Income]])</f>
        <v>0.14250547254671442</v>
      </c>
      <c r="W768">
        <f>(Table1[[#This Row],[Current Credit Balance]]/Table1[[#This Row],[Maximum Open Credit]])</f>
        <v>0.70387423357720391</v>
      </c>
      <c r="X768">
        <f>(Table1[[#This Row],[Credit Utilization Ratio]]*100)</f>
        <v>70.387423357720394</v>
      </c>
      <c r="Y768">
        <f>(Table1[[#This Row],[Annual Income]]/12)-Table1[[#This Row],[Monthly Debt]]</f>
        <v>145627.08333333334</v>
      </c>
    </row>
    <row r="769" spans="1:25" x14ac:dyDescent="0.2">
      <c r="A769" t="s">
        <v>786</v>
      </c>
      <c r="B769" t="s">
        <v>1885</v>
      </c>
      <c r="C769">
        <v>223124</v>
      </c>
      <c r="D769" t="s">
        <v>2217</v>
      </c>
      <c r="E769">
        <v>7260</v>
      </c>
      <c r="F769">
        <v>1002022</v>
      </c>
      <c r="G769" t="s">
        <v>2219</v>
      </c>
      <c r="H769" t="s">
        <v>2230</v>
      </c>
      <c r="I769" t="s">
        <v>2234</v>
      </c>
      <c r="J769">
        <v>21042.69</v>
      </c>
      <c r="K769">
        <v>19.600000000000001</v>
      </c>
      <c r="L769">
        <v>44</v>
      </c>
      <c r="M769">
        <v>9</v>
      </c>
      <c r="N769">
        <v>0</v>
      </c>
      <c r="O769">
        <v>216372</v>
      </c>
      <c r="P769">
        <v>539968</v>
      </c>
      <c r="Q769">
        <v>0</v>
      </c>
      <c r="R769">
        <v>0</v>
      </c>
      <c r="S769">
        <v>726</v>
      </c>
      <c r="T769" t="s">
        <v>2248</v>
      </c>
      <c r="U769">
        <f>(Table1[[#This Row],[Monthly Debt]]/Table1[[#This Row],[Annual Income]])*12</f>
        <v>0.25200273047897154</v>
      </c>
      <c r="V769">
        <f>(Table1[[#This Row],[Current Loan Amount]]/Table1[[#This Row],[Annual Income]])</f>
        <v>0.22267375367007911</v>
      </c>
      <c r="W769">
        <f>(Table1[[#This Row],[Current Credit Balance]]/Table1[[#This Row],[Maximum Open Credit]])</f>
        <v>0.40071263482280434</v>
      </c>
      <c r="X769">
        <f>(Table1[[#This Row],[Credit Utilization Ratio]]*100)</f>
        <v>40.071263482280436</v>
      </c>
      <c r="Y769">
        <f>(Table1[[#This Row],[Annual Income]]/12)-Table1[[#This Row],[Monthly Debt]]</f>
        <v>62459.143333333326</v>
      </c>
    </row>
    <row r="770" spans="1:25" x14ac:dyDescent="0.2">
      <c r="A770" t="s">
        <v>787</v>
      </c>
      <c r="B770" t="s">
        <v>1886</v>
      </c>
      <c r="C770">
        <v>99999999</v>
      </c>
      <c r="D770" t="s">
        <v>2217</v>
      </c>
      <c r="E770">
        <v>737</v>
      </c>
      <c r="F770">
        <v>684760</v>
      </c>
      <c r="G770" t="s">
        <v>2219</v>
      </c>
      <c r="H770" t="s">
        <v>2231</v>
      </c>
      <c r="I770" t="s">
        <v>2234</v>
      </c>
      <c r="J770">
        <v>2756.14</v>
      </c>
      <c r="K770">
        <v>13.5</v>
      </c>
      <c r="L770">
        <v>32</v>
      </c>
      <c r="M770">
        <v>4</v>
      </c>
      <c r="N770">
        <v>0</v>
      </c>
      <c r="O770">
        <v>56335</v>
      </c>
      <c r="P770">
        <v>152064</v>
      </c>
      <c r="Q770">
        <v>0</v>
      </c>
      <c r="R770">
        <v>0</v>
      </c>
      <c r="S770">
        <v>737</v>
      </c>
      <c r="T770" t="s">
        <v>2248</v>
      </c>
      <c r="U770">
        <f>(Table1[[#This Row],[Monthly Debt]]/Table1[[#This Row],[Annual Income]])*12</f>
        <v>4.8299667036625971E-2</v>
      </c>
      <c r="V770">
        <f>(Table1[[#This Row],[Current Loan Amount]]/Table1[[#This Row],[Annual Income]])</f>
        <v>146.03656609615047</v>
      </c>
      <c r="W770">
        <f>(Table1[[#This Row],[Current Credit Balance]]/Table1[[#This Row],[Maximum Open Credit]])</f>
        <v>0.37046901304713803</v>
      </c>
      <c r="X770">
        <f>(Table1[[#This Row],[Credit Utilization Ratio]]*100)</f>
        <v>37.046901304713806</v>
      </c>
      <c r="Y770">
        <f>(Table1[[#This Row],[Annual Income]]/12)-Table1[[#This Row],[Monthly Debt]]</f>
        <v>54307.193333333336</v>
      </c>
    </row>
    <row r="771" spans="1:25" x14ac:dyDescent="0.2">
      <c r="A771" t="s">
        <v>788</v>
      </c>
      <c r="B771" t="s">
        <v>1887</v>
      </c>
      <c r="C771">
        <v>331650</v>
      </c>
      <c r="D771" t="s">
        <v>2217</v>
      </c>
      <c r="E771">
        <v>747</v>
      </c>
      <c r="F771">
        <v>1909500</v>
      </c>
      <c r="G771" t="s">
        <v>2225</v>
      </c>
      <c r="H771" t="s">
        <v>2230</v>
      </c>
      <c r="I771" t="s">
        <v>2234</v>
      </c>
      <c r="J771">
        <v>46623.72</v>
      </c>
      <c r="K771">
        <v>33.5</v>
      </c>
      <c r="L771">
        <v>12</v>
      </c>
      <c r="M771">
        <v>22</v>
      </c>
      <c r="N771">
        <v>0</v>
      </c>
      <c r="O771">
        <v>156009</v>
      </c>
      <c r="P771">
        <v>907720</v>
      </c>
      <c r="Q771">
        <v>0</v>
      </c>
      <c r="R771">
        <v>0</v>
      </c>
      <c r="S771">
        <v>747</v>
      </c>
      <c r="T771" t="s">
        <v>2248</v>
      </c>
      <c r="U771">
        <f>(Table1[[#This Row],[Monthly Debt]]/Table1[[#This Row],[Annual Income]])*12</f>
        <v>0.29300059701492537</v>
      </c>
      <c r="V771">
        <f>(Table1[[#This Row],[Current Loan Amount]]/Table1[[#This Row],[Annual Income]])</f>
        <v>0.1736842105263158</v>
      </c>
      <c r="W771">
        <f>(Table1[[#This Row],[Current Credit Balance]]/Table1[[#This Row],[Maximum Open Credit]])</f>
        <v>0.17186907857048428</v>
      </c>
      <c r="X771">
        <f>(Table1[[#This Row],[Credit Utilization Ratio]]*100)</f>
        <v>17.186907857048428</v>
      </c>
      <c r="Y771">
        <f>(Table1[[#This Row],[Annual Income]]/12)-Table1[[#This Row],[Monthly Debt]]</f>
        <v>112501.28</v>
      </c>
    </row>
    <row r="772" spans="1:25" x14ac:dyDescent="0.2">
      <c r="A772" t="s">
        <v>789</v>
      </c>
      <c r="B772" t="s">
        <v>1888</v>
      </c>
      <c r="C772">
        <v>661056</v>
      </c>
      <c r="D772" t="s">
        <v>2217</v>
      </c>
      <c r="E772">
        <v>744</v>
      </c>
      <c r="F772">
        <v>4567296</v>
      </c>
      <c r="G772" t="s">
        <v>2219</v>
      </c>
      <c r="H772" t="s">
        <v>2230</v>
      </c>
      <c r="I772" t="s">
        <v>2234</v>
      </c>
      <c r="J772">
        <v>53285.120000000003</v>
      </c>
      <c r="K772">
        <v>22.5</v>
      </c>
      <c r="L772">
        <v>32</v>
      </c>
      <c r="M772">
        <v>16</v>
      </c>
      <c r="N772">
        <v>2</v>
      </c>
      <c r="O772">
        <v>554268</v>
      </c>
      <c r="P772">
        <v>1309748</v>
      </c>
      <c r="Q772">
        <v>0</v>
      </c>
      <c r="R772">
        <v>0</v>
      </c>
      <c r="S772">
        <v>744</v>
      </c>
      <c r="T772" t="s">
        <v>2249</v>
      </c>
      <c r="U772">
        <f>(Table1[[#This Row],[Monthly Debt]]/Table1[[#This Row],[Annual Income]])*12</f>
        <v>0.14000000000000001</v>
      </c>
      <c r="V772">
        <f>(Table1[[#This Row],[Current Loan Amount]]/Table1[[#This Row],[Annual Income]])</f>
        <v>0.14473684210526316</v>
      </c>
      <c r="W772">
        <f>(Table1[[#This Row],[Current Credit Balance]]/Table1[[#This Row],[Maximum Open Credit]])</f>
        <v>0.42318675042832665</v>
      </c>
      <c r="X772">
        <f>(Table1[[#This Row],[Credit Utilization Ratio]]*100)</f>
        <v>42.318675042832666</v>
      </c>
      <c r="Y772">
        <f>(Table1[[#This Row],[Annual Income]]/12)-Table1[[#This Row],[Monthly Debt]]</f>
        <v>327322.88</v>
      </c>
    </row>
    <row r="773" spans="1:25" x14ac:dyDescent="0.2">
      <c r="A773" t="s">
        <v>790</v>
      </c>
      <c r="B773" t="s">
        <v>1889</v>
      </c>
      <c r="C773">
        <v>331760</v>
      </c>
      <c r="D773" t="s">
        <v>2217</v>
      </c>
      <c r="E773">
        <v>748</v>
      </c>
      <c r="F773">
        <v>1146042</v>
      </c>
      <c r="G773" t="s">
        <v>2226</v>
      </c>
      <c r="H773" t="s">
        <v>2230</v>
      </c>
      <c r="I773" t="s">
        <v>2234</v>
      </c>
      <c r="J773">
        <v>28173.58</v>
      </c>
      <c r="K773">
        <v>10.5</v>
      </c>
      <c r="L773">
        <v>32</v>
      </c>
      <c r="M773">
        <v>22</v>
      </c>
      <c r="N773">
        <v>0</v>
      </c>
      <c r="O773">
        <v>307553</v>
      </c>
      <c r="P773">
        <v>522170</v>
      </c>
      <c r="Q773">
        <v>0</v>
      </c>
      <c r="R773">
        <v>0</v>
      </c>
      <c r="S773">
        <v>748</v>
      </c>
      <c r="T773" t="s">
        <v>2248</v>
      </c>
      <c r="U773">
        <f>(Table1[[#This Row],[Monthly Debt]]/Table1[[#This Row],[Annual Income]])*12</f>
        <v>0.29500049736397099</v>
      </c>
      <c r="V773">
        <f>(Table1[[#This Row],[Current Loan Amount]]/Table1[[#This Row],[Annual Income]])</f>
        <v>0.28948328246259736</v>
      </c>
      <c r="W773">
        <f>(Table1[[#This Row],[Current Credit Balance]]/Table1[[#This Row],[Maximum Open Credit]])</f>
        <v>0.58899017561330602</v>
      </c>
      <c r="X773">
        <f>(Table1[[#This Row],[Credit Utilization Ratio]]*100)</f>
        <v>58.899017561330602</v>
      </c>
      <c r="Y773">
        <f>(Table1[[#This Row],[Annual Income]]/12)-Table1[[#This Row],[Monthly Debt]]</f>
        <v>67329.919999999998</v>
      </c>
    </row>
    <row r="774" spans="1:25" x14ac:dyDescent="0.2">
      <c r="A774" t="s">
        <v>791</v>
      </c>
      <c r="B774" t="s">
        <v>1890</v>
      </c>
      <c r="C774">
        <v>134794</v>
      </c>
      <c r="D774" t="s">
        <v>2218</v>
      </c>
      <c r="E774">
        <v>741</v>
      </c>
      <c r="F774">
        <v>675564</v>
      </c>
      <c r="G774" t="s">
        <v>2225</v>
      </c>
      <c r="H774" t="s">
        <v>2231</v>
      </c>
      <c r="I774" t="s">
        <v>2234</v>
      </c>
      <c r="J774">
        <v>12632.91</v>
      </c>
      <c r="K774">
        <v>13.5</v>
      </c>
      <c r="L774">
        <v>32</v>
      </c>
      <c r="M774">
        <v>5</v>
      </c>
      <c r="N774">
        <v>0</v>
      </c>
      <c r="O774">
        <v>68039</v>
      </c>
      <c r="P774">
        <v>236566</v>
      </c>
      <c r="Q774">
        <v>0</v>
      </c>
      <c r="R774">
        <v>0</v>
      </c>
      <c r="S774">
        <v>741</v>
      </c>
      <c r="T774" t="s">
        <v>2248</v>
      </c>
      <c r="U774">
        <f>(Table1[[#This Row],[Monthly Debt]]/Table1[[#This Row],[Annual Income]])*12</f>
        <v>0.22439757003037464</v>
      </c>
      <c r="V774">
        <f>(Table1[[#This Row],[Current Loan Amount]]/Table1[[#This Row],[Annual Income]])</f>
        <v>0.19952809800403812</v>
      </c>
      <c r="W774">
        <f>(Table1[[#This Row],[Current Credit Balance]]/Table1[[#This Row],[Maximum Open Credit]])</f>
        <v>0.28761106836992634</v>
      </c>
      <c r="X774">
        <f>(Table1[[#This Row],[Credit Utilization Ratio]]*100)</f>
        <v>28.761106836992635</v>
      </c>
      <c r="Y774">
        <f>(Table1[[#This Row],[Annual Income]]/12)-Table1[[#This Row],[Monthly Debt]]</f>
        <v>43664.09</v>
      </c>
    </row>
    <row r="775" spans="1:25" x14ac:dyDescent="0.2">
      <c r="A775" t="s">
        <v>792</v>
      </c>
      <c r="B775" t="s">
        <v>1891</v>
      </c>
      <c r="C775">
        <v>108152</v>
      </c>
      <c r="D775" t="s">
        <v>2217</v>
      </c>
      <c r="E775">
        <v>738</v>
      </c>
      <c r="F775">
        <v>1120848</v>
      </c>
      <c r="G775" t="s">
        <v>2219</v>
      </c>
      <c r="H775" t="s">
        <v>2232</v>
      </c>
      <c r="I775" t="s">
        <v>2234</v>
      </c>
      <c r="J775">
        <v>13076.56</v>
      </c>
      <c r="K775">
        <v>12.9</v>
      </c>
      <c r="L775">
        <v>32</v>
      </c>
      <c r="M775">
        <v>9</v>
      </c>
      <c r="N775">
        <v>0</v>
      </c>
      <c r="O775">
        <v>159847</v>
      </c>
      <c r="P775">
        <v>199012</v>
      </c>
      <c r="Q775">
        <v>0</v>
      </c>
      <c r="R775">
        <v>0</v>
      </c>
      <c r="S775">
        <v>738</v>
      </c>
      <c r="T775" t="s">
        <v>2248</v>
      </c>
      <c r="U775">
        <f>(Table1[[#This Row],[Monthly Debt]]/Table1[[#This Row],[Annual Income]])*12</f>
        <v>0.13999999999999999</v>
      </c>
      <c r="V775">
        <f>(Table1[[#This Row],[Current Loan Amount]]/Table1[[#This Row],[Annual Income]])</f>
        <v>9.6491228070175433E-2</v>
      </c>
      <c r="W775">
        <f>(Table1[[#This Row],[Current Credit Balance]]/Table1[[#This Row],[Maximum Open Credit]])</f>
        <v>0.8032028219403855</v>
      </c>
      <c r="X775">
        <f>(Table1[[#This Row],[Credit Utilization Ratio]]*100)</f>
        <v>80.320282194038555</v>
      </c>
      <c r="Y775">
        <f>(Table1[[#This Row],[Annual Income]]/12)-Table1[[#This Row],[Monthly Debt]]</f>
        <v>80327.44</v>
      </c>
    </row>
    <row r="776" spans="1:25" x14ac:dyDescent="0.2">
      <c r="A776" t="s">
        <v>793</v>
      </c>
      <c r="B776" t="s">
        <v>1892</v>
      </c>
      <c r="C776">
        <v>374176</v>
      </c>
      <c r="D776" t="s">
        <v>2218</v>
      </c>
      <c r="E776">
        <v>660</v>
      </c>
      <c r="F776">
        <v>1250314</v>
      </c>
      <c r="G776" t="s">
        <v>2219</v>
      </c>
      <c r="H776" t="s">
        <v>2231</v>
      </c>
      <c r="I776" t="s">
        <v>2234</v>
      </c>
      <c r="J776">
        <v>26777.46</v>
      </c>
      <c r="K776">
        <v>14.3</v>
      </c>
      <c r="L776">
        <v>20</v>
      </c>
      <c r="M776">
        <v>4</v>
      </c>
      <c r="N776">
        <v>0</v>
      </c>
      <c r="O776">
        <v>89604</v>
      </c>
      <c r="P776">
        <v>109098</v>
      </c>
      <c r="Q776">
        <v>0</v>
      </c>
      <c r="R776">
        <v>0</v>
      </c>
      <c r="S776">
        <v>660</v>
      </c>
      <c r="T776" t="s">
        <v>2249</v>
      </c>
      <c r="U776">
        <f>(Table1[[#This Row],[Monthly Debt]]/Table1[[#This Row],[Annual Income]])*12</f>
        <v>0.25699905783667143</v>
      </c>
      <c r="V776">
        <f>(Table1[[#This Row],[Current Loan Amount]]/Table1[[#This Row],[Annual Income]])</f>
        <v>0.29926562447513183</v>
      </c>
      <c r="W776">
        <f>(Table1[[#This Row],[Current Credit Balance]]/Table1[[#This Row],[Maximum Open Credit]])</f>
        <v>0.82131661442006265</v>
      </c>
      <c r="X776">
        <f>(Table1[[#This Row],[Credit Utilization Ratio]]*100)</f>
        <v>82.131661442006262</v>
      </c>
      <c r="Y776">
        <f>(Table1[[#This Row],[Annual Income]]/12)-Table1[[#This Row],[Monthly Debt]]</f>
        <v>77415.373333333322</v>
      </c>
    </row>
    <row r="777" spans="1:25" x14ac:dyDescent="0.2">
      <c r="A777" t="s">
        <v>794</v>
      </c>
      <c r="B777" t="s">
        <v>1893</v>
      </c>
      <c r="C777">
        <v>93852</v>
      </c>
      <c r="D777" t="s">
        <v>2217</v>
      </c>
      <c r="E777">
        <v>737</v>
      </c>
      <c r="F777">
        <v>296438</v>
      </c>
      <c r="G777" t="s">
        <v>2225</v>
      </c>
      <c r="H777" t="s">
        <v>2231</v>
      </c>
      <c r="I777" t="s">
        <v>2234</v>
      </c>
      <c r="J777">
        <v>3285.29</v>
      </c>
      <c r="K777">
        <v>14.6</v>
      </c>
      <c r="L777">
        <v>32</v>
      </c>
      <c r="M777">
        <v>5</v>
      </c>
      <c r="N777">
        <v>0</v>
      </c>
      <c r="O777">
        <v>186637</v>
      </c>
      <c r="P777">
        <v>304810</v>
      </c>
      <c r="Q777">
        <v>0</v>
      </c>
      <c r="R777">
        <v>0</v>
      </c>
      <c r="S777">
        <v>737</v>
      </c>
      <c r="T777" t="s">
        <v>2248</v>
      </c>
      <c r="U777">
        <f>(Table1[[#This Row],[Monthly Debt]]/Table1[[#This Row],[Annual Income]])*12</f>
        <v>0.13299064222535573</v>
      </c>
      <c r="V777">
        <f>(Table1[[#This Row],[Current Loan Amount]]/Table1[[#This Row],[Annual Income]])</f>
        <v>0.31659908648688767</v>
      </c>
      <c r="W777">
        <f>(Table1[[#This Row],[Current Credit Balance]]/Table1[[#This Row],[Maximum Open Credit]])</f>
        <v>0.61230602670516054</v>
      </c>
      <c r="X777">
        <f>(Table1[[#This Row],[Credit Utilization Ratio]]*100)</f>
        <v>61.230602670516056</v>
      </c>
      <c r="Y777">
        <f>(Table1[[#This Row],[Annual Income]]/12)-Table1[[#This Row],[Monthly Debt]]</f>
        <v>21417.876666666667</v>
      </c>
    </row>
    <row r="778" spans="1:25" x14ac:dyDescent="0.2">
      <c r="A778" t="s">
        <v>795</v>
      </c>
      <c r="B778" t="s">
        <v>1894</v>
      </c>
      <c r="C778">
        <v>174570</v>
      </c>
      <c r="D778" t="s">
        <v>2218</v>
      </c>
      <c r="E778">
        <v>669</v>
      </c>
      <c r="F778">
        <v>1319227</v>
      </c>
      <c r="G778" t="s">
        <v>2219</v>
      </c>
      <c r="H778" t="s">
        <v>2230</v>
      </c>
      <c r="I778" t="s">
        <v>2234</v>
      </c>
      <c r="J778">
        <v>2671.4</v>
      </c>
      <c r="K778">
        <v>21.1</v>
      </c>
      <c r="L778">
        <v>15</v>
      </c>
      <c r="M778">
        <v>8</v>
      </c>
      <c r="N778">
        <v>0</v>
      </c>
      <c r="O778">
        <v>83296</v>
      </c>
      <c r="P778">
        <v>106920</v>
      </c>
      <c r="Q778">
        <v>0</v>
      </c>
      <c r="R778">
        <v>0</v>
      </c>
      <c r="S778">
        <v>669</v>
      </c>
      <c r="T778" t="s">
        <v>2249</v>
      </c>
      <c r="U778">
        <f>(Table1[[#This Row],[Monthly Debt]]/Table1[[#This Row],[Annual Income]])*12</f>
        <v>2.4299684588020107E-2</v>
      </c>
      <c r="V778">
        <f>(Table1[[#This Row],[Current Loan Amount]]/Table1[[#This Row],[Annual Income]])</f>
        <v>0.13232749178117184</v>
      </c>
      <c r="W778">
        <f>(Table1[[#This Row],[Current Credit Balance]]/Table1[[#This Row],[Maximum Open Credit]])</f>
        <v>0.77904975682753463</v>
      </c>
      <c r="X778">
        <f>(Table1[[#This Row],[Credit Utilization Ratio]]*100)</f>
        <v>77.904975682753459</v>
      </c>
      <c r="Y778">
        <f>(Table1[[#This Row],[Annual Income]]/12)-Table1[[#This Row],[Monthly Debt]]</f>
        <v>107264.18333333333</v>
      </c>
    </row>
    <row r="779" spans="1:25" x14ac:dyDescent="0.2">
      <c r="A779" t="s">
        <v>796</v>
      </c>
      <c r="B779" t="s">
        <v>1895</v>
      </c>
      <c r="C779">
        <v>218504</v>
      </c>
      <c r="D779" t="s">
        <v>2217</v>
      </c>
      <c r="E779">
        <v>695</v>
      </c>
      <c r="F779">
        <v>849186</v>
      </c>
      <c r="G779" t="s">
        <v>2220</v>
      </c>
      <c r="H779" t="s">
        <v>2232</v>
      </c>
      <c r="I779" t="s">
        <v>2234</v>
      </c>
      <c r="J779">
        <v>25334.03</v>
      </c>
      <c r="K779">
        <v>16.8</v>
      </c>
      <c r="L779">
        <v>32</v>
      </c>
      <c r="M779">
        <v>19</v>
      </c>
      <c r="N779">
        <v>0</v>
      </c>
      <c r="O779">
        <v>424099</v>
      </c>
      <c r="P779">
        <v>994070</v>
      </c>
      <c r="Q779">
        <v>0</v>
      </c>
      <c r="R779">
        <v>0</v>
      </c>
      <c r="S779">
        <v>695</v>
      </c>
      <c r="T779" t="s">
        <v>2249</v>
      </c>
      <c r="U779">
        <f>(Table1[[#This Row],[Monthly Debt]]/Table1[[#This Row],[Annual Income]])*12</f>
        <v>0.35799973150758491</v>
      </c>
      <c r="V779">
        <f>(Table1[[#This Row],[Current Loan Amount]]/Table1[[#This Row],[Annual Income]])</f>
        <v>0.25730994152046782</v>
      </c>
      <c r="W779">
        <f>(Table1[[#This Row],[Current Credit Balance]]/Table1[[#This Row],[Maximum Open Credit]])</f>
        <v>0.4266289094329373</v>
      </c>
      <c r="X779">
        <f>(Table1[[#This Row],[Credit Utilization Ratio]]*100)</f>
        <v>42.662890943293732</v>
      </c>
      <c r="Y779">
        <f>(Table1[[#This Row],[Annual Income]]/12)-Table1[[#This Row],[Monthly Debt]]</f>
        <v>45431.47</v>
      </c>
    </row>
    <row r="780" spans="1:25" x14ac:dyDescent="0.2">
      <c r="A780" t="s">
        <v>797</v>
      </c>
      <c r="B780" t="s">
        <v>1896</v>
      </c>
      <c r="C780">
        <v>99999999</v>
      </c>
      <c r="D780" t="s">
        <v>2218</v>
      </c>
      <c r="E780">
        <v>664</v>
      </c>
      <c r="F780">
        <v>2009174</v>
      </c>
      <c r="G780" t="s">
        <v>2219</v>
      </c>
      <c r="H780" t="s">
        <v>2230</v>
      </c>
      <c r="I780" t="s">
        <v>2234</v>
      </c>
      <c r="J780">
        <v>14884.6</v>
      </c>
      <c r="K780">
        <v>11.5</v>
      </c>
      <c r="L780">
        <v>28</v>
      </c>
      <c r="M780">
        <v>9</v>
      </c>
      <c r="N780">
        <v>0</v>
      </c>
      <c r="O780">
        <v>170487</v>
      </c>
      <c r="P780">
        <v>600028</v>
      </c>
      <c r="Q780">
        <v>0</v>
      </c>
      <c r="R780">
        <v>0</v>
      </c>
      <c r="S780">
        <v>664</v>
      </c>
      <c r="T780" t="s">
        <v>2249</v>
      </c>
      <c r="U780">
        <f>(Table1[[#This Row],[Monthly Debt]]/Table1[[#This Row],[Annual Income]])*12</f>
        <v>8.8899816541524027E-2</v>
      </c>
      <c r="V780">
        <f>(Table1[[#This Row],[Current Loan Amount]]/Table1[[#This Row],[Annual Income]])</f>
        <v>49.771696727112733</v>
      </c>
      <c r="W780">
        <f>(Table1[[#This Row],[Current Credit Balance]]/Table1[[#This Row],[Maximum Open Credit]])</f>
        <v>0.28413174051877577</v>
      </c>
      <c r="X780">
        <f>(Table1[[#This Row],[Credit Utilization Ratio]]*100)</f>
        <v>28.413174051877576</v>
      </c>
      <c r="Y780">
        <f>(Table1[[#This Row],[Annual Income]]/12)-Table1[[#This Row],[Monthly Debt]]</f>
        <v>152546.56666666665</v>
      </c>
    </row>
    <row r="781" spans="1:25" x14ac:dyDescent="0.2">
      <c r="A781" t="s">
        <v>798</v>
      </c>
      <c r="B781" t="s">
        <v>1897</v>
      </c>
      <c r="C781">
        <v>22418</v>
      </c>
      <c r="D781" t="s">
        <v>2217</v>
      </c>
      <c r="E781">
        <v>660</v>
      </c>
      <c r="F781">
        <v>844265</v>
      </c>
      <c r="G781" t="s">
        <v>2219</v>
      </c>
      <c r="H781" t="s">
        <v>2231</v>
      </c>
      <c r="I781" t="s">
        <v>2235</v>
      </c>
      <c r="J781">
        <v>13086.25</v>
      </c>
      <c r="K781">
        <v>19.899999999999999</v>
      </c>
      <c r="L781">
        <v>32</v>
      </c>
      <c r="M781">
        <v>13</v>
      </c>
      <c r="N781">
        <v>1</v>
      </c>
      <c r="O781">
        <v>210064</v>
      </c>
      <c r="P781">
        <v>338778</v>
      </c>
      <c r="Q781">
        <v>1</v>
      </c>
      <c r="R781">
        <v>0</v>
      </c>
      <c r="S781">
        <v>660</v>
      </c>
      <c r="T781" t="s">
        <v>2249</v>
      </c>
      <c r="U781">
        <f>(Table1[[#This Row],[Monthly Debt]]/Table1[[#This Row],[Annual Income]])*12</f>
        <v>0.18600202543040395</v>
      </c>
      <c r="V781">
        <f>(Table1[[#This Row],[Current Loan Amount]]/Table1[[#This Row],[Annual Income]])</f>
        <v>2.6553274149704181E-2</v>
      </c>
      <c r="W781">
        <f>(Table1[[#This Row],[Current Credit Balance]]/Table1[[#This Row],[Maximum Open Credit]])</f>
        <v>0.62006387663897888</v>
      </c>
      <c r="X781">
        <f>(Table1[[#This Row],[Credit Utilization Ratio]]*100)</f>
        <v>62.00638766389789</v>
      </c>
      <c r="Y781">
        <f>(Table1[[#This Row],[Annual Income]]/12)-Table1[[#This Row],[Monthly Debt]]</f>
        <v>57269.166666666672</v>
      </c>
    </row>
    <row r="782" spans="1:25" x14ac:dyDescent="0.2">
      <c r="A782" t="s">
        <v>799</v>
      </c>
      <c r="B782" t="s">
        <v>1898</v>
      </c>
      <c r="C782">
        <v>99999999</v>
      </c>
      <c r="D782" t="s">
        <v>2217</v>
      </c>
      <c r="E782">
        <v>726</v>
      </c>
      <c r="F782">
        <v>1633715</v>
      </c>
      <c r="G782" t="s">
        <v>2220</v>
      </c>
      <c r="H782" t="s">
        <v>2230</v>
      </c>
      <c r="I782" t="s">
        <v>2234</v>
      </c>
      <c r="J782">
        <v>31176.720000000001</v>
      </c>
      <c r="K782">
        <v>19.3</v>
      </c>
      <c r="L782">
        <v>17</v>
      </c>
      <c r="M782">
        <v>17</v>
      </c>
      <c r="N782">
        <v>0</v>
      </c>
      <c r="O782">
        <v>364914</v>
      </c>
      <c r="P782">
        <v>798732</v>
      </c>
      <c r="Q782">
        <v>0</v>
      </c>
      <c r="R782">
        <v>0</v>
      </c>
      <c r="S782">
        <v>726</v>
      </c>
      <c r="T782" t="s">
        <v>2248</v>
      </c>
      <c r="U782">
        <f>(Table1[[#This Row],[Monthly Debt]]/Table1[[#This Row],[Annual Income]])*12</f>
        <v>0.22899994185032274</v>
      </c>
      <c r="V782">
        <f>(Table1[[#This Row],[Current Loan Amount]]/Table1[[#This Row],[Annual Income]])</f>
        <v>61.210185987151981</v>
      </c>
      <c r="W782">
        <f>(Table1[[#This Row],[Current Credit Balance]]/Table1[[#This Row],[Maximum Open Credit]])</f>
        <v>0.45686663361427865</v>
      </c>
      <c r="X782">
        <f>(Table1[[#This Row],[Credit Utilization Ratio]]*100)</f>
        <v>45.686663361427868</v>
      </c>
      <c r="Y782">
        <f>(Table1[[#This Row],[Annual Income]]/12)-Table1[[#This Row],[Monthly Debt]]</f>
        <v>104966.19666666666</v>
      </c>
    </row>
    <row r="783" spans="1:25" x14ac:dyDescent="0.2">
      <c r="A783" t="s">
        <v>800</v>
      </c>
      <c r="B783" t="s">
        <v>1899</v>
      </c>
      <c r="C783">
        <v>177496</v>
      </c>
      <c r="D783" t="s">
        <v>2217</v>
      </c>
      <c r="E783">
        <v>744</v>
      </c>
      <c r="F783">
        <v>1149690</v>
      </c>
      <c r="G783" t="s">
        <v>2219</v>
      </c>
      <c r="H783" t="s">
        <v>2231</v>
      </c>
      <c r="I783" t="s">
        <v>2234</v>
      </c>
      <c r="J783">
        <v>13317.29</v>
      </c>
      <c r="K783">
        <v>19.600000000000001</v>
      </c>
      <c r="L783">
        <v>32</v>
      </c>
      <c r="M783">
        <v>10</v>
      </c>
      <c r="N783">
        <v>0</v>
      </c>
      <c r="O783">
        <v>289959</v>
      </c>
      <c r="P783">
        <v>686576</v>
      </c>
      <c r="Q783">
        <v>0</v>
      </c>
      <c r="R783">
        <v>0</v>
      </c>
      <c r="S783">
        <v>744</v>
      </c>
      <c r="T783" t="s">
        <v>2248</v>
      </c>
      <c r="U783">
        <f>(Table1[[#This Row],[Monthly Debt]]/Table1[[#This Row],[Annual Income]])*12</f>
        <v>0.13900049578582052</v>
      </c>
      <c r="V783">
        <f>(Table1[[#This Row],[Current Loan Amount]]/Table1[[#This Row],[Annual Income]])</f>
        <v>0.15438596491228071</v>
      </c>
      <c r="W783">
        <f>(Table1[[#This Row],[Current Credit Balance]]/Table1[[#This Row],[Maximum Open Credit]])</f>
        <v>0.42232615180256811</v>
      </c>
      <c r="X783">
        <f>(Table1[[#This Row],[Credit Utilization Ratio]]*100)</f>
        <v>42.232615180256808</v>
      </c>
      <c r="Y783">
        <f>(Table1[[#This Row],[Annual Income]]/12)-Table1[[#This Row],[Monthly Debt]]</f>
        <v>82490.209999999992</v>
      </c>
    </row>
    <row r="784" spans="1:25" x14ac:dyDescent="0.2">
      <c r="A784" t="s">
        <v>801</v>
      </c>
      <c r="B784" t="s">
        <v>1900</v>
      </c>
      <c r="C784">
        <v>65846</v>
      </c>
      <c r="D784" t="s">
        <v>2217</v>
      </c>
      <c r="E784">
        <v>703</v>
      </c>
      <c r="F784">
        <v>947720</v>
      </c>
      <c r="G784" t="s">
        <v>2227</v>
      </c>
      <c r="H784" t="s">
        <v>2230</v>
      </c>
      <c r="I784" t="s">
        <v>2241</v>
      </c>
      <c r="J784">
        <v>17295.89</v>
      </c>
      <c r="K784">
        <v>19.899999999999999</v>
      </c>
      <c r="L784">
        <v>73</v>
      </c>
      <c r="M784">
        <v>10</v>
      </c>
      <c r="N784">
        <v>0</v>
      </c>
      <c r="O784">
        <v>298680</v>
      </c>
      <c r="P784">
        <v>357654</v>
      </c>
      <c r="Q784">
        <v>0</v>
      </c>
      <c r="R784">
        <v>0</v>
      </c>
      <c r="S784">
        <v>703</v>
      </c>
      <c r="T784" t="s">
        <v>2248</v>
      </c>
      <c r="U784">
        <f>(Table1[[#This Row],[Monthly Debt]]/Table1[[#This Row],[Annual Income]])*12</f>
        <v>0.21899999999999997</v>
      </c>
      <c r="V784">
        <f>(Table1[[#This Row],[Current Loan Amount]]/Table1[[#This Row],[Annual Income]])</f>
        <v>6.947832693200523E-2</v>
      </c>
      <c r="W784">
        <f>(Table1[[#This Row],[Current Credit Balance]]/Table1[[#This Row],[Maximum Open Credit]])</f>
        <v>0.83510879229646529</v>
      </c>
      <c r="X784">
        <f>(Table1[[#This Row],[Credit Utilization Ratio]]*100)</f>
        <v>83.510879229646534</v>
      </c>
      <c r="Y784">
        <f>(Table1[[#This Row],[Annual Income]]/12)-Table1[[#This Row],[Monthly Debt]]</f>
        <v>61680.776666666672</v>
      </c>
    </row>
    <row r="785" spans="1:25" x14ac:dyDescent="0.2">
      <c r="A785" t="s">
        <v>802</v>
      </c>
      <c r="B785" t="s">
        <v>1901</v>
      </c>
      <c r="C785">
        <v>335412</v>
      </c>
      <c r="D785" t="s">
        <v>2217</v>
      </c>
      <c r="E785">
        <v>738</v>
      </c>
      <c r="F785">
        <v>1158696</v>
      </c>
      <c r="G785" t="s">
        <v>2226</v>
      </c>
      <c r="H785" t="s">
        <v>2230</v>
      </c>
      <c r="I785" t="s">
        <v>2234</v>
      </c>
      <c r="J785">
        <v>7319.18</v>
      </c>
      <c r="K785">
        <v>16.7</v>
      </c>
      <c r="L785">
        <v>64</v>
      </c>
      <c r="M785">
        <v>7</v>
      </c>
      <c r="N785">
        <v>0</v>
      </c>
      <c r="O785">
        <v>256652</v>
      </c>
      <c r="P785">
        <v>492008</v>
      </c>
      <c r="Q785">
        <v>0</v>
      </c>
      <c r="R785">
        <v>0</v>
      </c>
      <c r="S785">
        <v>738</v>
      </c>
      <c r="T785" t="s">
        <v>2248</v>
      </c>
      <c r="U785">
        <f>(Table1[[#This Row],[Monthly Debt]]/Table1[[#This Row],[Annual Income]])*12</f>
        <v>7.5800865800865799E-2</v>
      </c>
      <c r="V785">
        <f>(Table1[[#This Row],[Current Loan Amount]]/Table1[[#This Row],[Annual Income]])</f>
        <v>0.28947368421052633</v>
      </c>
      <c r="W785">
        <f>(Table1[[#This Row],[Current Credit Balance]]/Table1[[#This Row],[Maximum Open Credit]])</f>
        <v>0.52164192452155245</v>
      </c>
      <c r="X785">
        <f>(Table1[[#This Row],[Credit Utilization Ratio]]*100)</f>
        <v>52.164192452155248</v>
      </c>
      <c r="Y785">
        <f>(Table1[[#This Row],[Annual Income]]/12)-Table1[[#This Row],[Monthly Debt]]</f>
        <v>89238.82</v>
      </c>
    </row>
    <row r="786" spans="1:25" x14ac:dyDescent="0.2">
      <c r="A786" t="s">
        <v>803</v>
      </c>
      <c r="B786" t="s">
        <v>1902</v>
      </c>
      <c r="C786">
        <v>729784</v>
      </c>
      <c r="D786" t="s">
        <v>2218</v>
      </c>
      <c r="E786">
        <v>692</v>
      </c>
      <c r="F786">
        <v>2482844</v>
      </c>
      <c r="G786" t="s">
        <v>2219</v>
      </c>
      <c r="H786" t="s">
        <v>2230</v>
      </c>
      <c r="I786" t="s">
        <v>2234</v>
      </c>
      <c r="J786">
        <v>8193.3700000000008</v>
      </c>
      <c r="K786">
        <v>20.2</v>
      </c>
      <c r="L786">
        <v>32</v>
      </c>
      <c r="M786">
        <v>11</v>
      </c>
      <c r="N786">
        <v>0</v>
      </c>
      <c r="O786">
        <v>309187</v>
      </c>
      <c r="P786">
        <v>986260</v>
      </c>
      <c r="Q786">
        <v>0</v>
      </c>
      <c r="R786">
        <v>0</v>
      </c>
      <c r="S786">
        <v>692</v>
      </c>
      <c r="T786" t="s">
        <v>2249</v>
      </c>
      <c r="U786">
        <f>(Table1[[#This Row],[Monthly Debt]]/Table1[[#This Row],[Annual Income]])*12</f>
        <v>3.9599926535859684E-2</v>
      </c>
      <c r="V786">
        <f>(Table1[[#This Row],[Current Loan Amount]]/Table1[[#This Row],[Annual Income]])</f>
        <v>0.29393066982863203</v>
      </c>
      <c r="W786">
        <f>(Table1[[#This Row],[Current Credit Balance]]/Table1[[#This Row],[Maximum Open Credit]])</f>
        <v>0.31349441323788857</v>
      </c>
      <c r="X786">
        <f>(Table1[[#This Row],[Credit Utilization Ratio]]*100)</f>
        <v>31.349441323788856</v>
      </c>
      <c r="Y786">
        <f>(Table1[[#This Row],[Annual Income]]/12)-Table1[[#This Row],[Monthly Debt]]</f>
        <v>198710.29666666666</v>
      </c>
    </row>
    <row r="787" spans="1:25" x14ac:dyDescent="0.2">
      <c r="A787" t="s">
        <v>804</v>
      </c>
      <c r="B787" t="s">
        <v>1903</v>
      </c>
      <c r="C787">
        <v>252978</v>
      </c>
      <c r="D787" t="s">
        <v>2217</v>
      </c>
      <c r="E787">
        <v>725</v>
      </c>
      <c r="F787">
        <v>1168272</v>
      </c>
      <c r="G787" t="s">
        <v>2225</v>
      </c>
      <c r="H787" t="s">
        <v>2231</v>
      </c>
      <c r="I787" t="s">
        <v>2234</v>
      </c>
      <c r="J787">
        <v>10610.93</v>
      </c>
      <c r="K787">
        <v>12.5</v>
      </c>
      <c r="L787">
        <v>38</v>
      </c>
      <c r="M787">
        <v>11</v>
      </c>
      <c r="N787">
        <v>0</v>
      </c>
      <c r="O787">
        <v>69369</v>
      </c>
      <c r="P787">
        <v>218878</v>
      </c>
      <c r="Q787">
        <v>0</v>
      </c>
      <c r="R787">
        <v>0</v>
      </c>
      <c r="S787">
        <v>725</v>
      </c>
      <c r="T787" t="s">
        <v>2248</v>
      </c>
      <c r="U787">
        <f>(Table1[[#This Row],[Monthly Debt]]/Table1[[#This Row],[Annual Income]])*12</f>
        <v>0.10899102263856363</v>
      </c>
      <c r="V787">
        <f>(Table1[[#This Row],[Current Loan Amount]]/Table1[[#This Row],[Annual Income]])</f>
        <v>0.21654032622539957</v>
      </c>
      <c r="W787">
        <f>(Table1[[#This Row],[Current Credit Balance]]/Table1[[#This Row],[Maximum Open Credit]])</f>
        <v>0.31692997925785138</v>
      </c>
      <c r="X787">
        <f>(Table1[[#This Row],[Credit Utilization Ratio]]*100)</f>
        <v>31.692997925785139</v>
      </c>
      <c r="Y787">
        <f>(Table1[[#This Row],[Annual Income]]/12)-Table1[[#This Row],[Monthly Debt]]</f>
        <v>86745.07</v>
      </c>
    </row>
    <row r="788" spans="1:25" x14ac:dyDescent="0.2">
      <c r="A788" t="s">
        <v>805</v>
      </c>
      <c r="B788" t="s">
        <v>1904</v>
      </c>
      <c r="C788">
        <v>415954</v>
      </c>
      <c r="D788" t="s">
        <v>2217</v>
      </c>
      <c r="E788">
        <v>724</v>
      </c>
      <c r="F788">
        <v>1725808</v>
      </c>
      <c r="G788" t="s">
        <v>2224</v>
      </c>
      <c r="H788" t="s">
        <v>2232</v>
      </c>
      <c r="I788" t="s">
        <v>2234</v>
      </c>
      <c r="J788">
        <v>19990.66</v>
      </c>
      <c r="K788">
        <v>20.399999999999999</v>
      </c>
      <c r="L788">
        <v>35</v>
      </c>
      <c r="M788">
        <v>11</v>
      </c>
      <c r="N788">
        <v>0</v>
      </c>
      <c r="O788">
        <v>323722</v>
      </c>
      <c r="P788">
        <v>410542</v>
      </c>
      <c r="Q788">
        <v>0</v>
      </c>
      <c r="R788">
        <v>0</v>
      </c>
      <c r="S788">
        <v>724</v>
      </c>
      <c r="T788" t="s">
        <v>2248</v>
      </c>
      <c r="U788">
        <f>(Table1[[#This Row],[Monthly Debt]]/Table1[[#This Row],[Annual Income]])*12</f>
        <v>0.13900035229874932</v>
      </c>
      <c r="V788">
        <f>(Table1[[#This Row],[Current Loan Amount]]/Table1[[#This Row],[Annual Income]])</f>
        <v>0.24101985852423907</v>
      </c>
      <c r="W788">
        <f>(Table1[[#This Row],[Current Credit Balance]]/Table1[[#This Row],[Maximum Open Credit]])</f>
        <v>0.7885234641035509</v>
      </c>
      <c r="X788">
        <f>(Table1[[#This Row],[Credit Utilization Ratio]]*100)</f>
        <v>78.852346410355096</v>
      </c>
      <c r="Y788">
        <f>(Table1[[#This Row],[Annual Income]]/12)-Table1[[#This Row],[Monthly Debt]]</f>
        <v>123826.67333333334</v>
      </c>
    </row>
    <row r="789" spans="1:25" x14ac:dyDescent="0.2">
      <c r="A789" t="s">
        <v>806</v>
      </c>
      <c r="B789" t="s">
        <v>1905</v>
      </c>
      <c r="C789">
        <v>633248</v>
      </c>
      <c r="D789" t="s">
        <v>2218</v>
      </c>
      <c r="E789">
        <v>725</v>
      </c>
      <c r="F789">
        <v>1168272</v>
      </c>
      <c r="G789" t="s">
        <v>2228</v>
      </c>
      <c r="H789" t="s">
        <v>2230</v>
      </c>
      <c r="I789" t="s">
        <v>2234</v>
      </c>
      <c r="J789">
        <v>21119.83</v>
      </c>
      <c r="K789">
        <v>25.8</v>
      </c>
      <c r="L789">
        <v>32</v>
      </c>
      <c r="M789">
        <v>14</v>
      </c>
      <c r="N789">
        <v>0</v>
      </c>
      <c r="O789">
        <v>440933</v>
      </c>
      <c r="P789">
        <v>662178</v>
      </c>
      <c r="Q789">
        <v>0</v>
      </c>
      <c r="R789">
        <v>0</v>
      </c>
      <c r="S789">
        <v>725</v>
      </c>
      <c r="T789" t="s">
        <v>2248</v>
      </c>
      <c r="U789">
        <f>(Table1[[#This Row],[Monthly Debt]]/Table1[[#This Row],[Annual Income]])*12</f>
        <v>0.21693403590944577</v>
      </c>
      <c r="V789">
        <f>(Table1[[#This Row],[Current Loan Amount]]/Table1[[#This Row],[Annual Income]])</f>
        <v>0.54203815549803469</v>
      </c>
      <c r="W789">
        <f>(Table1[[#This Row],[Current Credit Balance]]/Table1[[#This Row],[Maximum Open Credit]])</f>
        <v>0.66588288949496965</v>
      </c>
      <c r="X789">
        <f>(Table1[[#This Row],[Credit Utilization Ratio]]*100)</f>
        <v>66.58828894949697</v>
      </c>
      <c r="Y789">
        <f>(Table1[[#This Row],[Annual Income]]/12)-Table1[[#This Row],[Monthly Debt]]</f>
        <v>76236.17</v>
      </c>
    </row>
    <row r="790" spans="1:25" x14ac:dyDescent="0.2">
      <c r="A790" t="s">
        <v>807</v>
      </c>
      <c r="B790" t="s">
        <v>1906</v>
      </c>
      <c r="C790">
        <v>393228</v>
      </c>
      <c r="D790" t="s">
        <v>2218</v>
      </c>
      <c r="E790">
        <v>661</v>
      </c>
      <c r="F790">
        <v>1622562</v>
      </c>
      <c r="G790" t="s">
        <v>2223</v>
      </c>
      <c r="H790" t="s">
        <v>2231</v>
      </c>
      <c r="I790" t="s">
        <v>2234</v>
      </c>
      <c r="J790">
        <v>14603.02</v>
      </c>
      <c r="K790">
        <v>12.8</v>
      </c>
      <c r="L790">
        <v>23</v>
      </c>
      <c r="M790">
        <v>7</v>
      </c>
      <c r="N790">
        <v>0</v>
      </c>
      <c r="O790">
        <v>115330</v>
      </c>
      <c r="P790">
        <v>148544</v>
      </c>
      <c r="Q790">
        <v>0</v>
      </c>
      <c r="R790">
        <v>0</v>
      </c>
      <c r="S790">
        <v>661</v>
      </c>
      <c r="T790" t="s">
        <v>2249</v>
      </c>
      <c r="U790">
        <f>(Table1[[#This Row],[Monthly Debt]]/Table1[[#This Row],[Annual Income]])*12</f>
        <v>0.10799971896297339</v>
      </c>
      <c r="V790">
        <f>(Table1[[#This Row],[Current Loan Amount]]/Table1[[#This Row],[Annual Income]])</f>
        <v>0.24235006119951041</v>
      </c>
      <c r="W790">
        <f>(Table1[[#This Row],[Current Credit Balance]]/Table1[[#This Row],[Maximum Open Credit]])</f>
        <v>0.77640295131408876</v>
      </c>
      <c r="X790">
        <f>(Table1[[#This Row],[Credit Utilization Ratio]]*100)</f>
        <v>77.640295131408877</v>
      </c>
      <c r="Y790">
        <f>(Table1[[#This Row],[Annual Income]]/12)-Table1[[#This Row],[Monthly Debt]]</f>
        <v>120610.48</v>
      </c>
    </row>
    <row r="791" spans="1:25" x14ac:dyDescent="0.2">
      <c r="A791" t="s">
        <v>808</v>
      </c>
      <c r="B791" t="s">
        <v>1907</v>
      </c>
      <c r="C791">
        <v>264066</v>
      </c>
      <c r="D791" t="s">
        <v>2217</v>
      </c>
      <c r="E791">
        <v>740</v>
      </c>
      <c r="F791">
        <v>655633</v>
      </c>
      <c r="G791" t="s">
        <v>2222</v>
      </c>
      <c r="H791" t="s">
        <v>2231</v>
      </c>
      <c r="I791" t="s">
        <v>2234</v>
      </c>
      <c r="J791">
        <v>7594.3</v>
      </c>
      <c r="K791">
        <v>14.2</v>
      </c>
      <c r="L791">
        <v>21</v>
      </c>
      <c r="M791">
        <v>12</v>
      </c>
      <c r="N791">
        <v>0</v>
      </c>
      <c r="O791">
        <v>276583</v>
      </c>
      <c r="P791">
        <v>1143736</v>
      </c>
      <c r="Q791">
        <v>0</v>
      </c>
      <c r="R791">
        <v>0</v>
      </c>
      <c r="S791">
        <v>740</v>
      </c>
      <c r="T791" t="s">
        <v>2248</v>
      </c>
      <c r="U791">
        <f>(Table1[[#This Row],[Monthly Debt]]/Table1[[#This Row],[Annual Income]])*12</f>
        <v>0.13899788448720551</v>
      </c>
      <c r="V791">
        <f>(Table1[[#This Row],[Current Loan Amount]]/Table1[[#This Row],[Annual Income]])</f>
        <v>0.40276496149522673</v>
      </c>
      <c r="W791">
        <f>(Table1[[#This Row],[Current Credit Balance]]/Table1[[#This Row],[Maximum Open Credit]])</f>
        <v>0.2418241622192534</v>
      </c>
      <c r="X791">
        <f>(Table1[[#This Row],[Credit Utilization Ratio]]*100)</f>
        <v>24.18241622192534</v>
      </c>
      <c r="Y791">
        <f>(Table1[[#This Row],[Annual Income]]/12)-Table1[[#This Row],[Monthly Debt]]</f>
        <v>47041.783333333333</v>
      </c>
    </row>
    <row r="792" spans="1:25" x14ac:dyDescent="0.2">
      <c r="A792" t="s">
        <v>809</v>
      </c>
      <c r="B792" t="s">
        <v>1908</v>
      </c>
      <c r="C792">
        <v>242396</v>
      </c>
      <c r="D792" t="s">
        <v>2217</v>
      </c>
      <c r="E792">
        <v>725</v>
      </c>
      <c r="F792">
        <v>1168272</v>
      </c>
      <c r="G792" t="s">
        <v>2227</v>
      </c>
      <c r="H792" t="s">
        <v>2231</v>
      </c>
      <c r="I792" t="s">
        <v>2234</v>
      </c>
      <c r="J792">
        <v>12128.65</v>
      </c>
      <c r="K792">
        <v>18.8</v>
      </c>
      <c r="L792">
        <v>41</v>
      </c>
      <c r="M792">
        <v>9</v>
      </c>
      <c r="N792">
        <v>0</v>
      </c>
      <c r="O792">
        <v>195833</v>
      </c>
      <c r="P792">
        <v>442904</v>
      </c>
      <c r="Q792">
        <v>0</v>
      </c>
      <c r="R792">
        <v>0</v>
      </c>
      <c r="S792">
        <v>725</v>
      </c>
      <c r="T792" t="s">
        <v>2248</v>
      </c>
      <c r="U792">
        <f>(Table1[[#This Row],[Monthly Debt]]/Table1[[#This Row],[Annual Income]])*12</f>
        <v>0.12458040593286493</v>
      </c>
      <c r="V792">
        <f>(Table1[[#This Row],[Current Loan Amount]]/Table1[[#This Row],[Annual Income]])</f>
        <v>0.20748250407439364</v>
      </c>
      <c r="W792">
        <f>(Table1[[#This Row],[Current Credit Balance]]/Table1[[#This Row],[Maximum Open Credit]])</f>
        <v>0.44215676534869858</v>
      </c>
      <c r="X792">
        <f>(Table1[[#This Row],[Credit Utilization Ratio]]*100)</f>
        <v>44.215676534869857</v>
      </c>
      <c r="Y792">
        <f>(Table1[[#This Row],[Annual Income]]/12)-Table1[[#This Row],[Monthly Debt]]</f>
        <v>85227.35</v>
      </c>
    </row>
    <row r="793" spans="1:25" x14ac:dyDescent="0.2">
      <c r="A793" t="s">
        <v>810</v>
      </c>
      <c r="B793" t="s">
        <v>1909</v>
      </c>
      <c r="C793">
        <v>240768</v>
      </c>
      <c r="D793" t="s">
        <v>2218</v>
      </c>
      <c r="E793">
        <v>707</v>
      </c>
      <c r="F793">
        <v>712348</v>
      </c>
      <c r="G793" t="s">
        <v>2219</v>
      </c>
      <c r="H793" t="s">
        <v>2230</v>
      </c>
      <c r="I793" t="s">
        <v>2234</v>
      </c>
      <c r="J793">
        <v>21251.69</v>
      </c>
      <c r="K793">
        <v>15.2</v>
      </c>
      <c r="L793">
        <v>32</v>
      </c>
      <c r="M793">
        <v>33</v>
      </c>
      <c r="N793">
        <v>0</v>
      </c>
      <c r="O793">
        <v>108376</v>
      </c>
      <c r="P793">
        <v>653576</v>
      </c>
      <c r="Q793">
        <v>0</v>
      </c>
      <c r="R793">
        <v>0</v>
      </c>
      <c r="S793">
        <v>707</v>
      </c>
      <c r="T793" t="s">
        <v>2248</v>
      </c>
      <c r="U793">
        <f>(Table1[[#This Row],[Monthly Debt]]/Table1[[#This Row],[Annual Income]])*12</f>
        <v>0.35799957324229165</v>
      </c>
      <c r="V793">
        <f>(Table1[[#This Row],[Current Loan Amount]]/Table1[[#This Row],[Annual Income]])</f>
        <v>0.33799210498239624</v>
      </c>
      <c r="W793">
        <f>(Table1[[#This Row],[Current Credit Balance]]/Table1[[#This Row],[Maximum Open Credit]])</f>
        <v>0.16582004235161635</v>
      </c>
      <c r="X793">
        <f>(Table1[[#This Row],[Credit Utilization Ratio]]*100)</f>
        <v>16.582004235161634</v>
      </c>
      <c r="Y793">
        <f>(Table1[[#This Row],[Annual Income]]/12)-Table1[[#This Row],[Monthly Debt]]</f>
        <v>38110.643333333341</v>
      </c>
    </row>
    <row r="794" spans="1:25" x14ac:dyDescent="0.2">
      <c r="A794" t="s">
        <v>811</v>
      </c>
      <c r="B794" t="s">
        <v>1910</v>
      </c>
      <c r="C794">
        <v>458810</v>
      </c>
      <c r="D794" t="s">
        <v>2218</v>
      </c>
      <c r="E794">
        <v>7130</v>
      </c>
      <c r="F794">
        <v>1037799</v>
      </c>
      <c r="G794" t="s">
        <v>2221</v>
      </c>
      <c r="H794" t="s">
        <v>2231</v>
      </c>
      <c r="I794" t="s">
        <v>2234</v>
      </c>
      <c r="J794">
        <v>28020.25</v>
      </c>
      <c r="K794">
        <v>9.5</v>
      </c>
      <c r="L794">
        <v>6</v>
      </c>
      <c r="M794">
        <v>8</v>
      </c>
      <c r="N794">
        <v>1</v>
      </c>
      <c r="O794">
        <v>86431</v>
      </c>
      <c r="P794">
        <v>299662</v>
      </c>
      <c r="Q794">
        <v>1</v>
      </c>
      <c r="R794">
        <v>0</v>
      </c>
      <c r="S794">
        <v>713</v>
      </c>
      <c r="T794" t="s">
        <v>2249</v>
      </c>
      <c r="U794">
        <f>(Table1[[#This Row],[Monthly Debt]]/Table1[[#This Row],[Annual Income]])*12</f>
        <v>0.32399626517273572</v>
      </c>
      <c r="V794">
        <f>(Table1[[#This Row],[Current Loan Amount]]/Table1[[#This Row],[Annual Income]])</f>
        <v>0.44209909626045119</v>
      </c>
      <c r="W794">
        <f>(Table1[[#This Row],[Current Credit Balance]]/Table1[[#This Row],[Maximum Open Credit]])</f>
        <v>0.28842829588002483</v>
      </c>
      <c r="X794">
        <f>(Table1[[#This Row],[Credit Utilization Ratio]]*100)</f>
        <v>28.842829588002484</v>
      </c>
      <c r="Y794">
        <f>(Table1[[#This Row],[Annual Income]]/12)-Table1[[#This Row],[Monthly Debt]]</f>
        <v>58463</v>
      </c>
    </row>
    <row r="795" spans="1:25" x14ac:dyDescent="0.2">
      <c r="A795" t="s">
        <v>812</v>
      </c>
      <c r="B795" t="s">
        <v>1911</v>
      </c>
      <c r="C795">
        <v>217294</v>
      </c>
      <c r="D795" t="s">
        <v>2218</v>
      </c>
      <c r="E795">
        <v>725</v>
      </c>
      <c r="F795">
        <v>1168272</v>
      </c>
      <c r="G795" t="s">
        <v>2219</v>
      </c>
      <c r="H795" t="s">
        <v>2231</v>
      </c>
      <c r="I795" t="s">
        <v>2234</v>
      </c>
      <c r="J795">
        <v>4707.0600000000004</v>
      </c>
      <c r="K795">
        <v>23.8</v>
      </c>
      <c r="L795">
        <v>32</v>
      </c>
      <c r="M795">
        <v>7</v>
      </c>
      <c r="N795">
        <v>1</v>
      </c>
      <c r="O795">
        <v>138681</v>
      </c>
      <c r="P795">
        <v>291434</v>
      </c>
      <c r="Q795">
        <v>1</v>
      </c>
      <c r="R795">
        <v>0</v>
      </c>
      <c r="S795">
        <v>725</v>
      </c>
      <c r="T795" t="s">
        <v>2249</v>
      </c>
      <c r="U795">
        <f>(Table1[[#This Row],[Monthly Debt]]/Table1[[#This Row],[Annual Income]])*12</f>
        <v>4.8348946135831385E-2</v>
      </c>
      <c r="V795">
        <f>(Table1[[#This Row],[Current Loan Amount]]/Table1[[#This Row],[Annual Income]])</f>
        <v>0.18599606940849392</v>
      </c>
      <c r="W795">
        <f>(Table1[[#This Row],[Current Credit Balance]]/Table1[[#This Row],[Maximum Open Credit]])</f>
        <v>0.47585731246182666</v>
      </c>
      <c r="X795">
        <f>(Table1[[#This Row],[Credit Utilization Ratio]]*100)</f>
        <v>47.585731246182668</v>
      </c>
      <c r="Y795">
        <f>(Table1[[#This Row],[Annual Income]]/12)-Table1[[#This Row],[Monthly Debt]]</f>
        <v>92648.94</v>
      </c>
    </row>
    <row r="796" spans="1:25" x14ac:dyDescent="0.2">
      <c r="A796" t="s">
        <v>813</v>
      </c>
      <c r="B796" t="s">
        <v>1912</v>
      </c>
      <c r="C796">
        <v>366630</v>
      </c>
      <c r="D796" t="s">
        <v>2218</v>
      </c>
      <c r="E796">
        <v>725</v>
      </c>
      <c r="F796">
        <v>1168272</v>
      </c>
      <c r="G796" t="s">
        <v>2227</v>
      </c>
      <c r="H796" t="s">
        <v>2230</v>
      </c>
      <c r="I796" t="s">
        <v>2234</v>
      </c>
      <c r="J796">
        <v>19466.64</v>
      </c>
      <c r="K796">
        <v>11.4</v>
      </c>
      <c r="L796">
        <v>32</v>
      </c>
      <c r="M796">
        <v>17</v>
      </c>
      <c r="N796">
        <v>0</v>
      </c>
      <c r="O796">
        <v>364496</v>
      </c>
      <c r="P796">
        <v>813186</v>
      </c>
      <c r="Q796">
        <v>0</v>
      </c>
      <c r="R796">
        <v>0</v>
      </c>
      <c r="S796">
        <v>725</v>
      </c>
      <c r="T796" t="s">
        <v>2248</v>
      </c>
      <c r="U796">
        <f>(Table1[[#This Row],[Monthly Debt]]/Table1[[#This Row],[Annual Income]])*12</f>
        <v>0.19995316159250584</v>
      </c>
      <c r="V796">
        <f>(Table1[[#This Row],[Current Loan Amount]]/Table1[[#This Row],[Annual Income]])</f>
        <v>0.31382246600106822</v>
      </c>
      <c r="W796">
        <f>(Table1[[#This Row],[Current Credit Balance]]/Table1[[#This Row],[Maximum Open Credit]])</f>
        <v>0.44823201579958338</v>
      </c>
      <c r="X796">
        <f>(Table1[[#This Row],[Credit Utilization Ratio]]*100)</f>
        <v>44.823201579958337</v>
      </c>
      <c r="Y796">
        <f>(Table1[[#This Row],[Annual Income]]/12)-Table1[[#This Row],[Monthly Debt]]</f>
        <v>77889.36</v>
      </c>
    </row>
    <row r="797" spans="1:25" x14ac:dyDescent="0.2">
      <c r="A797" t="s">
        <v>814</v>
      </c>
      <c r="B797" t="s">
        <v>1913</v>
      </c>
      <c r="C797">
        <v>632280</v>
      </c>
      <c r="D797" t="s">
        <v>2218</v>
      </c>
      <c r="E797">
        <v>725</v>
      </c>
      <c r="F797">
        <v>1168272</v>
      </c>
      <c r="G797" t="s">
        <v>2219</v>
      </c>
      <c r="H797" t="s">
        <v>2230</v>
      </c>
      <c r="I797" t="s">
        <v>2234</v>
      </c>
      <c r="J797">
        <v>37004.21</v>
      </c>
      <c r="K797">
        <v>24.6</v>
      </c>
      <c r="L797">
        <v>32</v>
      </c>
      <c r="M797">
        <v>8</v>
      </c>
      <c r="N797">
        <v>0</v>
      </c>
      <c r="O797">
        <v>195339</v>
      </c>
      <c r="P797">
        <v>434962</v>
      </c>
      <c r="Q797">
        <v>0</v>
      </c>
      <c r="R797">
        <v>0</v>
      </c>
      <c r="S797">
        <v>725</v>
      </c>
      <c r="T797" t="s">
        <v>2248</v>
      </c>
      <c r="U797">
        <f>(Table1[[#This Row],[Monthly Debt]]/Table1[[#This Row],[Annual Income]])*12</f>
        <v>0.38009172521467599</v>
      </c>
      <c r="V797">
        <f>(Table1[[#This Row],[Current Loan Amount]]/Table1[[#This Row],[Annual Income]])</f>
        <v>0.54120958133037511</v>
      </c>
      <c r="W797">
        <f>(Table1[[#This Row],[Current Credit Balance]]/Table1[[#This Row],[Maximum Open Credit]])</f>
        <v>0.4490944036490544</v>
      </c>
      <c r="X797">
        <f>(Table1[[#This Row],[Credit Utilization Ratio]]*100)</f>
        <v>44.909440364905443</v>
      </c>
      <c r="Y797">
        <f>(Table1[[#This Row],[Annual Income]]/12)-Table1[[#This Row],[Monthly Debt]]</f>
        <v>60351.79</v>
      </c>
    </row>
    <row r="798" spans="1:25" x14ac:dyDescent="0.2">
      <c r="A798" t="s">
        <v>815</v>
      </c>
      <c r="B798" t="s">
        <v>1914</v>
      </c>
      <c r="C798">
        <v>101266</v>
      </c>
      <c r="D798" t="s">
        <v>2218</v>
      </c>
      <c r="E798">
        <v>7300</v>
      </c>
      <c r="F798">
        <v>991971</v>
      </c>
      <c r="G798" t="s">
        <v>2227</v>
      </c>
      <c r="H798" t="s">
        <v>2231</v>
      </c>
      <c r="I798" t="s">
        <v>2237</v>
      </c>
      <c r="J798">
        <v>4835.88</v>
      </c>
      <c r="K798">
        <v>10.5</v>
      </c>
      <c r="L798">
        <v>32</v>
      </c>
      <c r="M798">
        <v>11</v>
      </c>
      <c r="N798">
        <v>0</v>
      </c>
      <c r="O798">
        <v>136382</v>
      </c>
      <c r="P798">
        <v>225258</v>
      </c>
      <c r="Q798">
        <v>0</v>
      </c>
      <c r="R798">
        <v>0</v>
      </c>
      <c r="S798">
        <v>730</v>
      </c>
      <c r="T798" t="s">
        <v>2248</v>
      </c>
      <c r="U798">
        <f>(Table1[[#This Row],[Monthly Debt]]/Table1[[#This Row],[Annual Income]])*12</f>
        <v>5.8500258576107564E-2</v>
      </c>
      <c r="V798">
        <f>(Table1[[#This Row],[Current Loan Amount]]/Table1[[#This Row],[Annual Income]])</f>
        <v>0.10208564564891515</v>
      </c>
      <c r="W798">
        <f>(Table1[[#This Row],[Current Credit Balance]]/Table1[[#This Row],[Maximum Open Credit]])</f>
        <v>0.6054479752106473</v>
      </c>
      <c r="X798">
        <f>(Table1[[#This Row],[Credit Utilization Ratio]]*100)</f>
        <v>60.54479752106473</v>
      </c>
      <c r="Y798">
        <f>(Table1[[#This Row],[Annual Income]]/12)-Table1[[#This Row],[Monthly Debt]]</f>
        <v>77828.37</v>
      </c>
    </row>
    <row r="799" spans="1:25" x14ac:dyDescent="0.2">
      <c r="A799" t="s">
        <v>816</v>
      </c>
      <c r="B799" t="s">
        <v>1915</v>
      </c>
      <c r="C799">
        <v>99999999</v>
      </c>
      <c r="D799" t="s">
        <v>2217</v>
      </c>
      <c r="E799">
        <v>736</v>
      </c>
      <c r="F799">
        <v>853138</v>
      </c>
      <c r="G799" t="s">
        <v>2219</v>
      </c>
      <c r="H799" t="s">
        <v>2232</v>
      </c>
      <c r="I799" t="s">
        <v>2234</v>
      </c>
      <c r="J799">
        <v>15285.31</v>
      </c>
      <c r="K799">
        <v>23.9</v>
      </c>
      <c r="L799">
        <v>32</v>
      </c>
      <c r="M799">
        <v>7</v>
      </c>
      <c r="N799">
        <v>2</v>
      </c>
      <c r="O799">
        <v>137408</v>
      </c>
      <c r="P799">
        <v>516604</v>
      </c>
      <c r="Q799">
        <v>2</v>
      </c>
      <c r="R799">
        <v>0</v>
      </c>
      <c r="S799">
        <v>736</v>
      </c>
      <c r="T799" t="s">
        <v>2249</v>
      </c>
      <c r="U799">
        <f>(Table1[[#This Row],[Monthly Debt]]/Table1[[#This Row],[Annual Income]])*12</f>
        <v>0.21499888646385459</v>
      </c>
      <c r="V799">
        <f>(Table1[[#This Row],[Current Loan Amount]]/Table1[[#This Row],[Annual Income]])</f>
        <v>117.21432992083344</v>
      </c>
      <c r="W799">
        <f>(Table1[[#This Row],[Current Credit Balance]]/Table1[[#This Row],[Maximum Open Credit]])</f>
        <v>0.2659832289335739</v>
      </c>
      <c r="X799">
        <f>(Table1[[#This Row],[Credit Utilization Ratio]]*100)</f>
        <v>26.598322893357391</v>
      </c>
      <c r="Y799">
        <f>(Table1[[#This Row],[Annual Income]]/12)-Table1[[#This Row],[Monthly Debt]]</f>
        <v>55809.523333333331</v>
      </c>
    </row>
    <row r="800" spans="1:25" x14ac:dyDescent="0.2">
      <c r="A800" t="s">
        <v>817</v>
      </c>
      <c r="B800" t="s">
        <v>1916</v>
      </c>
      <c r="C800">
        <v>99999999</v>
      </c>
      <c r="D800" t="s">
        <v>2218</v>
      </c>
      <c r="E800">
        <v>724</v>
      </c>
      <c r="F800">
        <v>2125872</v>
      </c>
      <c r="G800" t="s">
        <v>2219</v>
      </c>
      <c r="H800" t="s">
        <v>2232</v>
      </c>
      <c r="I800" t="s">
        <v>2234</v>
      </c>
      <c r="J800">
        <v>32950.94</v>
      </c>
      <c r="K800">
        <v>35</v>
      </c>
      <c r="L800">
        <v>39</v>
      </c>
      <c r="M800">
        <v>18</v>
      </c>
      <c r="N800">
        <v>0</v>
      </c>
      <c r="O800">
        <v>563141</v>
      </c>
      <c r="P800">
        <v>917114</v>
      </c>
      <c r="Q800">
        <v>0</v>
      </c>
      <c r="R800">
        <v>0</v>
      </c>
      <c r="S800">
        <v>724</v>
      </c>
      <c r="T800" t="s">
        <v>2248</v>
      </c>
      <c r="U800">
        <f>(Table1[[#This Row],[Monthly Debt]]/Table1[[#This Row],[Annual Income]])*12</f>
        <v>0.18599957099957101</v>
      </c>
      <c r="V800">
        <f>(Table1[[#This Row],[Current Loan Amount]]/Table1[[#This Row],[Annual Income]])</f>
        <v>47.039520253336043</v>
      </c>
      <c r="W800">
        <f>(Table1[[#This Row],[Current Credit Balance]]/Table1[[#This Row],[Maximum Open Credit]])</f>
        <v>0.61403598680207694</v>
      </c>
      <c r="X800">
        <f>(Table1[[#This Row],[Credit Utilization Ratio]]*100)</f>
        <v>61.403598680207693</v>
      </c>
      <c r="Y800">
        <f>(Table1[[#This Row],[Annual Income]]/12)-Table1[[#This Row],[Monthly Debt]]</f>
        <v>144205.06</v>
      </c>
    </row>
    <row r="801" spans="1:25" x14ac:dyDescent="0.2">
      <c r="A801" t="s">
        <v>818</v>
      </c>
      <c r="B801" t="s">
        <v>1917</v>
      </c>
      <c r="C801">
        <v>486640</v>
      </c>
      <c r="D801" t="s">
        <v>2218</v>
      </c>
      <c r="E801">
        <v>650</v>
      </c>
      <c r="F801">
        <v>913957</v>
      </c>
      <c r="G801" t="s">
        <v>2229</v>
      </c>
      <c r="H801" t="s">
        <v>2231</v>
      </c>
      <c r="I801" t="s">
        <v>2234</v>
      </c>
      <c r="J801">
        <v>16679.72</v>
      </c>
      <c r="K801">
        <v>12.5</v>
      </c>
      <c r="L801">
        <v>9</v>
      </c>
      <c r="M801">
        <v>9</v>
      </c>
      <c r="N801">
        <v>0</v>
      </c>
      <c r="O801">
        <v>76057</v>
      </c>
      <c r="P801">
        <v>533698</v>
      </c>
      <c r="Q801">
        <v>0</v>
      </c>
      <c r="R801">
        <v>0</v>
      </c>
      <c r="S801">
        <v>650</v>
      </c>
      <c r="T801" t="s">
        <v>2249</v>
      </c>
      <c r="U801">
        <f>(Table1[[#This Row],[Monthly Debt]]/Table1[[#This Row],[Annual Income]])*12</f>
        <v>0.21900006236617259</v>
      </c>
      <c r="V801">
        <f>(Table1[[#This Row],[Current Loan Amount]]/Table1[[#This Row],[Annual Income]])</f>
        <v>0.53245393382839679</v>
      </c>
      <c r="W801">
        <f>(Table1[[#This Row],[Current Credit Balance]]/Table1[[#This Row],[Maximum Open Credit]])</f>
        <v>0.14250943417438328</v>
      </c>
      <c r="X801">
        <f>(Table1[[#This Row],[Credit Utilization Ratio]]*100)</f>
        <v>14.250943417438327</v>
      </c>
      <c r="Y801">
        <f>(Table1[[#This Row],[Annual Income]]/12)-Table1[[#This Row],[Monthly Debt]]</f>
        <v>59483.363333333327</v>
      </c>
    </row>
    <row r="802" spans="1:25" x14ac:dyDescent="0.2">
      <c r="A802" t="s">
        <v>819</v>
      </c>
      <c r="B802" t="s">
        <v>1918</v>
      </c>
      <c r="C802">
        <v>343684</v>
      </c>
      <c r="D802" t="s">
        <v>2218</v>
      </c>
      <c r="E802">
        <v>701</v>
      </c>
      <c r="F802">
        <v>1391370</v>
      </c>
      <c r="G802" t="s">
        <v>2222</v>
      </c>
      <c r="H802" t="s">
        <v>2231</v>
      </c>
      <c r="I802" t="s">
        <v>2234</v>
      </c>
      <c r="J802">
        <v>20870.55</v>
      </c>
      <c r="K802">
        <v>16</v>
      </c>
      <c r="L802">
        <v>23</v>
      </c>
      <c r="M802">
        <v>8</v>
      </c>
      <c r="N802">
        <v>0</v>
      </c>
      <c r="O802">
        <v>96026</v>
      </c>
      <c r="P802">
        <v>148236</v>
      </c>
      <c r="Q802">
        <v>0</v>
      </c>
      <c r="R802">
        <v>0</v>
      </c>
      <c r="S802">
        <v>701</v>
      </c>
      <c r="T802" t="s">
        <v>2248</v>
      </c>
      <c r="U802">
        <f>(Table1[[#This Row],[Monthly Debt]]/Table1[[#This Row],[Annual Income]])*12</f>
        <v>0.18</v>
      </c>
      <c r="V802">
        <f>(Table1[[#This Row],[Current Loan Amount]]/Table1[[#This Row],[Annual Income]])</f>
        <v>0.24701121915809598</v>
      </c>
      <c r="W802">
        <f>(Table1[[#This Row],[Current Credit Balance]]/Table1[[#This Row],[Maximum Open Credit]])</f>
        <v>0.64779135972368385</v>
      </c>
      <c r="X802">
        <f>(Table1[[#This Row],[Credit Utilization Ratio]]*100)</f>
        <v>64.77913597236838</v>
      </c>
      <c r="Y802">
        <f>(Table1[[#This Row],[Annual Income]]/12)-Table1[[#This Row],[Monthly Debt]]</f>
        <v>95076.95</v>
      </c>
    </row>
    <row r="803" spans="1:25" x14ac:dyDescent="0.2">
      <c r="A803" t="s">
        <v>820</v>
      </c>
      <c r="B803" t="s">
        <v>1919</v>
      </c>
      <c r="C803">
        <v>461802</v>
      </c>
      <c r="D803" t="s">
        <v>2218</v>
      </c>
      <c r="E803">
        <v>641</v>
      </c>
      <c r="F803">
        <v>906661</v>
      </c>
      <c r="G803" t="s">
        <v>2226</v>
      </c>
      <c r="H803" t="s">
        <v>2230</v>
      </c>
      <c r="I803" t="s">
        <v>2234</v>
      </c>
      <c r="J803">
        <v>17453.21</v>
      </c>
      <c r="K803">
        <v>10.5</v>
      </c>
      <c r="L803">
        <v>32</v>
      </c>
      <c r="M803">
        <v>11</v>
      </c>
      <c r="N803">
        <v>0</v>
      </c>
      <c r="O803">
        <v>338276</v>
      </c>
      <c r="P803">
        <v>419826</v>
      </c>
      <c r="Q803">
        <v>0</v>
      </c>
      <c r="R803">
        <v>0</v>
      </c>
      <c r="S803">
        <v>641</v>
      </c>
      <c r="T803" t="s">
        <v>2249</v>
      </c>
      <c r="U803">
        <f>(Table1[[#This Row],[Monthly Debt]]/Table1[[#This Row],[Annual Income]])*12</f>
        <v>0.23099981139588005</v>
      </c>
      <c r="V803">
        <f>(Table1[[#This Row],[Current Loan Amount]]/Table1[[#This Row],[Annual Income]])</f>
        <v>0.50934362457412419</v>
      </c>
      <c r="W803">
        <f>(Table1[[#This Row],[Current Credit Balance]]/Table1[[#This Row],[Maximum Open Credit]])</f>
        <v>0.8057528595179908</v>
      </c>
      <c r="X803">
        <f>(Table1[[#This Row],[Credit Utilization Ratio]]*100)</f>
        <v>80.575285951799074</v>
      </c>
      <c r="Y803">
        <f>(Table1[[#This Row],[Annual Income]]/12)-Table1[[#This Row],[Monthly Debt]]</f>
        <v>58101.873333333329</v>
      </c>
    </row>
    <row r="804" spans="1:25" x14ac:dyDescent="0.2">
      <c r="A804" t="s">
        <v>821</v>
      </c>
      <c r="B804" t="s">
        <v>1920</v>
      </c>
      <c r="C804">
        <v>309364</v>
      </c>
      <c r="D804" t="s">
        <v>2217</v>
      </c>
      <c r="E804">
        <v>6830</v>
      </c>
      <c r="F804">
        <v>1564859</v>
      </c>
      <c r="G804" t="s">
        <v>2219</v>
      </c>
      <c r="H804" t="s">
        <v>2230</v>
      </c>
      <c r="I804" t="s">
        <v>2234</v>
      </c>
      <c r="J804">
        <v>32340.47</v>
      </c>
      <c r="K804">
        <v>21.7</v>
      </c>
      <c r="L804">
        <v>32</v>
      </c>
      <c r="M804">
        <v>9</v>
      </c>
      <c r="N804">
        <v>2</v>
      </c>
      <c r="O804">
        <v>194693</v>
      </c>
      <c r="P804">
        <v>291632</v>
      </c>
      <c r="Q804">
        <v>0</v>
      </c>
      <c r="R804">
        <v>2</v>
      </c>
      <c r="S804">
        <v>683</v>
      </c>
      <c r="T804" t="s">
        <v>2249</v>
      </c>
      <c r="U804">
        <f>(Table1[[#This Row],[Monthly Debt]]/Table1[[#This Row],[Annual Income]])*12</f>
        <v>0.24800038853340783</v>
      </c>
      <c r="V804">
        <f>(Table1[[#This Row],[Current Loan Amount]]/Table1[[#This Row],[Annual Income]])</f>
        <v>0.19769448876863666</v>
      </c>
      <c r="W804">
        <f>(Table1[[#This Row],[Current Credit Balance]]/Table1[[#This Row],[Maximum Open Credit]])</f>
        <v>0.66759820595819386</v>
      </c>
      <c r="X804">
        <f>(Table1[[#This Row],[Credit Utilization Ratio]]*100)</f>
        <v>66.759820595819392</v>
      </c>
      <c r="Y804">
        <f>(Table1[[#This Row],[Annual Income]]/12)-Table1[[#This Row],[Monthly Debt]]</f>
        <v>98064.44666666667</v>
      </c>
    </row>
    <row r="805" spans="1:25" x14ac:dyDescent="0.2">
      <c r="A805" t="s">
        <v>822</v>
      </c>
      <c r="B805" t="s">
        <v>1921</v>
      </c>
      <c r="C805">
        <v>439340</v>
      </c>
      <c r="D805" t="s">
        <v>2217</v>
      </c>
      <c r="E805">
        <v>725</v>
      </c>
      <c r="F805">
        <v>1168272</v>
      </c>
      <c r="G805" t="s">
        <v>2219</v>
      </c>
      <c r="H805" t="s">
        <v>2230</v>
      </c>
      <c r="I805" t="s">
        <v>2235</v>
      </c>
      <c r="J805">
        <v>3430.64</v>
      </c>
      <c r="K805">
        <v>13.7</v>
      </c>
      <c r="L805">
        <v>28</v>
      </c>
      <c r="M805">
        <v>6</v>
      </c>
      <c r="N805">
        <v>0</v>
      </c>
      <c r="O805">
        <v>130055</v>
      </c>
      <c r="P805">
        <v>285736</v>
      </c>
      <c r="Q805">
        <v>0</v>
      </c>
      <c r="R805">
        <v>0</v>
      </c>
      <c r="S805">
        <v>725</v>
      </c>
      <c r="T805" t="s">
        <v>2248</v>
      </c>
      <c r="U805">
        <f>(Table1[[#This Row],[Monthly Debt]]/Table1[[#This Row],[Annual Income]])*12</f>
        <v>3.5238095238095235E-2</v>
      </c>
      <c r="V805">
        <f>(Table1[[#This Row],[Current Loan Amount]]/Table1[[#This Row],[Annual Income]])</f>
        <v>0.37605968473095308</v>
      </c>
      <c r="W805">
        <f>(Table1[[#This Row],[Current Credit Balance]]/Table1[[#This Row],[Maximum Open Credit]])</f>
        <v>0.45515790799899208</v>
      </c>
      <c r="X805">
        <f>(Table1[[#This Row],[Credit Utilization Ratio]]*100)</f>
        <v>45.515790799899207</v>
      </c>
      <c r="Y805">
        <f>(Table1[[#This Row],[Annual Income]]/12)-Table1[[#This Row],[Monthly Debt]]</f>
        <v>93925.36</v>
      </c>
    </row>
    <row r="806" spans="1:25" x14ac:dyDescent="0.2">
      <c r="A806" t="s">
        <v>823</v>
      </c>
      <c r="B806" t="s">
        <v>1922</v>
      </c>
      <c r="C806">
        <v>104456</v>
      </c>
      <c r="D806" t="s">
        <v>2217</v>
      </c>
      <c r="E806">
        <v>725</v>
      </c>
      <c r="F806">
        <v>1168272</v>
      </c>
      <c r="G806" t="s">
        <v>2219</v>
      </c>
      <c r="H806" t="s">
        <v>2232</v>
      </c>
      <c r="I806" t="s">
        <v>2234</v>
      </c>
      <c r="J806">
        <v>1410.37</v>
      </c>
      <c r="K806">
        <v>33.299999999999997</v>
      </c>
      <c r="L806">
        <v>32</v>
      </c>
      <c r="M806">
        <v>5</v>
      </c>
      <c r="N806">
        <v>1</v>
      </c>
      <c r="O806">
        <v>46170</v>
      </c>
      <c r="P806">
        <v>115214</v>
      </c>
      <c r="Q806">
        <v>1</v>
      </c>
      <c r="R806">
        <v>0</v>
      </c>
      <c r="S806">
        <v>725</v>
      </c>
      <c r="T806" t="s">
        <v>2249</v>
      </c>
      <c r="U806">
        <f>(Table1[[#This Row],[Monthly Debt]]/Table1[[#This Row],[Annual Income]])*12</f>
        <v>1.4486729117876658E-2</v>
      </c>
      <c r="V806">
        <f>(Table1[[#This Row],[Current Loan Amount]]/Table1[[#This Row],[Annual Income]])</f>
        <v>8.9410685182902613E-2</v>
      </c>
      <c r="W806">
        <f>(Table1[[#This Row],[Current Credit Balance]]/Table1[[#This Row],[Maximum Open Credit]])</f>
        <v>0.40073254986373186</v>
      </c>
      <c r="X806">
        <f>(Table1[[#This Row],[Credit Utilization Ratio]]*100)</f>
        <v>40.073254986373186</v>
      </c>
      <c r="Y806">
        <f>(Table1[[#This Row],[Annual Income]]/12)-Table1[[#This Row],[Monthly Debt]]</f>
        <v>95945.63</v>
      </c>
    </row>
    <row r="807" spans="1:25" x14ac:dyDescent="0.2">
      <c r="A807" t="s">
        <v>824</v>
      </c>
      <c r="B807" t="s">
        <v>1923</v>
      </c>
      <c r="C807">
        <v>99999999</v>
      </c>
      <c r="D807" t="s">
        <v>2217</v>
      </c>
      <c r="E807">
        <v>751</v>
      </c>
      <c r="F807">
        <v>1870170</v>
      </c>
      <c r="G807" t="s">
        <v>2226</v>
      </c>
      <c r="H807" t="s">
        <v>2230</v>
      </c>
      <c r="I807" t="s">
        <v>2234</v>
      </c>
      <c r="J807">
        <v>12576.86</v>
      </c>
      <c r="K807">
        <v>14.2</v>
      </c>
      <c r="L807">
        <v>32</v>
      </c>
      <c r="M807">
        <v>23</v>
      </c>
      <c r="N807">
        <v>0</v>
      </c>
      <c r="O807">
        <v>129048</v>
      </c>
      <c r="P807">
        <v>1800216</v>
      </c>
      <c r="Q807">
        <v>0</v>
      </c>
      <c r="R807">
        <v>0</v>
      </c>
      <c r="S807">
        <v>751</v>
      </c>
      <c r="T807" t="s">
        <v>2248</v>
      </c>
      <c r="U807">
        <f>(Table1[[#This Row],[Monthly Debt]]/Table1[[#This Row],[Annual Income]])*12</f>
        <v>8.069978665041147E-2</v>
      </c>
      <c r="V807">
        <f>(Table1[[#This Row],[Current Loan Amount]]/Table1[[#This Row],[Annual Income]])</f>
        <v>53.471074287364253</v>
      </c>
      <c r="W807">
        <f>(Table1[[#This Row],[Current Credit Balance]]/Table1[[#This Row],[Maximum Open Credit]])</f>
        <v>7.1684731165593457E-2</v>
      </c>
      <c r="X807">
        <f>(Table1[[#This Row],[Credit Utilization Ratio]]*100)</f>
        <v>7.1684731165593458</v>
      </c>
      <c r="Y807">
        <f>(Table1[[#This Row],[Annual Income]]/12)-Table1[[#This Row],[Monthly Debt]]</f>
        <v>143270.64000000001</v>
      </c>
    </row>
    <row r="808" spans="1:25" x14ac:dyDescent="0.2">
      <c r="A808" t="s">
        <v>825</v>
      </c>
      <c r="B808" t="s">
        <v>1924</v>
      </c>
      <c r="C808">
        <v>265188</v>
      </c>
      <c r="D808" t="s">
        <v>2217</v>
      </c>
      <c r="E808">
        <v>725</v>
      </c>
      <c r="F808">
        <v>1168272</v>
      </c>
      <c r="G808" t="s">
        <v>2219</v>
      </c>
      <c r="H808" t="s">
        <v>2230</v>
      </c>
      <c r="I808" t="s">
        <v>2234</v>
      </c>
      <c r="J808">
        <v>11801.09</v>
      </c>
      <c r="K808">
        <v>13.5</v>
      </c>
      <c r="L808">
        <v>32</v>
      </c>
      <c r="M808">
        <v>5</v>
      </c>
      <c r="N808">
        <v>0</v>
      </c>
      <c r="O808">
        <v>221426</v>
      </c>
      <c r="P808">
        <v>320496</v>
      </c>
      <c r="Q808">
        <v>0</v>
      </c>
      <c r="R808">
        <v>0</v>
      </c>
      <c r="S808">
        <v>725</v>
      </c>
      <c r="T808" t="s">
        <v>2248</v>
      </c>
      <c r="U808">
        <f>(Table1[[#This Row],[Monthly Debt]]/Table1[[#This Row],[Annual Income]])*12</f>
        <v>0.12121584699453553</v>
      </c>
      <c r="V808">
        <f>(Table1[[#This Row],[Current Loan Amount]]/Table1[[#This Row],[Annual Income]])</f>
        <v>0.22699165947656025</v>
      </c>
      <c r="W808">
        <f>(Table1[[#This Row],[Current Credit Balance]]/Table1[[#This Row],[Maximum Open Credit]])</f>
        <v>0.69088537766461988</v>
      </c>
      <c r="X808">
        <f>(Table1[[#This Row],[Credit Utilization Ratio]]*100)</f>
        <v>69.088537766461982</v>
      </c>
      <c r="Y808">
        <f>(Table1[[#This Row],[Annual Income]]/12)-Table1[[#This Row],[Monthly Debt]]</f>
        <v>85554.91</v>
      </c>
    </row>
    <row r="809" spans="1:25" x14ac:dyDescent="0.2">
      <c r="A809" t="s">
        <v>826</v>
      </c>
      <c r="B809" t="s">
        <v>1925</v>
      </c>
      <c r="C809">
        <v>22154</v>
      </c>
      <c r="D809" t="s">
        <v>2217</v>
      </c>
      <c r="E809">
        <v>721</v>
      </c>
      <c r="F809">
        <v>918650</v>
      </c>
      <c r="G809" t="s">
        <v>2224</v>
      </c>
      <c r="H809" t="s">
        <v>2231</v>
      </c>
      <c r="I809" t="s">
        <v>2239</v>
      </c>
      <c r="J809">
        <v>15770.38</v>
      </c>
      <c r="K809">
        <v>8.4</v>
      </c>
      <c r="L809">
        <v>32</v>
      </c>
      <c r="M809">
        <v>9</v>
      </c>
      <c r="N809">
        <v>0</v>
      </c>
      <c r="O809">
        <v>281770</v>
      </c>
      <c r="P809">
        <v>498872</v>
      </c>
      <c r="Q809">
        <v>0</v>
      </c>
      <c r="R809">
        <v>0</v>
      </c>
      <c r="S809">
        <v>721</v>
      </c>
      <c r="T809" t="s">
        <v>2248</v>
      </c>
      <c r="U809">
        <f>(Table1[[#This Row],[Monthly Debt]]/Table1[[#This Row],[Annual Income]])*12</f>
        <v>0.20600289555325751</v>
      </c>
      <c r="V809">
        <f>(Table1[[#This Row],[Current Loan Amount]]/Table1[[#This Row],[Annual Income]])</f>
        <v>2.4115822130299898E-2</v>
      </c>
      <c r="W809">
        <f>(Table1[[#This Row],[Current Credit Balance]]/Table1[[#This Row],[Maximum Open Credit]])</f>
        <v>0.56481422088231048</v>
      </c>
      <c r="X809">
        <f>(Table1[[#This Row],[Credit Utilization Ratio]]*100)</f>
        <v>56.481422088231049</v>
      </c>
      <c r="Y809">
        <f>(Table1[[#This Row],[Annual Income]]/12)-Table1[[#This Row],[Monthly Debt]]</f>
        <v>60783.786666666674</v>
      </c>
    </row>
    <row r="810" spans="1:25" x14ac:dyDescent="0.2">
      <c r="A810" t="s">
        <v>827</v>
      </c>
      <c r="B810" t="s">
        <v>1926</v>
      </c>
      <c r="C810">
        <v>667722</v>
      </c>
      <c r="D810" t="s">
        <v>2218</v>
      </c>
      <c r="E810">
        <v>679</v>
      </c>
      <c r="F810">
        <v>1557012</v>
      </c>
      <c r="G810" t="s">
        <v>2219</v>
      </c>
      <c r="H810" t="s">
        <v>2230</v>
      </c>
      <c r="I810" t="s">
        <v>2234</v>
      </c>
      <c r="J810">
        <v>39184.65</v>
      </c>
      <c r="K810">
        <v>22.3</v>
      </c>
      <c r="L810">
        <v>25</v>
      </c>
      <c r="M810">
        <v>13</v>
      </c>
      <c r="N810">
        <v>0</v>
      </c>
      <c r="O810">
        <v>516230</v>
      </c>
      <c r="P810">
        <v>1039544</v>
      </c>
      <c r="Q810">
        <v>0</v>
      </c>
      <c r="R810">
        <v>0</v>
      </c>
      <c r="S810">
        <v>679</v>
      </c>
      <c r="T810" t="s">
        <v>2249</v>
      </c>
      <c r="U810">
        <f>(Table1[[#This Row],[Monthly Debt]]/Table1[[#This Row],[Annual Income]])*12</f>
        <v>0.30199882852540638</v>
      </c>
      <c r="V810">
        <f>(Table1[[#This Row],[Current Loan Amount]]/Table1[[#This Row],[Annual Income]])</f>
        <v>0.4288483325754715</v>
      </c>
      <c r="W810">
        <f>(Table1[[#This Row],[Current Credit Balance]]/Table1[[#This Row],[Maximum Open Credit]])</f>
        <v>0.49659273681537291</v>
      </c>
      <c r="X810">
        <f>(Table1[[#This Row],[Credit Utilization Ratio]]*100)</f>
        <v>49.659273681537293</v>
      </c>
      <c r="Y810">
        <f>(Table1[[#This Row],[Annual Income]]/12)-Table1[[#This Row],[Monthly Debt]]</f>
        <v>90566.35</v>
      </c>
    </row>
    <row r="811" spans="1:25" x14ac:dyDescent="0.2">
      <c r="A811" t="s">
        <v>828</v>
      </c>
      <c r="B811" t="s">
        <v>1927</v>
      </c>
      <c r="C811">
        <v>377894</v>
      </c>
      <c r="D811" t="s">
        <v>2218</v>
      </c>
      <c r="E811">
        <v>722</v>
      </c>
      <c r="F811">
        <v>806303</v>
      </c>
      <c r="G811" t="s">
        <v>2219</v>
      </c>
      <c r="H811" t="s">
        <v>2232</v>
      </c>
      <c r="I811" t="s">
        <v>2234</v>
      </c>
      <c r="J811">
        <v>15789.95</v>
      </c>
      <c r="K811">
        <v>13.6</v>
      </c>
      <c r="L811">
        <v>32</v>
      </c>
      <c r="M811">
        <v>9</v>
      </c>
      <c r="N811">
        <v>0</v>
      </c>
      <c r="O811">
        <v>118541</v>
      </c>
      <c r="P811">
        <v>529980</v>
      </c>
      <c r="Q811">
        <v>0</v>
      </c>
      <c r="R811">
        <v>0</v>
      </c>
      <c r="S811">
        <v>722</v>
      </c>
      <c r="T811" t="s">
        <v>2248</v>
      </c>
      <c r="U811">
        <f>(Table1[[#This Row],[Monthly Debt]]/Table1[[#This Row],[Annual Income]])*12</f>
        <v>0.2349977613874685</v>
      </c>
      <c r="V811">
        <f>(Table1[[#This Row],[Current Loan Amount]]/Table1[[#This Row],[Annual Income]])</f>
        <v>0.46867492741562417</v>
      </c>
      <c r="W811">
        <f>(Table1[[#This Row],[Current Credit Balance]]/Table1[[#This Row],[Maximum Open Credit]])</f>
        <v>0.22367070455488886</v>
      </c>
      <c r="X811">
        <f>(Table1[[#This Row],[Credit Utilization Ratio]]*100)</f>
        <v>22.367070455488886</v>
      </c>
      <c r="Y811">
        <f>(Table1[[#This Row],[Annual Income]]/12)-Table1[[#This Row],[Monthly Debt]]</f>
        <v>51401.966666666674</v>
      </c>
    </row>
    <row r="812" spans="1:25" x14ac:dyDescent="0.2">
      <c r="A812" t="s">
        <v>829</v>
      </c>
      <c r="B812" t="s">
        <v>1928</v>
      </c>
      <c r="C812">
        <v>150744</v>
      </c>
      <c r="D812" t="s">
        <v>2217</v>
      </c>
      <c r="E812">
        <v>725</v>
      </c>
      <c r="F812">
        <v>1168272</v>
      </c>
      <c r="G812" t="s">
        <v>2219</v>
      </c>
      <c r="H812" t="s">
        <v>2230</v>
      </c>
      <c r="I812" t="s">
        <v>2234</v>
      </c>
      <c r="J812">
        <v>21479.69</v>
      </c>
      <c r="K812">
        <v>17.3</v>
      </c>
      <c r="L812">
        <v>29</v>
      </c>
      <c r="M812">
        <v>5</v>
      </c>
      <c r="N812">
        <v>0</v>
      </c>
      <c r="O812">
        <v>72333</v>
      </c>
      <c r="P812">
        <v>210936</v>
      </c>
      <c r="Q812">
        <v>0</v>
      </c>
      <c r="R812">
        <v>0</v>
      </c>
      <c r="S812">
        <v>725</v>
      </c>
      <c r="T812" t="s">
        <v>2248</v>
      </c>
      <c r="U812">
        <f>(Table1[[#This Row],[Monthly Debt]]/Table1[[#This Row],[Annual Income]])*12</f>
        <v>0.22063036690085869</v>
      </c>
      <c r="V812">
        <f>(Table1[[#This Row],[Current Loan Amount]]/Table1[[#This Row],[Annual Income]])</f>
        <v>0.12903159538189737</v>
      </c>
      <c r="W812">
        <f>(Table1[[#This Row],[Current Credit Balance]]/Table1[[#This Row],[Maximum Open Credit]])</f>
        <v>0.34291443850267378</v>
      </c>
      <c r="X812">
        <f>(Table1[[#This Row],[Credit Utilization Ratio]]*100)</f>
        <v>34.291443850267378</v>
      </c>
      <c r="Y812">
        <f>(Table1[[#This Row],[Annual Income]]/12)-Table1[[#This Row],[Monthly Debt]]</f>
        <v>75876.31</v>
      </c>
    </row>
    <row r="813" spans="1:25" x14ac:dyDescent="0.2">
      <c r="A813" t="s">
        <v>830</v>
      </c>
      <c r="B813" t="s">
        <v>1929</v>
      </c>
      <c r="C813">
        <v>157212</v>
      </c>
      <c r="D813" t="s">
        <v>2217</v>
      </c>
      <c r="E813">
        <v>725</v>
      </c>
      <c r="F813">
        <v>1168272</v>
      </c>
      <c r="G813" t="s">
        <v>2225</v>
      </c>
      <c r="H813" t="s">
        <v>2231</v>
      </c>
      <c r="I813" t="s">
        <v>2234</v>
      </c>
      <c r="J813">
        <v>29157.21</v>
      </c>
      <c r="K813">
        <v>11.2</v>
      </c>
      <c r="L813">
        <v>37</v>
      </c>
      <c r="M813">
        <v>16</v>
      </c>
      <c r="N813">
        <v>0</v>
      </c>
      <c r="O813">
        <v>114874</v>
      </c>
      <c r="P813">
        <v>1072632</v>
      </c>
      <c r="Q813">
        <v>0</v>
      </c>
      <c r="R813">
        <v>0</v>
      </c>
      <c r="S813">
        <v>725</v>
      </c>
      <c r="T813" t="s">
        <v>2248</v>
      </c>
      <c r="U813">
        <f>(Table1[[#This Row],[Monthly Debt]]/Table1[[#This Row],[Annual Income]])*12</f>
        <v>0.29949063231850115</v>
      </c>
      <c r="V813">
        <f>(Table1[[#This Row],[Current Loan Amount]]/Table1[[#This Row],[Annual Income]])</f>
        <v>0.13456797732035006</v>
      </c>
      <c r="W813">
        <f>(Table1[[#This Row],[Current Credit Balance]]/Table1[[#This Row],[Maximum Open Credit]])</f>
        <v>0.10709544373093474</v>
      </c>
      <c r="X813">
        <f>(Table1[[#This Row],[Credit Utilization Ratio]]*100)</f>
        <v>10.709544373093474</v>
      </c>
      <c r="Y813">
        <f>(Table1[[#This Row],[Annual Income]]/12)-Table1[[#This Row],[Monthly Debt]]</f>
        <v>68198.790000000008</v>
      </c>
    </row>
    <row r="814" spans="1:25" x14ac:dyDescent="0.2">
      <c r="A814" t="s">
        <v>831</v>
      </c>
      <c r="B814" t="s">
        <v>1930</v>
      </c>
      <c r="C814">
        <v>305602</v>
      </c>
      <c r="D814" t="s">
        <v>2217</v>
      </c>
      <c r="E814">
        <v>747</v>
      </c>
      <c r="F814">
        <v>2017135</v>
      </c>
      <c r="G814" t="s">
        <v>2219</v>
      </c>
      <c r="H814" t="s">
        <v>2230</v>
      </c>
      <c r="I814" t="s">
        <v>2234</v>
      </c>
      <c r="J814">
        <v>22020.43</v>
      </c>
      <c r="K814">
        <v>21</v>
      </c>
      <c r="L814">
        <v>32</v>
      </c>
      <c r="M814">
        <v>10</v>
      </c>
      <c r="N814">
        <v>0</v>
      </c>
      <c r="O814">
        <v>512392</v>
      </c>
      <c r="P814">
        <v>894850</v>
      </c>
      <c r="Q814">
        <v>0</v>
      </c>
      <c r="R814">
        <v>0</v>
      </c>
      <c r="S814">
        <v>747</v>
      </c>
      <c r="T814" t="s">
        <v>2248</v>
      </c>
      <c r="U814">
        <f>(Table1[[#This Row],[Monthly Debt]]/Table1[[#This Row],[Annual Income]])*12</f>
        <v>0.13100023548250367</v>
      </c>
      <c r="V814">
        <f>(Table1[[#This Row],[Current Loan Amount]]/Table1[[#This Row],[Annual Income]])</f>
        <v>0.15150299806408593</v>
      </c>
      <c r="W814">
        <f>(Table1[[#This Row],[Current Credit Balance]]/Table1[[#This Row],[Maximum Open Credit]])</f>
        <v>0.57260099458009728</v>
      </c>
      <c r="X814">
        <f>(Table1[[#This Row],[Credit Utilization Ratio]]*100)</f>
        <v>57.260099458009726</v>
      </c>
      <c r="Y814">
        <f>(Table1[[#This Row],[Annual Income]]/12)-Table1[[#This Row],[Monthly Debt]]</f>
        <v>146074.15333333335</v>
      </c>
    </row>
    <row r="815" spans="1:25" x14ac:dyDescent="0.2">
      <c r="A815" t="s">
        <v>832</v>
      </c>
      <c r="B815" t="s">
        <v>1931</v>
      </c>
      <c r="C815">
        <v>350262</v>
      </c>
      <c r="D815" t="s">
        <v>2217</v>
      </c>
      <c r="E815">
        <v>745</v>
      </c>
      <c r="F815">
        <v>1163484</v>
      </c>
      <c r="G815" t="s">
        <v>2222</v>
      </c>
      <c r="H815" t="s">
        <v>2231</v>
      </c>
      <c r="I815" t="s">
        <v>2234</v>
      </c>
      <c r="J815">
        <v>24530.14</v>
      </c>
      <c r="K815">
        <v>23</v>
      </c>
      <c r="L815">
        <v>32</v>
      </c>
      <c r="M815">
        <v>9</v>
      </c>
      <c r="N815">
        <v>0</v>
      </c>
      <c r="O815">
        <v>148200</v>
      </c>
      <c r="P815">
        <v>562650</v>
      </c>
      <c r="Q815">
        <v>0</v>
      </c>
      <c r="R815">
        <v>0</v>
      </c>
      <c r="S815">
        <v>745</v>
      </c>
      <c r="T815" t="s">
        <v>2248</v>
      </c>
      <c r="U815">
        <f>(Table1[[#This Row],[Monthly Debt]]/Table1[[#This Row],[Annual Income]])*12</f>
        <v>0.25300019596315892</v>
      </c>
      <c r="V815">
        <f>(Table1[[#This Row],[Current Loan Amount]]/Table1[[#This Row],[Annual Income]])</f>
        <v>0.30104582443763728</v>
      </c>
      <c r="W815">
        <f>(Table1[[#This Row],[Current Credit Balance]]/Table1[[#This Row],[Maximum Open Credit]])</f>
        <v>0.26339642761930154</v>
      </c>
      <c r="X815">
        <f>(Table1[[#This Row],[Credit Utilization Ratio]]*100)</f>
        <v>26.339642761930154</v>
      </c>
      <c r="Y815">
        <f>(Table1[[#This Row],[Annual Income]]/12)-Table1[[#This Row],[Monthly Debt]]</f>
        <v>72426.86</v>
      </c>
    </row>
    <row r="816" spans="1:25" x14ac:dyDescent="0.2">
      <c r="A816" t="s">
        <v>833</v>
      </c>
      <c r="B816" t="s">
        <v>1932</v>
      </c>
      <c r="C816">
        <v>99999999</v>
      </c>
      <c r="D816" t="s">
        <v>2218</v>
      </c>
      <c r="E816">
        <v>670</v>
      </c>
      <c r="F816">
        <v>1809332</v>
      </c>
      <c r="G816" t="s">
        <v>2219</v>
      </c>
      <c r="H816" t="s">
        <v>2230</v>
      </c>
      <c r="I816" t="s">
        <v>2234</v>
      </c>
      <c r="J816">
        <v>41162.550000000003</v>
      </c>
      <c r="K816">
        <v>18.8</v>
      </c>
      <c r="L816">
        <v>13</v>
      </c>
      <c r="M816">
        <v>16</v>
      </c>
      <c r="N816">
        <v>0</v>
      </c>
      <c r="O816">
        <v>649116</v>
      </c>
      <c r="P816">
        <v>1094060</v>
      </c>
      <c r="Q816">
        <v>0</v>
      </c>
      <c r="R816">
        <v>0</v>
      </c>
      <c r="S816">
        <v>670</v>
      </c>
      <c r="T816" t="s">
        <v>2249</v>
      </c>
      <c r="U816">
        <f>(Table1[[#This Row],[Monthly Debt]]/Table1[[#This Row],[Annual Income]])*12</f>
        <v>0.27300163817364642</v>
      </c>
      <c r="V816">
        <f>(Table1[[#This Row],[Current Loan Amount]]/Table1[[#This Row],[Annual Income]])</f>
        <v>55.269015857786187</v>
      </c>
      <c r="W816">
        <f>(Table1[[#This Row],[Current Credit Balance]]/Table1[[#This Row],[Maximum Open Credit]])</f>
        <v>0.59330932489991406</v>
      </c>
      <c r="X816">
        <f>(Table1[[#This Row],[Credit Utilization Ratio]]*100)</f>
        <v>59.330932489991405</v>
      </c>
      <c r="Y816">
        <f>(Table1[[#This Row],[Annual Income]]/12)-Table1[[#This Row],[Monthly Debt]]</f>
        <v>109615.11666666665</v>
      </c>
    </row>
    <row r="817" spans="1:25" x14ac:dyDescent="0.2">
      <c r="A817" t="s">
        <v>834</v>
      </c>
      <c r="B817" t="s">
        <v>1933</v>
      </c>
      <c r="C817">
        <v>99999999</v>
      </c>
      <c r="D817" t="s">
        <v>2217</v>
      </c>
      <c r="E817">
        <v>736</v>
      </c>
      <c r="F817">
        <v>1050111</v>
      </c>
      <c r="G817" t="s">
        <v>2219</v>
      </c>
      <c r="H817" t="s">
        <v>2230</v>
      </c>
      <c r="I817" t="s">
        <v>2234</v>
      </c>
      <c r="J817">
        <v>10413.52</v>
      </c>
      <c r="K817">
        <v>29.7</v>
      </c>
      <c r="L817">
        <v>26</v>
      </c>
      <c r="M817">
        <v>16</v>
      </c>
      <c r="N817">
        <v>0</v>
      </c>
      <c r="O817">
        <v>198569</v>
      </c>
      <c r="P817">
        <v>429770</v>
      </c>
      <c r="Q817">
        <v>0</v>
      </c>
      <c r="R817">
        <v>0</v>
      </c>
      <c r="S817">
        <v>736</v>
      </c>
      <c r="T817" t="s">
        <v>2248</v>
      </c>
      <c r="U817">
        <f>(Table1[[#This Row],[Monthly Debt]]/Table1[[#This Row],[Annual Income]])*12</f>
        <v>0.11899907724040602</v>
      </c>
      <c r="V817">
        <f>(Table1[[#This Row],[Current Loan Amount]]/Table1[[#This Row],[Annual Income]])</f>
        <v>95.228027322825866</v>
      </c>
      <c r="W817">
        <f>(Table1[[#This Row],[Current Credit Balance]]/Table1[[#This Row],[Maximum Open Credit]])</f>
        <v>0.46203550736440424</v>
      </c>
      <c r="X817">
        <f>(Table1[[#This Row],[Credit Utilization Ratio]]*100)</f>
        <v>46.203550736440427</v>
      </c>
      <c r="Y817">
        <f>(Table1[[#This Row],[Annual Income]]/12)-Table1[[#This Row],[Monthly Debt]]</f>
        <v>77095.73</v>
      </c>
    </row>
    <row r="818" spans="1:25" x14ac:dyDescent="0.2">
      <c r="A818" t="s">
        <v>835</v>
      </c>
      <c r="B818" t="s">
        <v>1934</v>
      </c>
      <c r="C818">
        <v>216392</v>
      </c>
      <c r="D818" t="s">
        <v>2218</v>
      </c>
      <c r="E818">
        <v>725</v>
      </c>
      <c r="F818">
        <v>840978</v>
      </c>
      <c r="G818" t="s">
        <v>2228</v>
      </c>
      <c r="H818" t="s">
        <v>2230</v>
      </c>
      <c r="I818" t="s">
        <v>2234</v>
      </c>
      <c r="J818">
        <v>13876.08</v>
      </c>
      <c r="K818">
        <v>11.8</v>
      </c>
      <c r="L818">
        <v>78</v>
      </c>
      <c r="M818">
        <v>11</v>
      </c>
      <c r="N818">
        <v>0</v>
      </c>
      <c r="O818">
        <v>121657</v>
      </c>
      <c r="P818">
        <v>497794</v>
      </c>
      <c r="Q818">
        <v>0</v>
      </c>
      <c r="R818">
        <v>0</v>
      </c>
      <c r="S818">
        <v>725</v>
      </c>
      <c r="T818" t="s">
        <v>2248</v>
      </c>
      <c r="U818">
        <f>(Table1[[#This Row],[Monthly Debt]]/Table1[[#This Row],[Annual Income]])*12</f>
        <v>0.19799918666124441</v>
      </c>
      <c r="V818">
        <f>(Table1[[#This Row],[Current Loan Amount]]/Table1[[#This Row],[Annual Income]])</f>
        <v>0.25730994152046782</v>
      </c>
      <c r="W818">
        <f>(Table1[[#This Row],[Current Credit Balance]]/Table1[[#This Row],[Maximum Open Credit]])</f>
        <v>0.24439225864514236</v>
      </c>
      <c r="X818">
        <f>(Table1[[#This Row],[Credit Utilization Ratio]]*100)</f>
        <v>24.439225864514235</v>
      </c>
      <c r="Y818">
        <f>(Table1[[#This Row],[Annual Income]]/12)-Table1[[#This Row],[Monthly Debt]]</f>
        <v>56205.42</v>
      </c>
    </row>
    <row r="819" spans="1:25" x14ac:dyDescent="0.2">
      <c r="A819" t="s">
        <v>836</v>
      </c>
      <c r="B819" t="s">
        <v>1935</v>
      </c>
      <c r="C819">
        <v>334884</v>
      </c>
      <c r="D819" t="s">
        <v>2217</v>
      </c>
      <c r="E819">
        <v>722</v>
      </c>
      <c r="F819">
        <v>925490</v>
      </c>
      <c r="G819" t="s">
        <v>2222</v>
      </c>
      <c r="H819" t="s">
        <v>2230</v>
      </c>
      <c r="I819" t="s">
        <v>2234</v>
      </c>
      <c r="J819">
        <v>13496.84</v>
      </c>
      <c r="K819">
        <v>16.5</v>
      </c>
      <c r="L819">
        <v>32</v>
      </c>
      <c r="M819">
        <v>8</v>
      </c>
      <c r="N819">
        <v>0</v>
      </c>
      <c r="O819">
        <v>352602</v>
      </c>
      <c r="P819">
        <v>468732</v>
      </c>
      <c r="Q819">
        <v>0</v>
      </c>
      <c r="R819">
        <v>0</v>
      </c>
      <c r="S819">
        <v>722</v>
      </c>
      <c r="T819" t="s">
        <v>2248</v>
      </c>
      <c r="U819">
        <f>(Table1[[#This Row],[Monthly Debt]]/Table1[[#This Row],[Annual Income]])*12</f>
        <v>0.17500143707657567</v>
      </c>
      <c r="V819">
        <f>(Table1[[#This Row],[Current Loan Amount]]/Table1[[#This Row],[Annual Income]])</f>
        <v>0.36184507666209254</v>
      </c>
      <c r="W819">
        <f>(Table1[[#This Row],[Current Credit Balance]]/Table1[[#This Row],[Maximum Open Credit]])</f>
        <v>0.75224648626507262</v>
      </c>
      <c r="X819">
        <f>(Table1[[#This Row],[Credit Utilization Ratio]]*100)</f>
        <v>75.22464862650726</v>
      </c>
      <c r="Y819">
        <f>(Table1[[#This Row],[Annual Income]]/12)-Table1[[#This Row],[Monthly Debt]]</f>
        <v>63627.326666666675</v>
      </c>
    </row>
    <row r="820" spans="1:25" x14ac:dyDescent="0.2">
      <c r="A820" t="s">
        <v>837</v>
      </c>
      <c r="B820" t="s">
        <v>1936</v>
      </c>
      <c r="C820">
        <v>378488</v>
      </c>
      <c r="D820" t="s">
        <v>2217</v>
      </c>
      <c r="E820">
        <v>746</v>
      </c>
      <c r="F820">
        <v>769120</v>
      </c>
      <c r="G820" t="s">
        <v>2221</v>
      </c>
      <c r="H820" t="s">
        <v>2230</v>
      </c>
      <c r="I820" t="s">
        <v>2234</v>
      </c>
      <c r="J820">
        <v>6345.24</v>
      </c>
      <c r="K820">
        <v>26.8</v>
      </c>
      <c r="L820">
        <v>32</v>
      </c>
      <c r="M820">
        <v>12</v>
      </c>
      <c r="N820">
        <v>0</v>
      </c>
      <c r="O820">
        <v>318155</v>
      </c>
      <c r="P820">
        <v>782144</v>
      </c>
      <c r="Q820">
        <v>0</v>
      </c>
      <c r="R820">
        <v>0</v>
      </c>
      <c r="S820">
        <v>746</v>
      </c>
      <c r="T820" t="s">
        <v>2248</v>
      </c>
      <c r="U820">
        <f>(Table1[[#This Row],[Monthly Debt]]/Table1[[#This Row],[Annual Income]])*12</f>
        <v>9.9000000000000005E-2</v>
      </c>
      <c r="V820">
        <f>(Table1[[#This Row],[Current Loan Amount]]/Table1[[#This Row],[Annual Income]])</f>
        <v>0.49210526315789471</v>
      </c>
      <c r="W820">
        <f>(Table1[[#This Row],[Current Credit Balance]]/Table1[[#This Row],[Maximum Open Credit]])</f>
        <v>0.40677292161034284</v>
      </c>
      <c r="X820">
        <f>(Table1[[#This Row],[Credit Utilization Ratio]]*100)</f>
        <v>40.677292161034288</v>
      </c>
      <c r="Y820">
        <f>(Table1[[#This Row],[Annual Income]]/12)-Table1[[#This Row],[Monthly Debt]]</f>
        <v>57748.093333333338</v>
      </c>
    </row>
    <row r="821" spans="1:25" x14ac:dyDescent="0.2">
      <c r="A821" t="s">
        <v>838</v>
      </c>
      <c r="B821" t="s">
        <v>1937</v>
      </c>
      <c r="C821">
        <v>330374</v>
      </c>
      <c r="D821" t="s">
        <v>2217</v>
      </c>
      <c r="E821">
        <v>721</v>
      </c>
      <c r="F821">
        <v>1902090</v>
      </c>
      <c r="G821" t="s">
        <v>2223</v>
      </c>
      <c r="H821" t="s">
        <v>2231</v>
      </c>
      <c r="I821" t="s">
        <v>2234</v>
      </c>
      <c r="J821">
        <v>12775.79</v>
      </c>
      <c r="K821">
        <v>16.8</v>
      </c>
      <c r="L821">
        <v>64</v>
      </c>
      <c r="M821">
        <v>8</v>
      </c>
      <c r="N821">
        <v>0</v>
      </c>
      <c r="O821">
        <v>174002</v>
      </c>
      <c r="P821">
        <v>248732</v>
      </c>
      <c r="Q821">
        <v>0</v>
      </c>
      <c r="R821">
        <v>0</v>
      </c>
      <c r="S821">
        <v>721</v>
      </c>
      <c r="T821" t="s">
        <v>2248</v>
      </c>
      <c r="U821">
        <f>(Table1[[#This Row],[Monthly Debt]]/Table1[[#This Row],[Annual Income]])*12</f>
        <v>8.0600539406652683E-2</v>
      </c>
      <c r="V821">
        <f>(Table1[[#This Row],[Current Loan Amount]]/Table1[[#This Row],[Annual Income]])</f>
        <v>0.17368999363857651</v>
      </c>
      <c r="W821">
        <f>(Table1[[#This Row],[Current Credit Balance]]/Table1[[#This Row],[Maximum Open Credit]])</f>
        <v>0.69955614878664585</v>
      </c>
      <c r="X821">
        <f>(Table1[[#This Row],[Credit Utilization Ratio]]*100)</f>
        <v>69.955614878664591</v>
      </c>
      <c r="Y821">
        <f>(Table1[[#This Row],[Annual Income]]/12)-Table1[[#This Row],[Monthly Debt]]</f>
        <v>145731.71</v>
      </c>
    </row>
    <row r="822" spans="1:25" x14ac:dyDescent="0.2">
      <c r="A822" t="s">
        <v>839</v>
      </c>
      <c r="B822" t="s">
        <v>1938</v>
      </c>
      <c r="C822">
        <v>439494</v>
      </c>
      <c r="D822" t="s">
        <v>2217</v>
      </c>
      <c r="E822">
        <v>725</v>
      </c>
      <c r="F822">
        <v>1168272</v>
      </c>
      <c r="G822" t="s">
        <v>2227</v>
      </c>
      <c r="H822" t="s">
        <v>2230</v>
      </c>
      <c r="I822" t="s">
        <v>2234</v>
      </c>
      <c r="J822">
        <v>23977.43</v>
      </c>
      <c r="K822">
        <v>23.7</v>
      </c>
      <c r="L822">
        <v>46</v>
      </c>
      <c r="M822">
        <v>17</v>
      </c>
      <c r="N822">
        <v>0</v>
      </c>
      <c r="O822">
        <v>460655</v>
      </c>
      <c r="P822">
        <v>1008326</v>
      </c>
      <c r="Q822">
        <v>0</v>
      </c>
      <c r="R822">
        <v>0</v>
      </c>
      <c r="S822">
        <v>725</v>
      </c>
      <c r="T822" t="s">
        <v>2248</v>
      </c>
      <c r="U822">
        <f>(Table1[[#This Row],[Monthly Debt]]/Table1[[#This Row],[Annual Income]])*12</f>
        <v>0.24628610460577671</v>
      </c>
      <c r="V822">
        <f>(Table1[[#This Row],[Current Loan Amount]]/Table1[[#This Row],[Annual Income]])</f>
        <v>0.37619150334853529</v>
      </c>
      <c r="W822">
        <f>(Table1[[#This Row],[Current Credit Balance]]/Table1[[#This Row],[Maximum Open Credit]])</f>
        <v>0.4568512564388898</v>
      </c>
      <c r="X822">
        <f>(Table1[[#This Row],[Credit Utilization Ratio]]*100)</f>
        <v>45.685125643888981</v>
      </c>
      <c r="Y822">
        <f>(Table1[[#This Row],[Annual Income]]/12)-Table1[[#This Row],[Monthly Debt]]</f>
        <v>73378.570000000007</v>
      </c>
    </row>
    <row r="823" spans="1:25" x14ac:dyDescent="0.2">
      <c r="A823" t="s">
        <v>840</v>
      </c>
      <c r="B823" t="s">
        <v>1939</v>
      </c>
      <c r="C823">
        <v>85030</v>
      </c>
      <c r="D823" t="s">
        <v>2217</v>
      </c>
      <c r="E823">
        <v>725</v>
      </c>
      <c r="F823">
        <v>1168272</v>
      </c>
      <c r="G823" t="s">
        <v>2225</v>
      </c>
      <c r="H823" t="s">
        <v>2231</v>
      </c>
      <c r="I823" t="s">
        <v>2234</v>
      </c>
      <c r="J823">
        <v>1142.28</v>
      </c>
      <c r="K823">
        <v>22.1</v>
      </c>
      <c r="L823">
        <v>42</v>
      </c>
      <c r="M823">
        <v>6</v>
      </c>
      <c r="N823">
        <v>1</v>
      </c>
      <c r="O823">
        <v>10697</v>
      </c>
      <c r="P823">
        <v>37752</v>
      </c>
      <c r="Q823">
        <v>1</v>
      </c>
      <c r="R823">
        <v>0</v>
      </c>
      <c r="S823">
        <v>725</v>
      </c>
      <c r="T823" t="s">
        <v>2249</v>
      </c>
      <c r="U823">
        <f>(Table1[[#This Row],[Monthly Debt]]/Table1[[#This Row],[Annual Income]])*12</f>
        <v>1.1733021077283374E-2</v>
      </c>
      <c r="V823">
        <f>(Table1[[#This Row],[Current Loan Amount]]/Table1[[#This Row],[Annual Income]])</f>
        <v>7.2782708136461371E-2</v>
      </c>
      <c r="W823">
        <f>(Table1[[#This Row],[Current Credit Balance]]/Table1[[#This Row],[Maximum Open Credit]])</f>
        <v>0.28334922653104472</v>
      </c>
      <c r="X823">
        <f>(Table1[[#This Row],[Credit Utilization Ratio]]*100)</f>
        <v>28.334922653104471</v>
      </c>
      <c r="Y823">
        <f>(Table1[[#This Row],[Annual Income]]/12)-Table1[[#This Row],[Monthly Debt]]</f>
        <v>96213.72</v>
      </c>
    </row>
    <row r="824" spans="1:25" x14ac:dyDescent="0.2">
      <c r="A824" t="s">
        <v>841</v>
      </c>
      <c r="B824" t="s">
        <v>1940</v>
      </c>
      <c r="C824">
        <v>253066</v>
      </c>
      <c r="D824" t="s">
        <v>2217</v>
      </c>
      <c r="E824">
        <v>642</v>
      </c>
      <c r="F824">
        <v>658027</v>
      </c>
      <c r="G824" t="s">
        <v>2223</v>
      </c>
      <c r="H824" t="s">
        <v>2231</v>
      </c>
      <c r="I824" t="s">
        <v>2234</v>
      </c>
      <c r="J824">
        <v>4024.77</v>
      </c>
      <c r="K824">
        <v>14.3</v>
      </c>
      <c r="L824">
        <v>56</v>
      </c>
      <c r="M824">
        <v>26</v>
      </c>
      <c r="N824">
        <v>0</v>
      </c>
      <c r="O824">
        <v>118237</v>
      </c>
      <c r="P824">
        <v>171996</v>
      </c>
      <c r="Q824">
        <v>0</v>
      </c>
      <c r="R824">
        <v>0</v>
      </c>
      <c r="S824">
        <v>642</v>
      </c>
      <c r="T824" t="s">
        <v>2249</v>
      </c>
      <c r="U824">
        <f>(Table1[[#This Row],[Monthly Debt]]/Table1[[#This Row],[Annual Income]])*12</f>
        <v>7.3397049057257524E-2</v>
      </c>
      <c r="V824">
        <f>(Table1[[#This Row],[Current Loan Amount]]/Table1[[#This Row],[Annual Income]])</f>
        <v>0.38458300343298985</v>
      </c>
      <c r="W824">
        <f>(Table1[[#This Row],[Current Credit Balance]]/Table1[[#This Row],[Maximum Open Credit]])</f>
        <v>0.68744040559082764</v>
      </c>
      <c r="X824">
        <f>(Table1[[#This Row],[Credit Utilization Ratio]]*100)</f>
        <v>68.744040559082762</v>
      </c>
      <c r="Y824">
        <f>(Table1[[#This Row],[Annual Income]]/12)-Table1[[#This Row],[Monthly Debt]]</f>
        <v>50810.813333333339</v>
      </c>
    </row>
    <row r="825" spans="1:25" x14ac:dyDescent="0.2">
      <c r="A825" t="s">
        <v>842</v>
      </c>
      <c r="B825" t="s">
        <v>1941</v>
      </c>
      <c r="C825">
        <v>546370</v>
      </c>
      <c r="D825" t="s">
        <v>2218</v>
      </c>
      <c r="E825">
        <v>718</v>
      </c>
      <c r="F825">
        <v>1472215</v>
      </c>
      <c r="G825" t="s">
        <v>2219</v>
      </c>
      <c r="H825" t="s">
        <v>2230</v>
      </c>
      <c r="I825" t="s">
        <v>2234</v>
      </c>
      <c r="J825">
        <v>28953.72</v>
      </c>
      <c r="K825">
        <v>15.1</v>
      </c>
      <c r="L825">
        <v>76</v>
      </c>
      <c r="M825">
        <v>15</v>
      </c>
      <c r="N825">
        <v>0</v>
      </c>
      <c r="O825">
        <v>449065</v>
      </c>
      <c r="P825">
        <v>749232</v>
      </c>
      <c r="Q825">
        <v>0</v>
      </c>
      <c r="R825">
        <v>0</v>
      </c>
      <c r="S825">
        <v>718</v>
      </c>
      <c r="T825" t="s">
        <v>2248</v>
      </c>
      <c r="U825">
        <f>(Table1[[#This Row],[Monthly Debt]]/Table1[[#This Row],[Annual Income]])*12</f>
        <v>0.23600129057236885</v>
      </c>
      <c r="V825">
        <f>(Table1[[#This Row],[Current Loan Amount]]/Table1[[#This Row],[Annual Income]])</f>
        <v>0.37112106587692695</v>
      </c>
      <c r="W825">
        <f>(Table1[[#This Row],[Current Credit Balance]]/Table1[[#This Row],[Maximum Open Credit]])</f>
        <v>0.59936708522860738</v>
      </c>
      <c r="X825">
        <f>(Table1[[#This Row],[Credit Utilization Ratio]]*100)</f>
        <v>59.936708522860741</v>
      </c>
      <c r="Y825">
        <f>(Table1[[#This Row],[Annual Income]]/12)-Table1[[#This Row],[Monthly Debt]]</f>
        <v>93730.863333333327</v>
      </c>
    </row>
    <row r="826" spans="1:25" x14ac:dyDescent="0.2">
      <c r="A826" t="s">
        <v>843</v>
      </c>
      <c r="B826" t="s">
        <v>1942</v>
      </c>
      <c r="C826">
        <v>548746</v>
      </c>
      <c r="D826" t="s">
        <v>2217</v>
      </c>
      <c r="E826">
        <v>725</v>
      </c>
      <c r="F826">
        <v>1168272</v>
      </c>
      <c r="G826" t="s">
        <v>2219</v>
      </c>
      <c r="H826" t="s">
        <v>2231</v>
      </c>
      <c r="I826" t="s">
        <v>2234</v>
      </c>
      <c r="J826">
        <v>52963.26</v>
      </c>
      <c r="K826">
        <v>21.9</v>
      </c>
      <c r="L826">
        <v>32</v>
      </c>
      <c r="M826">
        <v>11</v>
      </c>
      <c r="N826">
        <v>0</v>
      </c>
      <c r="O826">
        <v>588069</v>
      </c>
      <c r="P826">
        <v>1835372</v>
      </c>
      <c r="Q826">
        <v>0</v>
      </c>
      <c r="R826">
        <v>0</v>
      </c>
      <c r="S826">
        <v>725</v>
      </c>
      <c r="T826" t="s">
        <v>2249</v>
      </c>
      <c r="U826">
        <f>(Table1[[#This Row],[Monthly Debt]]/Table1[[#This Row],[Annual Income]])*12</f>
        <v>0.54401639344262298</v>
      </c>
      <c r="V826">
        <f>(Table1[[#This Row],[Current Loan Amount]]/Table1[[#This Row],[Annual Income]])</f>
        <v>0.46970739690756946</v>
      </c>
      <c r="W826">
        <f>(Table1[[#This Row],[Current Credit Balance]]/Table1[[#This Row],[Maximum Open Credit]])</f>
        <v>0.32040861471135007</v>
      </c>
      <c r="X826">
        <f>(Table1[[#This Row],[Credit Utilization Ratio]]*100)</f>
        <v>32.04086147113501</v>
      </c>
      <c r="Y826">
        <f>(Table1[[#This Row],[Annual Income]]/12)-Table1[[#This Row],[Monthly Debt]]</f>
        <v>44392.74</v>
      </c>
    </row>
    <row r="827" spans="1:25" x14ac:dyDescent="0.2">
      <c r="A827" t="s">
        <v>844</v>
      </c>
      <c r="B827" t="s">
        <v>1943</v>
      </c>
      <c r="C827">
        <v>87648</v>
      </c>
      <c r="D827" t="s">
        <v>2217</v>
      </c>
      <c r="E827">
        <v>751</v>
      </c>
      <c r="F827">
        <v>586587</v>
      </c>
      <c r="G827" t="s">
        <v>2228</v>
      </c>
      <c r="H827" t="s">
        <v>2231</v>
      </c>
      <c r="I827" t="s">
        <v>2235</v>
      </c>
      <c r="J827">
        <v>10020.790000000001</v>
      </c>
      <c r="K827">
        <v>26.1</v>
      </c>
      <c r="L827">
        <v>32</v>
      </c>
      <c r="M827">
        <v>10</v>
      </c>
      <c r="N827">
        <v>0</v>
      </c>
      <c r="O827">
        <v>98325</v>
      </c>
      <c r="P827">
        <v>1173634</v>
      </c>
      <c r="Q827">
        <v>0</v>
      </c>
      <c r="R827">
        <v>0</v>
      </c>
      <c r="S827">
        <v>751</v>
      </c>
      <c r="T827" t="s">
        <v>2248</v>
      </c>
      <c r="U827">
        <f>(Table1[[#This Row],[Monthly Debt]]/Table1[[#This Row],[Annual Income]])*12</f>
        <v>0.20499854241570306</v>
      </c>
      <c r="V827">
        <f>(Table1[[#This Row],[Current Loan Amount]]/Table1[[#This Row],[Annual Income]])</f>
        <v>0.14942029059627984</v>
      </c>
      <c r="W827">
        <f>(Table1[[#This Row],[Current Credit Balance]]/Table1[[#This Row],[Maximum Open Credit]])</f>
        <v>8.3778247733109296E-2</v>
      </c>
      <c r="X827">
        <f>(Table1[[#This Row],[Credit Utilization Ratio]]*100)</f>
        <v>8.3778247733109303</v>
      </c>
      <c r="Y827">
        <f>(Table1[[#This Row],[Annual Income]]/12)-Table1[[#This Row],[Monthly Debt]]</f>
        <v>38861.46</v>
      </c>
    </row>
    <row r="828" spans="1:25" x14ac:dyDescent="0.2">
      <c r="A828" t="s">
        <v>845</v>
      </c>
      <c r="B828" t="s">
        <v>1944</v>
      </c>
      <c r="C828">
        <v>110814</v>
      </c>
      <c r="D828" t="s">
        <v>2217</v>
      </c>
      <c r="E828">
        <v>743</v>
      </c>
      <c r="F828">
        <v>1732230</v>
      </c>
      <c r="G828" t="s">
        <v>2219</v>
      </c>
      <c r="H828" t="s">
        <v>2230</v>
      </c>
      <c r="I828" t="s">
        <v>2243</v>
      </c>
      <c r="J828">
        <v>17899.71</v>
      </c>
      <c r="K828">
        <v>19.8</v>
      </c>
      <c r="L828">
        <v>32</v>
      </c>
      <c r="M828">
        <v>12</v>
      </c>
      <c r="N828">
        <v>0</v>
      </c>
      <c r="O828">
        <v>170544</v>
      </c>
      <c r="P828">
        <v>615164</v>
      </c>
      <c r="Q828">
        <v>0</v>
      </c>
      <c r="R828">
        <v>0</v>
      </c>
      <c r="S828">
        <v>743</v>
      </c>
      <c r="T828" t="s">
        <v>2248</v>
      </c>
      <c r="U828">
        <f>(Table1[[#This Row],[Monthly Debt]]/Table1[[#This Row],[Annual Income]])*12</f>
        <v>0.124</v>
      </c>
      <c r="V828">
        <f>(Table1[[#This Row],[Current Loan Amount]]/Table1[[#This Row],[Annual Income]])</f>
        <v>6.397187440466913E-2</v>
      </c>
      <c r="W828">
        <f>(Table1[[#This Row],[Current Credit Balance]]/Table1[[#This Row],[Maximum Open Credit]])</f>
        <v>0.27723338816965881</v>
      </c>
      <c r="X828">
        <f>(Table1[[#This Row],[Credit Utilization Ratio]]*100)</f>
        <v>27.723338816965882</v>
      </c>
      <c r="Y828">
        <f>(Table1[[#This Row],[Annual Income]]/12)-Table1[[#This Row],[Monthly Debt]]</f>
        <v>126452.79000000001</v>
      </c>
    </row>
    <row r="829" spans="1:25" x14ac:dyDescent="0.2">
      <c r="A829" t="s">
        <v>846</v>
      </c>
      <c r="B829" t="s">
        <v>1945</v>
      </c>
      <c r="C829">
        <v>99999999</v>
      </c>
      <c r="D829" t="s">
        <v>2217</v>
      </c>
      <c r="E829">
        <v>743</v>
      </c>
      <c r="F829">
        <v>1638256</v>
      </c>
      <c r="G829" t="s">
        <v>2224</v>
      </c>
      <c r="H829" t="s">
        <v>2230</v>
      </c>
      <c r="I829" t="s">
        <v>2234</v>
      </c>
      <c r="J829">
        <v>18020.740000000002</v>
      </c>
      <c r="K829">
        <v>21</v>
      </c>
      <c r="L829">
        <v>32</v>
      </c>
      <c r="M829">
        <v>11</v>
      </c>
      <c r="N829">
        <v>1</v>
      </c>
      <c r="O829">
        <v>118674</v>
      </c>
      <c r="P829">
        <v>314424</v>
      </c>
      <c r="Q829">
        <v>1</v>
      </c>
      <c r="R829">
        <v>0</v>
      </c>
      <c r="S829">
        <v>743</v>
      </c>
      <c r="T829" t="s">
        <v>2249</v>
      </c>
      <c r="U829">
        <f>(Table1[[#This Row],[Monthly Debt]]/Table1[[#This Row],[Annual Income]])*12</f>
        <v>0.13199944331044722</v>
      </c>
      <c r="V829">
        <f>(Table1[[#This Row],[Current Loan Amount]]/Table1[[#This Row],[Annual Income]])</f>
        <v>61.040520529148068</v>
      </c>
      <c r="W829">
        <f>(Table1[[#This Row],[Current Credit Balance]]/Table1[[#This Row],[Maximum Open Credit]])</f>
        <v>0.37743302038012366</v>
      </c>
      <c r="X829">
        <f>(Table1[[#This Row],[Credit Utilization Ratio]]*100)</f>
        <v>37.743302038012366</v>
      </c>
      <c r="Y829">
        <f>(Table1[[#This Row],[Annual Income]]/12)-Table1[[#This Row],[Monthly Debt]]</f>
        <v>118500.59333333334</v>
      </c>
    </row>
    <row r="830" spans="1:25" x14ac:dyDescent="0.2">
      <c r="A830" t="s">
        <v>847</v>
      </c>
      <c r="B830" t="s">
        <v>1946</v>
      </c>
      <c r="C830">
        <v>380028</v>
      </c>
      <c r="D830" t="s">
        <v>2217</v>
      </c>
      <c r="E830">
        <v>718</v>
      </c>
      <c r="F830">
        <v>1891982</v>
      </c>
      <c r="G830" t="s">
        <v>2222</v>
      </c>
      <c r="H830" t="s">
        <v>2231</v>
      </c>
      <c r="I830" t="s">
        <v>2234</v>
      </c>
      <c r="J830">
        <v>34843.910000000003</v>
      </c>
      <c r="K830">
        <v>23.5</v>
      </c>
      <c r="L830">
        <v>8</v>
      </c>
      <c r="M830">
        <v>14</v>
      </c>
      <c r="N830">
        <v>0</v>
      </c>
      <c r="O830">
        <v>425885</v>
      </c>
      <c r="P830">
        <v>865150</v>
      </c>
      <c r="Q830">
        <v>0</v>
      </c>
      <c r="R830">
        <v>0</v>
      </c>
      <c r="S830">
        <v>718</v>
      </c>
      <c r="T830" t="s">
        <v>2248</v>
      </c>
      <c r="U830">
        <f>(Table1[[#This Row],[Monthly Debt]]/Table1[[#This Row],[Annual Income]])*12</f>
        <v>0.22099941754202737</v>
      </c>
      <c r="V830">
        <f>(Table1[[#This Row],[Current Loan Amount]]/Table1[[#This Row],[Annual Income]])</f>
        <v>0.20086237606911694</v>
      </c>
      <c r="W830">
        <f>(Table1[[#This Row],[Current Credit Balance]]/Table1[[#This Row],[Maximum Open Credit]])</f>
        <v>0.49226723689533608</v>
      </c>
      <c r="X830">
        <f>(Table1[[#This Row],[Credit Utilization Ratio]]*100)</f>
        <v>49.226723689533607</v>
      </c>
      <c r="Y830">
        <f>(Table1[[#This Row],[Annual Income]]/12)-Table1[[#This Row],[Monthly Debt]]</f>
        <v>122821.25666666665</v>
      </c>
    </row>
    <row r="831" spans="1:25" x14ac:dyDescent="0.2">
      <c r="A831" t="s">
        <v>848</v>
      </c>
      <c r="B831" t="s">
        <v>1947</v>
      </c>
      <c r="C831">
        <v>265364</v>
      </c>
      <c r="D831" t="s">
        <v>2217</v>
      </c>
      <c r="E831">
        <v>738</v>
      </c>
      <c r="F831">
        <v>572964</v>
      </c>
      <c r="G831" t="s">
        <v>2228</v>
      </c>
      <c r="H831" t="s">
        <v>2231</v>
      </c>
      <c r="I831" t="s">
        <v>2234</v>
      </c>
      <c r="J831">
        <v>0</v>
      </c>
      <c r="K831">
        <v>20.5</v>
      </c>
      <c r="L831">
        <v>46</v>
      </c>
      <c r="M831">
        <v>6</v>
      </c>
      <c r="N831">
        <v>0</v>
      </c>
      <c r="O831">
        <v>176814</v>
      </c>
      <c r="P831">
        <v>287562</v>
      </c>
      <c r="Q831">
        <v>0</v>
      </c>
      <c r="R831">
        <v>0</v>
      </c>
      <c r="S831">
        <v>738</v>
      </c>
      <c r="T831" t="s">
        <v>2248</v>
      </c>
      <c r="U831">
        <f>(Table1[[#This Row],[Monthly Debt]]/Table1[[#This Row],[Annual Income]])*12</f>
        <v>0</v>
      </c>
      <c r="V831">
        <f>(Table1[[#This Row],[Current Loan Amount]]/Table1[[#This Row],[Annual Income]])</f>
        <v>0.46314253600575256</v>
      </c>
      <c r="W831">
        <f>(Table1[[#This Row],[Current Credit Balance]]/Table1[[#This Row],[Maximum Open Credit]])</f>
        <v>0.61487261877438604</v>
      </c>
      <c r="X831">
        <f>(Table1[[#This Row],[Credit Utilization Ratio]]*100)</f>
        <v>61.487261877438605</v>
      </c>
      <c r="Y831">
        <f>(Table1[[#This Row],[Annual Income]]/12)-Table1[[#This Row],[Monthly Debt]]</f>
        <v>47747</v>
      </c>
    </row>
    <row r="832" spans="1:25" x14ac:dyDescent="0.2">
      <c r="A832" t="s">
        <v>849</v>
      </c>
      <c r="B832" t="s">
        <v>1948</v>
      </c>
      <c r="C832">
        <v>350966</v>
      </c>
      <c r="D832" t="s">
        <v>2218</v>
      </c>
      <c r="E832">
        <v>725</v>
      </c>
      <c r="F832">
        <v>1168272</v>
      </c>
      <c r="G832" t="s">
        <v>2219</v>
      </c>
      <c r="H832" t="s">
        <v>2231</v>
      </c>
      <c r="I832" t="s">
        <v>2235</v>
      </c>
      <c r="J832">
        <v>13908.57</v>
      </c>
      <c r="K832">
        <v>8</v>
      </c>
      <c r="L832">
        <v>32</v>
      </c>
      <c r="M832">
        <v>11</v>
      </c>
      <c r="N832">
        <v>0</v>
      </c>
      <c r="O832">
        <v>110808</v>
      </c>
      <c r="P832">
        <v>448646</v>
      </c>
      <c r="Q832">
        <v>0</v>
      </c>
      <c r="R832">
        <v>0</v>
      </c>
      <c r="S832">
        <v>725</v>
      </c>
      <c r="T832" t="s">
        <v>2248</v>
      </c>
      <c r="U832">
        <f>(Table1[[#This Row],[Monthly Debt]]/Table1[[#This Row],[Annual Income]])*12</f>
        <v>0.14286299765807964</v>
      </c>
      <c r="V832">
        <f>(Table1[[#This Row],[Current Loan Amount]]/Table1[[#This Row],[Annual Income]])</f>
        <v>0.30041462946984948</v>
      </c>
      <c r="W832">
        <f>(Table1[[#This Row],[Current Credit Balance]]/Table1[[#This Row],[Maximum Open Credit]])</f>
        <v>0.24698314484025266</v>
      </c>
      <c r="X832">
        <f>(Table1[[#This Row],[Credit Utilization Ratio]]*100)</f>
        <v>24.698314484025268</v>
      </c>
      <c r="Y832">
        <f>(Table1[[#This Row],[Annual Income]]/12)-Table1[[#This Row],[Monthly Debt]]</f>
        <v>83447.429999999993</v>
      </c>
    </row>
    <row r="833" spans="1:25" x14ac:dyDescent="0.2">
      <c r="A833" t="s">
        <v>850</v>
      </c>
      <c r="B833" t="s">
        <v>1949</v>
      </c>
      <c r="C833">
        <v>230274</v>
      </c>
      <c r="D833" t="s">
        <v>2217</v>
      </c>
      <c r="E833">
        <v>748</v>
      </c>
      <c r="F833">
        <v>1567975</v>
      </c>
      <c r="G833" t="s">
        <v>2227</v>
      </c>
      <c r="H833" t="s">
        <v>2230</v>
      </c>
      <c r="I833" t="s">
        <v>2234</v>
      </c>
      <c r="J833">
        <v>17378.349999999999</v>
      </c>
      <c r="K833">
        <v>11.6</v>
      </c>
      <c r="L833">
        <v>32</v>
      </c>
      <c r="M833">
        <v>5</v>
      </c>
      <c r="N833">
        <v>0</v>
      </c>
      <c r="O833">
        <v>99921</v>
      </c>
      <c r="P833">
        <v>201586</v>
      </c>
      <c r="Q833">
        <v>0</v>
      </c>
      <c r="R833">
        <v>0</v>
      </c>
      <c r="S833">
        <v>748</v>
      </c>
      <c r="T833" t="s">
        <v>2248</v>
      </c>
      <c r="U833">
        <f>(Table1[[#This Row],[Monthly Debt]]/Table1[[#This Row],[Annual Income]])*12</f>
        <v>0.1329996970614965</v>
      </c>
      <c r="V833">
        <f>(Table1[[#This Row],[Current Loan Amount]]/Table1[[#This Row],[Annual Income]])</f>
        <v>0.14686075989731978</v>
      </c>
      <c r="W833">
        <f>(Table1[[#This Row],[Current Credit Balance]]/Table1[[#This Row],[Maximum Open Credit]])</f>
        <v>0.49567430277896285</v>
      </c>
      <c r="X833">
        <f>(Table1[[#This Row],[Credit Utilization Ratio]]*100)</f>
        <v>49.567430277896285</v>
      </c>
      <c r="Y833">
        <f>(Table1[[#This Row],[Annual Income]]/12)-Table1[[#This Row],[Monthly Debt]]</f>
        <v>113286.23333333334</v>
      </c>
    </row>
    <row r="834" spans="1:25" x14ac:dyDescent="0.2">
      <c r="A834" t="s">
        <v>851</v>
      </c>
      <c r="B834" t="s">
        <v>1950</v>
      </c>
      <c r="C834">
        <v>438900</v>
      </c>
      <c r="D834" t="s">
        <v>2217</v>
      </c>
      <c r="E834">
        <v>722</v>
      </c>
      <c r="F834">
        <v>796005</v>
      </c>
      <c r="G834" t="s">
        <v>2220</v>
      </c>
      <c r="H834" t="s">
        <v>2231</v>
      </c>
      <c r="I834" t="s">
        <v>2234</v>
      </c>
      <c r="J834">
        <v>13200.44</v>
      </c>
      <c r="K834">
        <v>18.7</v>
      </c>
      <c r="L834">
        <v>32</v>
      </c>
      <c r="M834">
        <v>7</v>
      </c>
      <c r="N834">
        <v>0</v>
      </c>
      <c r="O834">
        <v>389728</v>
      </c>
      <c r="P834">
        <v>465212</v>
      </c>
      <c r="Q834">
        <v>0</v>
      </c>
      <c r="R834">
        <v>0</v>
      </c>
      <c r="S834">
        <v>722</v>
      </c>
      <c r="T834" t="s">
        <v>2248</v>
      </c>
      <c r="U834">
        <f>(Table1[[#This Row],[Monthly Debt]]/Table1[[#This Row],[Annual Income]])*12</f>
        <v>0.19900035803795202</v>
      </c>
      <c r="V834">
        <f>(Table1[[#This Row],[Current Loan Amount]]/Table1[[#This Row],[Annual Income]])</f>
        <v>0.55137844611528819</v>
      </c>
      <c r="W834">
        <f>(Table1[[#This Row],[Current Credit Balance]]/Table1[[#This Row],[Maximum Open Credit]])</f>
        <v>0.83774279253329664</v>
      </c>
      <c r="X834">
        <f>(Table1[[#This Row],[Credit Utilization Ratio]]*100)</f>
        <v>83.774279253329667</v>
      </c>
      <c r="Y834">
        <f>(Table1[[#This Row],[Annual Income]]/12)-Table1[[#This Row],[Monthly Debt]]</f>
        <v>53133.31</v>
      </c>
    </row>
    <row r="835" spans="1:25" x14ac:dyDescent="0.2">
      <c r="A835" t="s">
        <v>852</v>
      </c>
      <c r="B835" t="s">
        <v>1951</v>
      </c>
      <c r="C835">
        <v>21516</v>
      </c>
      <c r="D835" t="s">
        <v>2217</v>
      </c>
      <c r="E835">
        <v>690</v>
      </c>
      <c r="F835">
        <v>566523</v>
      </c>
      <c r="G835" t="s">
        <v>2221</v>
      </c>
      <c r="H835" t="s">
        <v>2231</v>
      </c>
      <c r="I835" t="s">
        <v>2237</v>
      </c>
      <c r="J835">
        <v>12605.17</v>
      </c>
      <c r="K835">
        <v>7.8</v>
      </c>
      <c r="L835">
        <v>32</v>
      </c>
      <c r="M835">
        <v>8</v>
      </c>
      <c r="N835">
        <v>0</v>
      </c>
      <c r="O835">
        <v>63308</v>
      </c>
      <c r="P835">
        <v>148368</v>
      </c>
      <c r="Q835">
        <v>0</v>
      </c>
      <c r="R835">
        <v>0</v>
      </c>
      <c r="S835">
        <v>690</v>
      </c>
      <c r="T835" t="s">
        <v>2249</v>
      </c>
      <c r="U835">
        <f>(Table1[[#This Row],[Monthly Debt]]/Table1[[#This Row],[Annual Income]])*12</f>
        <v>0.26700070429620687</v>
      </c>
      <c r="V835">
        <f>(Table1[[#This Row],[Current Loan Amount]]/Table1[[#This Row],[Annual Income]])</f>
        <v>3.7979040568520604E-2</v>
      </c>
      <c r="W835">
        <f>(Table1[[#This Row],[Current Credit Balance]]/Table1[[#This Row],[Maximum Open Credit]])</f>
        <v>0.42669578345734932</v>
      </c>
      <c r="X835">
        <f>(Table1[[#This Row],[Credit Utilization Ratio]]*100)</f>
        <v>42.669578345734934</v>
      </c>
      <c r="Y835">
        <f>(Table1[[#This Row],[Annual Income]]/12)-Table1[[#This Row],[Monthly Debt]]</f>
        <v>34605.08</v>
      </c>
    </row>
    <row r="836" spans="1:25" x14ac:dyDescent="0.2">
      <c r="A836" t="s">
        <v>853</v>
      </c>
      <c r="B836" t="s">
        <v>1952</v>
      </c>
      <c r="C836">
        <v>423060</v>
      </c>
      <c r="D836" t="s">
        <v>2218</v>
      </c>
      <c r="E836">
        <v>6680</v>
      </c>
      <c r="F836">
        <v>747004</v>
      </c>
      <c r="G836" t="s">
        <v>2224</v>
      </c>
      <c r="H836" t="s">
        <v>2231</v>
      </c>
      <c r="I836" t="s">
        <v>2234</v>
      </c>
      <c r="J836">
        <v>14255.32</v>
      </c>
      <c r="K836">
        <v>13</v>
      </c>
      <c r="L836">
        <v>32</v>
      </c>
      <c r="M836">
        <v>11</v>
      </c>
      <c r="N836">
        <v>0</v>
      </c>
      <c r="O836">
        <v>376466</v>
      </c>
      <c r="P836">
        <v>501050</v>
      </c>
      <c r="Q836">
        <v>0</v>
      </c>
      <c r="R836">
        <v>0</v>
      </c>
      <c r="S836">
        <v>668</v>
      </c>
      <c r="T836" t="s">
        <v>2248</v>
      </c>
      <c r="U836">
        <f>(Table1[[#This Row],[Monthly Debt]]/Table1[[#This Row],[Annual Income]])*12</f>
        <v>0.22899989826025025</v>
      </c>
      <c r="V836">
        <f>(Table1[[#This Row],[Current Loan Amount]]/Table1[[#This Row],[Annual Income]])</f>
        <v>0.56634234890308488</v>
      </c>
      <c r="W836">
        <f>(Table1[[#This Row],[Current Credit Balance]]/Table1[[#This Row],[Maximum Open Credit]])</f>
        <v>0.75135415627182911</v>
      </c>
      <c r="X836">
        <f>(Table1[[#This Row],[Credit Utilization Ratio]]*100)</f>
        <v>75.135415627182908</v>
      </c>
      <c r="Y836">
        <f>(Table1[[#This Row],[Annual Income]]/12)-Table1[[#This Row],[Monthly Debt]]</f>
        <v>47995.013333333336</v>
      </c>
    </row>
    <row r="837" spans="1:25" x14ac:dyDescent="0.2">
      <c r="A837" t="s">
        <v>854</v>
      </c>
      <c r="B837" t="s">
        <v>1953</v>
      </c>
      <c r="C837">
        <v>99999999</v>
      </c>
      <c r="D837" t="s">
        <v>2217</v>
      </c>
      <c r="E837">
        <v>724</v>
      </c>
      <c r="F837">
        <v>1458212</v>
      </c>
      <c r="G837" t="s">
        <v>2219</v>
      </c>
      <c r="H837" t="s">
        <v>2230</v>
      </c>
      <c r="I837" t="s">
        <v>2234</v>
      </c>
      <c r="J837">
        <v>20900.95</v>
      </c>
      <c r="K837">
        <v>22.6</v>
      </c>
      <c r="L837">
        <v>32</v>
      </c>
      <c r="M837">
        <v>12</v>
      </c>
      <c r="N837">
        <v>0</v>
      </c>
      <c r="O837">
        <v>574845</v>
      </c>
      <c r="P837">
        <v>875798</v>
      </c>
      <c r="Q837">
        <v>0</v>
      </c>
      <c r="R837">
        <v>0</v>
      </c>
      <c r="S837">
        <v>724</v>
      </c>
      <c r="T837" t="s">
        <v>2248</v>
      </c>
      <c r="U837">
        <f>(Table1[[#This Row],[Monthly Debt]]/Table1[[#This Row],[Annual Income]])*12</f>
        <v>0.17199927033929224</v>
      </c>
      <c r="V837">
        <f>(Table1[[#This Row],[Current Loan Amount]]/Table1[[#This Row],[Annual Income]])</f>
        <v>68.577133503221759</v>
      </c>
      <c r="W837">
        <f>(Table1[[#This Row],[Current Credit Balance]]/Table1[[#This Row],[Maximum Open Credit]])</f>
        <v>0.6563671074836892</v>
      </c>
      <c r="X837">
        <f>(Table1[[#This Row],[Credit Utilization Ratio]]*100)</f>
        <v>65.636710748368927</v>
      </c>
      <c r="Y837">
        <f>(Table1[[#This Row],[Annual Income]]/12)-Table1[[#This Row],[Monthly Debt]]</f>
        <v>100616.71666666667</v>
      </c>
    </row>
    <row r="838" spans="1:25" x14ac:dyDescent="0.2">
      <c r="A838" t="s">
        <v>855</v>
      </c>
      <c r="B838" t="s">
        <v>1954</v>
      </c>
      <c r="C838">
        <v>216766</v>
      </c>
      <c r="D838" t="s">
        <v>2217</v>
      </c>
      <c r="E838">
        <v>725</v>
      </c>
      <c r="F838">
        <v>1168272</v>
      </c>
      <c r="G838" t="s">
        <v>2219</v>
      </c>
      <c r="H838" t="s">
        <v>2230</v>
      </c>
      <c r="I838" t="s">
        <v>2234</v>
      </c>
      <c r="J838">
        <v>18174.64</v>
      </c>
      <c r="K838">
        <v>14.3</v>
      </c>
      <c r="L838">
        <v>32</v>
      </c>
      <c r="M838">
        <v>12</v>
      </c>
      <c r="N838">
        <v>0</v>
      </c>
      <c r="O838">
        <v>405859</v>
      </c>
      <c r="P838">
        <v>600182</v>
      </c>
      <c r="Q838">
        <v>0</v>
      </c>
      <c r="R838">
        <v>0</v>
      </c>
      <c r="S838">
        <v>725</v>
      </c>
      <c r="T838" t="s">
        <v>2248</v>
      </c>
      <c r="U838">
        <f>(Table1[[#This Row],[Monthly Debt]]/Table1[[#This Row],[Annual Income]])*12</f>
        <v>0.18668227946916471</v>
      </c>
      <c r="V838">
        <f>(Table1[[#This Row],[Current Loan Amount]]/Table1[[#This Row],[Annual Income]])</f>
        <v>0.18554411986249777</v>
      </c>
      <c r="W838">
        <f>(Table1[[#This Row],[Current Credit Balance]]/Table1[[#This Row],[Maximum Open Credit]])</f>
        <v>0.67622654461480014</v>
      </c>
      <c r="X838">
        <f>(Table1[[#This Row],[Credit Utilization Ratio]]*100)</f>
        <v>67.62265446148001</v>
      </c>
      <c r="Y838">
        <f>(Table1[[#This Row],[Annual Income]]/12)-Table1[[#This Row],[Monthly Debt]]</f>
        <v>79181.36</v>
      </c>
    </row>
    <row r="839" spans="1:25" x14ac:dyDescent="0.2">
      <c r="A839" t="s">
        <v>856</v>
      </c>
      <c r="B839" t="s">
        <v>1955</v>
      </c>
      <c r="C839">
        <v>22506</v>
      </c>
      <c r="D839" t="s">
        <v>2217</v>
      </c>
      <c r="E839">
        <v>722</v>
      </c>
      <c r="F839">
        <v>1428895</v>
      </c>
      <c r="G839" t="s">
        <v>2219</v>
      </c>
      <c r="H839" t="s">
        <v>2230</v>
      </c>
      <c r="I839" t="s">
        <v>2234</v>
      </c>
      <c r="J839">
        <v>30126.02</v>
      </c>
      <c r="K839">
        <v>19.8</v>
      </c>
      <c r="L839">
        <v>55</v>
      </c>
      <c r="M839">
        <v>9</v>
      </c>
      <c r="N839">
        <v>0</v>
      </c>
      <c r="O839">
        <v>186466</v>
      </c>
      <c r="P839">
        <v>353342</v>
      </c>
      <c r="Q839">
        <v>0</v>
      </c>
      <c r="R839">
        <v>0</v>
      </c>
      <c r="S839">
        <v>722</v>
      </c>
      <c r="T839" t="s">
        <v>2248</v>
      </c>
      <c r="U839">
        <f>(Table1[[#This Row],[Monthly Debt]]/Table1[[#This Row],[Annual Income]])*12</f>
        <v>0.25300126321388205</v>
      </c>
      <c r="V839">
        <f>(Table1[[#This Row],[Current Loan Amount]]/Table1[[#This Row],[Annual Income]])</f>
        <v>1.5750632481742886E-2</v>
      </c>
      <c r="W839">
        <f>(Table1[[#This Row],[Current Credit Balance]]/Table1[[#This Row],[Maximum Open Credit]])</f>
        <v>0.52772101816370542</v>
      </c>
      <c r="X839">
        <f>(Table1[[#This Row],[Credit Utilization Ratio]]*100)</f>
        <v>52.772101816370544</v>
      </c>
      <c r="Y839">
        <f>(Table1[[#This Row],[Annual Income]]/12)-Table1[[#This Row],[Monthly Debt]]</f>
        <v>88948.563333333324</v>
      </c>
    </row>
    <row r="840" spans="1:25" x14ac:dyDescent="0.2">
      <c r="A840" t="s">
        <v>857</v>
      </c>
      <c r="B840" t="s">
        <v>1956</v>
      </c>
      <c r="C840">
        <v>99999999</v>
      </c>
      <c r="D840" t="s">
        <v>2217</v>
      </c>
      <c r="E840">
        <v>742</v>
      </c>
      <c r="F840">
        <v>1260479</v>
      </c>
      <c r="G840" t="s">
        <v>2222</v>
      </c>
      <c r="H840" t="s">
        <v>2230</v>
      </c>
      <c r="I840" t="s">
        <v>2234</v>
      </c>
      <c r="J840">
        <v>10325.36</v>
      </c>
      <c r="K840">
        <v>15.4</v>
      </c>
      <c r="L840">
        <v>32</v>
      </c>
      <c r="M840">
        <v>10</v>
      </c>
      <c r="N840">
        <v>0</v>
      </c>
      <c r="O840">
        <v>355566</v>
      </c>
      <c r="P840">
        <v>493658</v>
      </c>
      <c r="Q840">
        <v>0</v>
      </c>
      <c r="R840">
        <v>0</v>
      </c>
      <c r="S840">
        <v>742</v>
      </c>
      <c r="T840" t="s">
        <v>2248</v>
      </c>
      <c r="U840">
        <f>(Table1[[#This Row],[Monthly Debt]]/Table1[[#This Row],[Annual Income]])*12</f>
        <v>9.8299392532521374E-2</v>
      </c>
      <c r="V840">
        <f>(Table1[[#This Row],[Current Loan Amount]]/Table1[[#This Row],[Annual Income]])</f>
        <v>79.334918709474735</v>
      </c>
      <c r="W840">
        <f>(Table1[[#This Row],[Current Credit Balance]]/Table1[[#This Row],[Maximum Open Credit]])</f>
        <v>0.72026787776152723</v>
      </c>
      <c r="X840">
        <f>(Table1[[#This Row],[Credit Utilization Ratio]]*100)</f>
        <v>72.02678777615273</v>
      </c>
      <c r="Y840">
        <f>(Table1[[#This Row],[Annual Income]]/12)-Table1[[#This Row],[Monthly Debt]]</f>
        <v>94714.556666666671</v>
      </c>
    </row>
    <row r="841" spans="1:25" x14ac:dyDescent="0.2">
      <c r="A841" t="s">
        <v>858</v>
      </c>
      <c r="B841" t="s">
        <v>1957</v>
      </c>
      <c r="C841">
        <v>246928</v>
      </c>
      <c r="D841" t="s">
        <v>2218</v>
      </c>
      <c r="E841">
        <v>725</v>
      </c>
      <c r="F841">
        <v>1168272</v>
      </c>
      <c r="G841" t="s">
        <v>2219</v>
      </c>
      <c r="H841" t="s">
        <v>2230</v>
      </c>
      <c r="I841" t="s">
        <v>2236</v>
      </c>
      <c r="J841">
        <v>10853.94</v>
      </c>
      <c r="K841">
        <v>36.4</v>
      </c>
      <c r="L841">
        <v>17</v>
      </c>
      <c r="M841">
        <v>10</v>
      </c>
      <c r="N841">
        <v>1</v>
      </c>
      <c r="O841">
        <v>71858</v>
      </c>
      <c r="P841">
        <v>225500</v>
      </c>
      <c r="Q841">
        <v>1</v>
      </c>
      <c r="R841">
        <v>0</v>
      </c>
      <c r="S841">
        <v>725</v>
      </c>
      <c r="T841" t="s">
        <v>2249</v>
      </c>
      <c r="U841">
        <f>(Table1[[#This Row],[Monthly Debt]]/Table1[[#This Row],[Annual Income]])*12</f>
        <v>0.11148711943793913</v>
      </c>
      <c r="V841">
        <f>(Table1[[#This Row],[Current Loan Amount]]/Table1[[#This Row],[Annual Income]])</f>
        <v>0.21136173767752714</v>
      </c>
      <c r="W841">
        <f>(Table1[[#This Row],[Current Credit Balance]]/Table1[[#This Row],[Maximum Open Credit]])</f>
        <v>0.3186607538802661</v>
      </c>
      <c r="X841">
        <f>(Table1[[#This Row],[Credit Utilization Ratio]]*100)</f>
        <v>31.866075388026609</v>
      </c>
      <c r="Y841">
        <f>(Table1[[#This Row],[Annual Income]]/12)-Table1[[#This Row],[Monthly Debt]]</f>
        <v>86502.06</v>
      </c>
    </row>
    <row r="842" spans="1:25" x14ac:dyDescent="0.2">
      <c r="A842" t="s">
        <v>859</v>
      </c>
      <c r="B842" t="s">
        <v>1958</v>
      </c>
      <c r="C842">
        <v>67012</v>
      </c>
      <c r="D842" t="s">
        <v>2217</v>
      </c>
      <c r="E842">
        <v>744</v>
      </c>
      <c r="F842">
        <v>790989</v>
      </c>
      <c r="G842" t="s">
        <v>2225</v>
      </c>
      <c r="H842" t="s">
        <v>2231</v>
      </c>
      <c r="I842" t="s">
        <v>2243</v>
      </c>
      <c r="J842">
        <v>18456.599999999999</v>
      </c>
      <c r="K842">
        <v>16</v>
      </c>
      <c r="L842">
        <v>32</v>
      </c>
      <c r="M842">
        <v>15</v>
      </c>
      <c r="N842">
        <v>0</v>
      </c>
      <c r="O842">
        <v>290339</v>
      </c>
      <c r="P842">
        <v>525272</v>
      </c>
      <c r="Q842">
        <v>0</v>
      </c>
      <c r="R842">
        <v>0</v>
      </c>
      <c r="S842">
        <v>744</v>
      </c>
      <c r="T842" t="s">
        <v>2248</v>
      </c>
      <c r="U842">
        <f>(Table1[[#This Row],[Monthly Debt]]/Table1[[#This Row],[Annual Income]])*12</f>
        <v>0.28000288246739208</v>
      </c>
      <c r="V842">
        <f>(Table1[[#This Row],[Current Loan Amount]]/Table1[[#This Row],[Annual Income]])</f>
        <v>8.4719256525691261E-2</v>
      </c>
      <c r="W842">
        <f>(Table1[[#This Row],[Current Credit Balance]]/Table1[[#This Row],[Maximum Open Credit]])</f>
        <v>0.55274029455215579</v>
      </c>
      <c r="X842">
        <f>(Table1[[#This Row],[Credit Utilization Ratio]]*100)</f>
        <v>55.274029455215576</v>
      </c>
      <c r="Y842">
        <f>(Table1[[#This Row],[Annual Income]]/12)-Table1[[#This Row],[Monthly Debt]]</f>
        <v>47459.15</v>
      </c>
    </row>
    <row r="843" spans="1:25" x14ac:dyDescent="0.2">
      <c r="A843" t="s">
        <v>860</v>
      </c>
      <c r="B843" t="s">
        <v>1959</v>
      </c>
      <c r="C843">
        <v>215710</v>
      </c>
      <c r="D843" t="s">
        <v>2217</v>
      </c>
      <c r="E843">
        <v>725</v>
      </c>
      <c r="F843">
        <v>1168272</v>
      </c>
      <c r="G843" t="s">
        <v>2229</v>
      </c>
      <c r="H843" t="s">
        <v>2230</v>
      </c>
      <c r="I843" t="s">
        <v>2234</v>
      </c>
      <c r="J843">
        <v>13413.24</v>
      </c>
      <c r="K843">
        <v>29.2</v>
      </c>
      <c r="L843">
        <v>32</v>
      </c>
      <c r="M843">
        <v>10</v>
      </c>
      <c r="N843">
        <v>0</v>
      </c>
      <c r="O843">
        <v>298642</v>
      </c>
      <c r="P843">
        <v>589094</v>
      </c>
      <c r="Q843">
        <v>0</v>
      </c>
      <c r="R843">
        <v>0</v>
      </c>
      <c r="S843">
        <v>725</v>
      </c>
      <c r="T843" t="s">
        <v>2248</v>
      </c>
      <c r="U843">
        <f>(Table1[[#This Row],[Monthly Debt]]/Table1[[#This Row],[Annual Income]])*12</f>
        <v>0.13777517564402808</v>
      </c>
      <c r="V843">
        <f>(Table1[[#This Row],[Current Loan Amount]]/Table1[[#This Row],[Annual Income]])</f>
        <v>0.18464022077050549</v>
      </c>
      <c r="W843">
        <f>(Table1[[#This Row],[Current Credit Balance]]/Table1[[#This Row],[Maximum Open Credit]])</f>
        <v>0.50695135241574352</v>
      </c>
      <c r="X843">
        <f>(Table1[[#This Row],[Credit Utilization Ratio]]*100)</f>
        <v>50.695135241574349</v>
      </c>
      <c r="Y843">
        <f>(Table1[[#This Row],[Annual Income]]/12)-Table1[[#This Row],[Monthly Debt]]</f>
        <v>83942.76</v>
      </c>
    </row>
    <row r="844" spans="1:25" x14ac:dyDescent="0.2">
      <c r="A844" t="s">
        <v>861</v>
      </c>
      <c r="B844" t="s">
        <v>1960</v>
      </c>
      <c r="C844">
        <v>515724</v>
      </c>
      <c r="D844" t="s">
        <v>2218</v>
      </c>
      <c r="E844">
        <v>7100</v>
      </c>
      <c r="F844">
        <v>1062765</v>
      </c>
      <c r="G844" t="s">
        <v>2219</v>
      </c>
      <c r="H844" t="s">
        <v>2231</v>
      </c>
      <c r="I844" t="s">
        <v>2234</v>
      </c>
      <c r="J844">
        <v>21520.92</v>
      </c>
      <c r="K844">
        <v>17</v>
      </c>
      <c r="L844">
        <v>32</v>
      </c>
      <c r="M844">
        <v>8</v>
      </c>
      <c r="N844">
        <v>0</v>
      </c>
      <c r="O844">
        <v>731386</v>
      </c>
      <c r="P844">
        <v>939928</v>
      </c>
      <c r="Q844">
        <v>0</v>
      </c>
      <c r="R844">
        <v>0</v>
      </c>
      <c r="S844">
        <v>710</v>
      </c>
      <c r="T844" t="s">
        <v>2248</v>
      </c>
      <c r="U844">
        <f>(Table1[[#This Row],[Monthly Debt]]/Table1[[#This Row],[Annual Income]])*12</f>
        <v>0.2429991954947707</v>
      </c>
      <c r="V844">
        <f>(Table1[[#This Row],[Current Loan Amount]]/Table1[[#This Row],[Annual Income]])</f>
        <v>0.48526626300263936</v>
      </c>
      <c r="W844">
        <f>(Table1[[#This Row],[Current Credit Balance]]/Table1[[#This Row],[Maximum Open Credit]])</f>
        <v>0.77812981419853433</v>
      </c>
      <c r="X844">
        <f>(Table1[[#This Row],[Credit Utilization Ratio]]*100)</f>
        <v>77.812981419853429</v>
      </c>
      <c r="Y844">
        <f>(Table1[[#This Row],[Annual Income]]/12)-Table1[[#This Row],[Monthly Debt]]</f>
        <v>67042.83</v>
      </c>
    </row>
    <row r="845" spans="1:25" x14ac:dyDescent="0.2">
      <c r="A845" t="s">
        <v>862</v>
      </c>
      <c r="B845" t="s">
        <v>1961</v>
      </c>
      <c r="C845">
        <v>558558</v>
      </c>
      <c r="D845" t="s">
        <v>2218</v>
      </c>
      <c r="E845">
        <v>725</v>
      </c>
      <c r="F845">
        <v>1168272</v>
      </c>
      <c r="G845" t="s">
        <v>2228</v>
      </c>
      <c r="H845" t="s">
        <v>2230</v>
      </c>
      <c r="I845" t="s">
        <v>2234</v>
      </c>
      <c r="J845">
        <v>17589.63</v>
      </c>
      <c r="K845">
        <v>15.9</v>
      </c>
      <c r="L845">
        <v>32</v>
      </c>
      <c r="M845">
        <v>6</v>
      </c>
      <c r="N845">
        <v>0</v>
      </c>
      <c r="O845">
        <v>106324</v>
      </c>
      <c r="P845">
        <v>125092</v>
      </c>
      <c r="Q845">
        <v>0</v>
      </c>
      <c r="R845">
        <v>0</v>
      </c>
      <c r="S845">
        <v>725</v>
      </c>
      <c r="T845" t="s">
        <v>2248</v>
      </c>
      <c r="U845">
        <f>(Table1[[#This Row],[Monthly Debt]]/Table1[[#This Row],[Annual Income]])*12</f>
        <v>0.18067330210772836</v>
      </c>
      <c r="V845">
        <f>(Table1[[#This Row],[Current Loan Amount]]/Table1[[#This Row],[Annual Income]])</f>
        <v>0.47810612597066438</v>
      </c>
      <c r="W845">
        <f>(Table1[[#This Row],[Current Credit Balance]]/Table1[[#This Row],[Maximum Open Credit]])</f>
        <v>0.84996642471141237</v>
      </c>
      <c r="X845">
        <f>(Table1[[#This Row],[Credit Utilization Ratio]]*100)</f>
        <v>84.996642471141243</v>
      </c>
      <c r="Y845">
        <f>(Table1[[#This Row],[Annual Income]]/12)-Table1[[#This Row],[Monthly Debt]]</f>
        <v>79766.37</v>
      </c>
    </row>
    <row r="846" spans="1:25" x14ac:dyDescent="0.2">
      <c r="A846" t="s">
        <v>863</v>
      </c>
      <c r="B846" t="s">
        <v>1962</v>
      </c>
      <c r="C846">
        <v>264616</v>
      </c>
      <c r="D846" t="s">
        <v>2218</v>
      </c>
      <c r="E846">
        <v>725</v>
      </c>
      <c r="F846">
        <v>1168272</v>
      </c>
      <c r="G846" t="s">
        <v>2219</v>
      </c>
      <c r="H846" t="s">
        <v>2231</v>
      </c>
      <c r="I846" t="s">
        <v>2234</v>
      </c>
      <c r="J846">
        <v>9691.7099999999991</v>
      </c>
      <c r="K846">
        <v>12.3</v>
      </c>
      <c r="L846">
        <v>32</v>
      </c>
      <c r="M846">
        <v>10</v>
      </c>
      <c r="N846">
        <v>0</v>
      </c>
      <c r="O846">
        <v>321860</v>
      </c>
      <c r="P846">
        <v>416856</v>
      </c>
      <c r="Q846">
        <v>0</v>
      </c>
      <c r="R846">
        <v>0</v>
      </c>
      <c r="S846">
        <v>725</v>
      </c>
      <c r="T846" t="s">
        <v>2248</v>
      </c>
      <c r="U846">
        <f>(Table1[[#This Row],[Monthly Debt]]/Table1[[#This Row],[Annual Income]])*12</f>
        <v>9.954918032786883E-2</v>
      </c>
      <c r="V846">
        <f>(Table1[[#This Row],[Current Loan Amount]]/Table1[[#This Row],[Annual Income]])</f>
        <v>0.22650204746839778</v>
      </c>
      <c r="W846">
        <f>(Table1[[#This Row],[Current Credit Balance]]/Table1[[#This Row],[Maximum Open Credit]])</f>
        <v>0.77211315178382944</v>
      </c>
      <c r="X846">
        <f>(Table1[[#This Row],[Credit Utilization Ratio]]*100)</f>
        <v>77.211315178382947</v>
      </c>
      <c r="Y846">
        <f>(Table1[[#This Row],[Annual Income]]/12)-Table1[[#This Row],[Monthly Debt]]</f>
        <v>87664.290000000008</v>
      </c>
    </row>
    <row r="847" spans="1:25" x14ac:dyDescent="0.2">
      <c r="A847" t="s">
        <v>864</v>
      </c>
      <c r="B847" t="s">
        <v>1963</v>
      </c>
      <c r="C847">
        <v>172876</v>
      </c>
      <c r="D847" t="s">
        <v>2217</v>
      </c>
      <c r="E847">
        <v>694</v>
      </c>
      <c r="F847">
        <v>518453</v>
      </c>
      <c r="G847" t="s">
        <v>2222</v>
      </c>
      <c r="H847" t="s">
        <v>2231</v>
      </c>
      <c r="I847" t="s">
        <v>2234</v>
      </c>
      <c r="J847">
        <v>7560.86</v>
      </c>
      <c r="K847">
        <v>14.9</v>
      </c>
      <c r="L847">
        <v>32</v>
      </c>
      <c r="M847">
        <v>10</v>
      </c>
      <c r="N847">
        <v>0</v>
      </c>
      <c r="O847">
        <v>208297</v>
      </c>
      <c r="P847">
        <v>339196</v>
      </c>
      <c r="Q847">
        <v>0</v>
      </c>
      <c r="R847">
        <v>0</v>
      </c>
      <c r="S847">
        <v>694</v>
      </c>
      <c r="T847" t="s">
        <v>2249</v>
      </c>
      <c r="U847">
        <f>(Table1[[#This Row],[Monthly Debt]]/Table1[[#This Row],[Annual Income]])*12</f>
        <v>0.17500201561182979</v>
      </c>
      <c r="V847">
        <f>(Table1[[#This Row],[Current Loan Amount]]/Table1[[#This Row],[Annual Income]])</f>
        <v>0.33344584755030832</v>
      </c>
      <c r="W847">
        <f>(Table1[[#This Row],[Current Credit Balance]]/Table1[[#This Row],[Maximum Open Credit]])</f>
        <v>0.61409037842427383</v>
      </c>
      <c r="X847">
        <f>(Table1[[#This Row],[Credit Utilization Ratio]]*100)</f>
        <v>61.409037842427381</v>
      </c>
      <c r="Y847">
        <f>(Table1[[#This Row],[Annual Income]]/12)-Table1[[#This Row],[Monthly Debt]]</f>
        <v>35643.556666666664</v>
      </c>
    </row>
    <row r="848" spans="1:25" x14ac:dyDescent="0.2">
      <c r="A848" t="s">
        <v>865</v>
      </c>
      <c r="B848" t="s">
        <v>1964</v>
      </c>
      <c r="C848">
        <v>714626</v>
      </c>
      <c r="D848" t="s">
        <v>2217</v>
      </c>
      <c r="E848">
        <v>678</v>
      </c>
      <c r="F848">
        <v>1793676</v>
      </c>
      <c r="G848" t="s">
        <v>2219</v>
      </c>
      <c r="H848" t="s">
        <v>2231</v>
      </c>
      <c r="I848" t="s">
        <v>2234</v>
      </c>
      <c r="J848">
        <v>27802.13</v>
      </c>
      <c r="K848">
        <v>19.5</v>
      </c>
      <c r="L848">
        <v>75</v>
      </c>
      <c r="M848">
        <v>12</v>
      </c>
      <c r="N848">
        <v>1</v>
      </c>
      <c r="O848">
        <v>259863</v>
      </c>
      <c r="P848">
        <v>357368</v>
      </c>
      <c r="Q848">
        <v>1</v>
      </c>
      <c r="R848">
        <v>0</v>
      </c>
      <c r="S848">
        <v>678</v>
      </c>
      <c r="T848" t="s">
        <v>2249</v>
      </c>
      <c r="U848">
        <f>(Table1[[#This Row],[Monthly Debt]]/Table1[[#This Row],[Annual Income]])*12</f>
        <v>0.1860010169060633</v>
      </c>
      <c r="V848">
        <f>(Table1[[#This Row],[Current Loan Amount]]/Table1[[#This Row],[Annual Income]])</f>
        <v>0.39841420635610891</v>
      </c>
      <c r="W848">
        <f>(Table1[[#This Row],[Current Credit Balance]]/Table1[[#This Row],[Maximum Open Credit]])</f>
        <v>0.72715799959705407</v>
      </c>
      <c r="X848">
        <f>(Table1[[#This Row],[Credit Utilization Ratio]]*100)</f>
        <v>72.715799959705407</v>
      </c>
      <c r="Y848">
        <f>(Table1[[#This Row],[Annual Income]]/12)-Table1[[#This Row],[Monthly Debt]]</f>
        <v>121670.87</v>
      </c>
    </row>
    <row r="849" spans="1:25" x14ac:dyDescent="0.2">
      <c r="A849" t="s">
        <v>866</v>
      </c>
      <c r="B849" t="s">
        <v>1965</v>
      </c>
      <c r="C849">
        <v>229240</v>
      </c>
      <c r="D849" t="s">
        <v>2217</v>
      </c>
      <c r="E849">
        <v>750</v>
      </c>
      <c r="F849">
        <v>1580002</v>
      </c>
      <c r="G849" t="s">
        <v>2219</v>
      </c>
      <c r="H849" t="s">
        <v>2230</v>
      </c>
      <c r="I849" t="s">
        <v>2234</v>
      </c>
      <c r="J849">
        <v>10388.629999999999</v>
      </c>
      <c r="K849">
        <v>27</v>
      </c>
      <c r="L849">
        <v>32</v>
      </c>
      <c r="M849">
        <v>8</v>
      </c>
      <c r="N849">
        <v>0</v>
      </c>
      <c r="O849">
        <v>170221</v>
      </c>
      <c r="P849">
        <v>571296</v>
      </c>
      <c r="Q849">
        <v>0</v>
      </c>
      <c r="R849">
        <v>0</v>
      </c>
      <c r="S849">
        <v>750</v>
      </c>
      <c r="T849" t="s">
        <v>2248</v>
      </c>
      <c r="U849">
        <f>(Table1[[#This Row],[Monthly Debt]]/Table1[[#This Row],[Annual Income]])*12</f>
        <v>7.8900887467231048E-2</v>
      </c>
      <c r="V849">
        <f>(Table1[[#This Row],[Current Loan Amount]]/Table1[[#This Row],[Annual Income]])</f>
        <v>0.14508842393870389</v>
      </c>
      <c r="W849">
        <f>(Table1[[#This Row],[Current Credit Balance]]/Table1[[#This Row],[Maximum Open Credit]])</f>
        <v>0.29795587576317706</v>
      </c>
      <c r="X849">
        <f>(Table1[[#This Row],[Credit Utilization Ratio]]*100)</f>
        <v>29.795587576317708</v>
      </c>
      <c r="Y849">
        <f>(Table1[[#This Row],[Annual Income]]/12)-Table1[[#This Row],[Monthly Debt]]</f>
        <v>121278.20333333334</v>
      </c>
    </row>
    <row r="850" spans="1:25" x14ac:dyDescent="0.2">
      <c r="A850" t="s">
        <v>867</v>
      </c>
      <c r="B850" t="s">
        <v>1966</v>
      </c>
      <c r="C850">
        <v>223432</v>
      </c>
      <c r="D850" t="s">
        <v>2217</v>
      </c>
      <c r="E850">
        <v>744</v>
      </c>
      <c r="F850">
        <v>887642</v>
      </c>
      <c r="G850" t="s">
        <v>2226</v>
      </c>
      <c r="H850" t="s">
        <v>2230</v>
      </c>
      <c r="I850" t="s">
        <v>2234</v>
      </c>
      <c r="J850">
        <v>14941.79</v>
      </c>
      <c r="K850">
        <v>19</v>
      </c>
      <c r="L850">
        <v>23</v>
      </c>
      <c r="M850">
        <v>9</v>
      </c>
      <c r="N850">
        <v>1</v>
      </c>
      <c r="O850">
        <v>195548</v>
      </c>
      <c r="P850">
        <v>473704</v>
      </c>
      <c r="Q850">
        <v>1</v>
      </c>
      <c r="R850">
        <v>0</v>
      </c>
      <c r="S850">
        <v>744</v>
      </c>
      <c r="T850" t="s">
        <v>2249</v>
      </c>
      <c r="U850">
        <f>(Table1[[#This Row],[Monthly Debt]]/Table1[[#This Row],[Annual Income]])*12</f>
        <v>0.20199751701699561</v>
      </c>
      <c r="V850">
        <f>(Table1[[#This Row],[Current Loan Amount]]/Table1[[#This Row],[Annual Income]])</f>
        <v>0.2517140919424723</v>
      </c>
      <c r="W850">
        <f>(Table1[[#This Row],[Current Credit Balance]]/Table1[[#This Row],[Maximum Open Credit]])</f>
        <v>0.41280630942529511</v>
      </c>
      <c r="X850">
        <f>(Table1[[#This Row],[Credit Utilization Ratio]]*100)</f>
        <v>41.280630942529513</v>
      </c>
      <c r="Y850">
        <f>(Table1[[#This Row],[Annual Income]]/12)-Table1[[#This Row],[Monthly Debt]]</f>
        <v>59028.376666666671</v>
      </c>
    </row>
    <row r="851" spans="1:25" x14ac:dyDescent="0.2">
      <c r="A851" t="s">
        <v>868</v>
      </c>
      <c r="B851" t="s">
        <v>1967</v>
      </c>
      <c r="C851">
        <v>268488</v>
      </c>
      <c r="D851" t="s">
        <v>2217</v>
      </c>
      <c r="E851">
        <v>750</v>
      </c>
      <c r="F851">
        <v>2801835</v>
      </c>
      <c r="G851" t="s">
        <v>2224</v>
      </c>
      <c r="H851" t="s">
        <v>2230</v>
      </c>
      <c r="I851" t="s">
        <v>2236</v>
      </c>
      <c r="J851">
        <v>10530.18</v>
      </c>
      <c r="K851">
        <v>19.399999999999999</v>
      </c>
      <c r="L851">
        <v>32</v>
      </c>
      <c r="M851">
        <v>11</v>
      </c>
      <c r="N851">
        <v>0</v>
      </c>
      <c r="O851">
        <v>431300</v>
      </c>
      <c r="P851">
        <v>1055824</v>
      </c>
      <c r="Q851">
        <v>0</v>
      </c>
      <c r="R851">
        <v>0</v>
      </c>
      <c r="S851">
        <v>750</v>
      </c>
      <c r="T851" t="s">
        <v>2248</v>
      </c>
      <c r="U851">
        <f>(Table1[[#This Row],[Monthly Debt]]/Table1[[#This Row],[Annual Income]])*12</f>
        <v>4.5099786389990848E-2</v>
      </c>
      <c r="V851">
        <f>(Table1[[#This Row],[Current Loan Amount]]/Table1[[#This Row],[Annual Income]])</f>
        <v>9.582577132486389E-2</v>
      </c>
      <c r="W851">
        <f>(Table1[[#This Row],[Current Credit Balance]]/Table1[[#This Row],[Maximum Open Credit]])</f>
        <v>0.40849611298852839</v>
      </c>
      <c r="X851">
        <f>(Table1[[#This Row],[Credit Utilization Ratio]]*100)</f>
        <v>40.849611298852842</v>
      </c>
      <c r="Y851">
        <f>(Table1[[#This Row],[Annual Income]]/12)-Table1[[#This Row],[Monthly Debt]]</f>
        <v>222956.07</v>
      </c>
    </row>
    <row r="852" spans="1:25" x14ac:dyDescent="0.2">
      <c r="A852" t="s">
        <v>869</v>
      </c>
      <c r="B852" t="s">
        <v>1968</v>
      </c>
      <c r="C852">
        <v>311608</v>
      </c>
      <c r="D852" t="s">
        <v>2217</v>
      </c>
      <c r="E852">
        <v>749</v>
      </c>
      <c r="F852">
        <v>1838307</v>
      </c>
      <c r="G852" t="s">
        <v>2226</v>
      </c>
      <c r="H852" t="s">
        <v>2231</v>
      </c>
      <c r="I852" t="s">
        <v>2234</v>
      </c>
      <c r="J852">
        <v>25583.119999999999</v>
      </c>
      <c r="K852">
        <v>20.9</v>
      </c>
      <c r="L852">
        <v>32</v>
      </c>
      <c r="M852">
        <v>7</v>
      </c>
      <c r="N852">
        <v>0</v>
      </c>
      <c r="O852">
        <v>3230</v>
      </c>
      <c r="P852">
        <v>373934</v>
      </c>
      <c r="Q852">
        <v>0</v>
      </c>
      <c r="R852">
        <v>0</v>
      </c>
      <c r="S852">
        <v>749</v>
      </c>
      <c r="T852" t="s">
        <v>2248</v>
      </c>
      <c r="U852">
        <f>(Table1[[#This Row],[Monthly Debt]]/Table1[[#This Row],[Annual Income]])*12</f>
        <v>0.16700009302037144</v>
      </c>
      <c r="V852">
        <f>(Table1[[#This Row],[Current Loan Amount]]/Table1[[#This Row],[Annual Income]])</f>
        <v>0.16950813982648164</v>
      </c>
      <c r="W852">
        <f>(Table1[[#This Row],[Current Credit Balance]]/Table1[[#This Row],[Maximum Open Credit]])</f>
        <v>8.6378879695347306E-3</v>
      </c>
      <c r="X852">
        <f>(Table1[[#This Row],[Credit Utilization Ratio]]*100)</f>
        <v>0.8637887969534731</v>
      </c>
      <c r="Y852">
        <f>(Table1[[#This Row],[Annual Income]]/12)-Table1[[#This Row],[Monthly Debt]]</f>
        <v>127609.13</v>
      </c>
    </row>
    <row r="853" spans="1:25" x14ac:dyDescent="0.2">
      <c r="A853" t="s">
        <v>870</v>
      </c>
      <c r="B853" t="s">
        <v>1969</v>
      </c>
      <c r="C853">
        <v>405790</v>
      </c>
      <c r="D853" t="s">
        <v>2217</v>
      </c>
      <c r="E853">
        <v>698</v>
      </c>
      <c r="F853">
        <v>1012396</v>
      </c>
      <c r="G853" t="s">
        <v>2220</v>
      </c>
      <c r="H853" t="s">
        <v>2230</v>
      </c>
      <c r="I853" t="s">
        <v>2234</v>
      </c>
      <c r="J853">
        <v>17801.29</v>
      </c>
      <c r="K853">
        <v>19.8</v>
      </c>
      <c r="L853">
        <v>22</v>
      </c>
      <c r="M853">
        <v>9</v>
      </c>
      <c r="N853">
        <v>0</v>
      </c>
      <c r="O853">
        <v>94848</v>
      </c>
      <c r="P853">
        <v>142098</v>
      </c>
      <c r="Q853">
        <v>0</v>
      </c>
      <c r="R853">
        <v>0</v>
      </c>
      <c r="S853">
        <v>698</v>
      </c>
      <c r="T853" t="s">
        <v>2249</v>
      </c>
      <c r="U853">
        <f>(Table1[[#This Row],[Monthly Debt]]/Table1[[#This Row],[Annual Income]])*12</f>
        <v>0.2109999249305608</v>
      </c>
      <c r="V853">
        <f>(Table1[[#This Row],[Current Loan Amount]]/Table1[[#This Row],[Annual Income]])</f>
        <v>0.40082141770611501</v>
      </c>
      <c r="W853">
        <f>(Table1[[#This Row],[Current Credit Balance]]/Table1[[#This Row],[Maximum Open Credit]])</f>
        <v>0.66748300468690624</v>
      </c>
      <c r="X853">
        <f>(Table1[[#This Row],[Credit Utilization Ratio]]*100)</f>
        <v>66.74830046869063</v>
      </c>
      <c r="Y853">
        <f>(Table1[[#This Row],[Annual Income]]/12)-Table1[[#This Row],[Monthly Debt]]</f>
        <v>66565.043333333335</v>
      </c>
    </row>
    <row r="854" spans="1:25" x14ac:dyDescent="0.2">
      <c r="A854" t="s">
        <v>871</v>
      </c>
      <c r="B854" t="s">
        <v>1970</v>
      </c>
      <c r="C854">
        <v>295812</v>
      </c>
      <c r="D854" t="s">
        <v>2217</v>
      </c>
      <c r="E854">
        <v>727</v>
      </c>
      <c r="F854">
        <v>794808</v>
      </c>
      <c r="G854" t="s">
        <v>2219</v>
      </c>
      <c r="H854" t="s">
        <v>2231</v>
      </c>
      <c r="I854" t="s">
        <v>2234</v>
      </c>
      <c r="J854">
        <v>8279.25</v>
      </c>
      <c r="K854">
        <v>11</v>
      </c>
      <c r="L854">
        <v>32</v>
      </c>
      <c r="M854">
        <v>12</v>
      </c>
      <c r="N854">
        <v>0</v>
      </c>
      <c r="O854">
        <v>239856</v>
      </c>
      <c r="P854">
        <v>306900</v>
      </c>
      <c r="Q854">
        <v>0</v>
      </c>
      <c r="R854">
        <v>0</v>
      </c>
      <c r="S854">
        <v>727</v>
      </c>
      <c r="T854" t="s">
        <v>2248</v>
      </c>
      <c r="U854">
        <f>(Table1[[#This Row],[Monthly Debt]]/Table1[[#This Row],[Annual Income]])*12</f>
        <v>0.125</v>
      </c>
      <c r="V854">
        <f>(Table1[[#This Row],[Current Loan Amount]]/Table1[[#This Row],[Annual Income]])</f>
        <v>0.37218045112781956</v>
      </c>
      <c r="W854">
        <f>(Table1[[#This Row],[Current Credit Balance]]/Table1[[#This Row],[Maximum Open Credit]])</f>
        <v>0.78154447702834795</v>
      </c>
      <c r="X854">
        <f>(Table1[[#This Row],[Credit Utilization Ratio]]*100)</f>
        <v>78.154447702834801</v>
      </c>
      <c r="Y854">
        <f>(Table1[[#This Row],[Annual Income]]/12)-Table1[[#This Row],[Monthly Debt]]</f>
        <v>57954.75</v>
      </c>
    </row>
    <row r="855" spans="1:25" x14ac:dyDescent="0.2">
      <c r="A855" t="s">
        <v>872</v>
      </c>
      <c r="B855" t="s">
        <v>1971</v>
      </c>
      <c r="C855">
        <v>95216</v>
      </c>
      <c r="D855" t="s">
        <v>2217</v>
      </c>
      <c r="E855">
        <v>7030</v>
      </c>
      <c r="F855">
        <v>619134</v>
      </c>
      <c r="G855" t="s">
        <v>2228</v>
      </c>
      <c r="H855" t="s">
        <v>2231</v>
      </c>
      <c r="I855" t="s">
        <v>2234</v>
      </c>
      <c r="J855">
        <v>10060.879999999999</v>
      </c>
      <c r="K855">
        <v>16.8</v>
      </c>
      <c r="L855">
        <v>32</v>
      </c>
      <c r="M855">
        <v>11</v>
      </c>
      <c r="N855">
        <v>0</v>
      </c>
      <c r="O855">
        <v>226917</v>
      </c>
      <c r="P855">
        <v>423104</v>
      </c>
      <c r="Q855">
        <v>0</v>
      </c>
      <c r="R855">
        <v>0</v>
      </c>
      <c r="S855">
        <v>703</v>
      </c>
      <c r="T855" t="s">
        <v>2248</v>
      </c>
      <c r="U855">
        <f>(Table1[[#This Row],[Monthly Debt]]/Table1[[#This Row],[Annual Income]])*12</f>
        <v>0.194999079359234</v>
      </c>
      <c r="V855">
        <f>(Table1[[#This Row],[Current Loan Amount]]/Table1[[#This Row],[Annual Income]])</f>
        <v>0.15378900205771287</v>
      </c>
      <c r="W855">
        <f>(Table1[[#This Row],[Current Credit Balance]]/Table1[[#This Row],[Maximum Open Credit]])</f>
        <v>0.53631494857056417</v>
      </c>
      <c r="X855">
        <f>(Table1[[#This Row],[Credit Utilization Ratio]]*100)</f>
        <v>53.631494857056417</v>
      </c>
      <c r="Y855">
        <f>(Table1[[#This Row],[Annual Income]]/12)-Table1[[#This Row],[Monthly Debt]]</f>
        <v>41533.620000000003</v>
      </c>
    </row>
    <row r="856" spans="1:25" x14ac:dyDescent="0.2">
      <c r="A856" t="s">
        <v>873</v>
      </c>
      <c r="B856" t="s">
        <v>1972</v>
      </c>
      <c r="C856">
        <v>216260</v>
      </c>
      <c r="D856" t="s">
        <v>2218</v>
      </c>
      <c r="E856">
        <v>658</v>
      </c>
      <c r="F856">
        <v>1587545</v>
      </c>
      <c r="G856" t="s">
        <v>2224</v>
      </c>
      <c r="H856" t="s">
        <v>2231</v>
      </c>
      <c r="I856" t="s">
        <v>2234</v>
      </c>
      <c r="J856">
        <v>23151.69</v>
      </c>
      <c r="K856">
        <v>13.5</v>
      </c>
      <c r="L856">
        <v>43</v>
      </c>
      <c r="M856">
        <v>10</v>
      </c>
      <c r="N856">
        <v>0</v>
      </c>
      <c r="O856">
        <v>173090</v>
      </c>
      <c r="P856">
        <v>367774</v>
      </c>
      <c r="Q856">
        <v>0</v>
      </c>
      <c r="R856">
        <v>0</v>
      </c>
      <c r="S856">
        <v>658</v>
      </c>
      <c r="T856" t="s">
        <v>2249</v>
      </c>
      <c r="U856">
        <f>(Table1[[#This Row],[Monthly Debt]]/Table1[[#This Row],[Annual Income]])*12</f>
        <v>0.17499994015917658</v>
      </c>
      <c r="V856">
        <f>(Table1[[#This Row],[Current Loan Amount]]/Table1[[#This Row],[Annual Income]])</f>
        <v>0.13622291021671826</v>
      </c>
      <c r="W856">
        <f>(Table1[[#This Row],[Current Credit Balance]]/Table1[[#This Row],[Maximum Open Credit]])</f>
        <v>0.47064229662782037</v>
      </c>
      <c r="X856">
        <f>(Table1[[#This Row],[Credit Utilization Ratio]]*100)</f>
        <v>47.06422966278204</v>
      </c>
      <c r="Y856">
        <f>(Table1[[#This Row],[Annual Income]]/12)-Table1[[#This Row],[Monthly Debt]]</f>
        <v>109143.72666666665</v>
      </c>
    </row>
    <row r="857" spans="1:25" x14ac:dyDescent="0.2">
      <c r="A857" t="s">
        <v>874</v>
      </c>
      <c r="B857" t="s">
        <v>1973</v>
      </c>
      <c r="C857">
        <v>471240</v>
      </c>
      <c r="D857" t="s">
        <v>2218</v>
      </c>
      <c r="E857">
        <v>725</v>
      </c>
      <c r="F857">
        <v>1168272</v>
      </c>
      <c r="G857" t="s">
        <v>2225</v>
      </c>
      <c r="H857" t="s">
        <v>2230</v>
      </c>
      <c r="I857" t="s">
        <v>2234</v>
      </c>
      <c r="J857">
        <v>14573.76</v>
      </c>
      <c r="K857">
        <v>35.4</v>
      </c>
      <c r="L857">
        <v>32</v>
      </c>
      <c r="M857">
        <v>8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725</v>
      </c>
      <c r="T857" t="s">
        <v>2248</v>
      </c>
      <c r="U857">
        <f>(Table1[[#This Row],[Monthly Debt]]/Table1[[#This Row],[Annual Income]])*12</f>
        <v>0.14969555035128806</v>
      </c>
      <c r="V857">
        <f>(Table1[[#This Row],[Current Loan Amount]]/Table1[[#This Row],[Annual Income]])</f>
        <v>0.40336496980155306</v>
      </c>
      <c r="W857" t="e">
        <f>(Table1[[#This Row],[Current Credit Balance]]/Table1[[#This Row],[Maximum Open Credit]])</f>
        <v>#DIV/0!</v>
      </c>
      <c r="X857" t="e">
        <f>(Table1[[#This Row],[Credit Utilization Ratio]]*100)</f>
        <v>#DIV/0!</v>
      </c>
      <c r="Y857">
        <f>(Table1[[#This Row],[Annual Income]]/12)-Table1[[#This Row],[Monthly Debt]]</f>
        <v>82782.240000000005</v>
      </c>
    </row>
    <row r="858" spans="1:25" x14ac:dyDescent="0.2">
      <c r="A858" t="s">
        <v>875</v>
      </c>
      <c r="B858" t="s">
        <v>1974</v>
      </c>
      <c r="C858">
        <v>88396</v>
      </c>
      <c r="D858" t="s">
        <v>2217</v>
      </c>
      <c r="E858">
        <v>725</v>
      </c>
      <c r="F858">
        <v>1168272</v>
      </c>
      <c r="G858" t="s">
        <v>2228</v>
      </c>
      <c r="H858" t="s">
        <v>2232</v>
      </c>
      <c r="I858" t="s">
        <v>2234</v>
      </c>
      <c r="J858">
        <v>5803.17</v>
      </c>
      <c r="K858">
        <v>13.9</v>
      </c>
      <c r="L858">
        <v>32</v>
      </c>
      <c r="M858">
        <v>4</v>
      </c>
      <c r="N858">
        <v>0</v>
      </c>
      <c r="O858">
        <v>178999</v>
      </c>
      <c r="P858">
        <v>298232</v>
      </c>
      <c r="Q858">
        <v>0</v>
      </c>
      <c r="R858">
        <v>0</v>
      </c>
      <c r="S858">
        <v>725</v>
      </c>
      <c r="T858" t="s">
        <v>2248</v>
      </c>
      <c r="U858">
        <f>(Table1[[#This Row],[Monthly Debt]]/Table1[[#This Row],[Annual Income]])*12</f>
        <v>5.9607728337236536E-2</v>
      </c>
      <c r="V858">
        <f>(Table1[[#This Row],[Current Loan Amount]]/Table1[[#This Row],[Annual Income]])</f>
        <v>7.5663886492186749E-2</v>
      </c>
      <c r="W858">
        <f>(Table1[[#This Row],[Current Credit Balance]]/Table1[[#This Row],[Maximum Open Credit]])</f>
        <v>0.60020051503527461</v>
      </c>
      <c r="X858">
        <f>(Table1[[#This Row],[Credit Utilization Ratio]]*100)</f>
        <v>60.020051503527462</v>
      </c>
      <c r="Y858">
        <f>(Table1[[#This Row],[Annual Income]]/12)-Table1[[#This Row],[Monthly Debt]]</f>
        <v>91552.83</v>
      </c>
    </row>
    <row r="859" spans="1:25" x14ac:dyDescent="0.2">
      <c r="A859" t="s">
        <v>876</v>
      </c>
      <c r="B859" t="s">
        <v>1975</v>
      </c>
      <c r="C859">
        <v>692802</v>
      </c>
      <c r="D859" t="s">
        <v>2218</v>
      </c>
      <c r="E859">
        <v>725</v>
      </c>
      <c r="F859">
        <v>1168272</v>
      </c>
      <c r="G859" t="s">
        <v>2225</v>
      </c>
      <c r="H859" t="s">
        <v>2230</v>
      </c>
      <c r="I859" t="s">
        <v>2234</v>
      </c>
      <c r="J859">
        <v>21674.06</v>
      </c>
      <c r="K859">
        <v>17.399999999999999</v>
      </c>
      <c r="L859">
        <v>32</v>
      </c>
      <c r="M859">
        <v>18</v>
      </c>
      <c r="N859">
        <v>0</v>
      </c>
      <c r="O859">
        <v>591736</v>
      </c>
      <c r="P859">
        <v>1243506</v>
      </c>
      <c r="Q859">
        <v>0</v>
      </c>
      <c r="R859">
        <v>0</v>
      </c>
      <c r="S859">
        <v>725</v>
      </c>
      <c r="T859" t="s">
        <v>2248</v>
      </c>
      <c r="U859">
        <f>(Table1[[#This Row],[Monthly Debt]]/Table1[[#This Row],[Annual Income]])*12</f>
        <v>0.22262685402029667</v>
      </c>
      <c r="V859">
        <f>(Table1[[#This Row],[Current Loan Amount]]/Table1[[#This Row],[Annual Income]])</f>
        <v>0.59301429804018246</v>
      </c>
      <c r="W859">
        <f>(Table1[[#This Row],[Current Credit Balance]]/Table1[[#This Row],[Maximum Open Credit]])</f>
        <v>0.47586099303099461</v>
      </c>
      <c r="X859">
        <f>(Table1[[#This Row],[Credit Utilization Ratio]]*100)</f>
        <v>47.586099303099459</v>
      </c>
      <c r="Y859">
        <f>(Table1[[#This Row],[Annual Income]]/12)-Table1[[#This Row],[Monthly Debt]]</f>
        <v>75681.94</v>
      </c>
    </row>
    <row r="860" spans="1:25" x14ac:dyDescent="0.2">
      <c r="A860" t="s">
        <v>877</v>
      </c>
      <c r="B860" t="s">
        <v>1976</v>
      </c>
      <c r="C860">
        <v>438636</v>
      </c>
      <c r="D860" t="s">
        <v>2217</v>
      </c>
      <c r="E860">
        <v>707</v>
      </c>
      <c r="F860">
        <v>1591060</v>
      </c>
      <c r="G860" t="s">
        <v>2227</v>
      </c>
      <c r="H860" t="s">
        <v>2231</v>
      </c>
      <c r="I860" t="s">
        <v>2234</v>
      </c>
      <c r="J860">
        <v>35666.04</v>
      </c>
      <c r="K860">
        <v>23</v>
      </c>
      <c r="L860">
        <v>32</v>
      </c>
      <c r="M860">
        <v>8</v>
      </c>
      <c r="N860">
        <v>0</v>
      </c>
      <c r="O860">
        <v>592914</v>
      </c>
      <c r="P860">
        <v>767932</v>
      </c>
      <c r="Q860">
        <v>0</v>
      </c>
      <c r="R860">
        <v>0</v>
      </c>
      <c r="S860">
        <v>707</v>
      </c>
      <c r="T860" t="s">
        <v>2248</v>
      </c>
      <c r="U860">
        <f>(Table1[[#This Row],[Monthly Debt]]/Table1[[#This Row],[Annual Income]])*12</f>
        <v>0.26899832815858615</v>
      </c>
      <c r="V860">
        <f>(Table1[[#This Row],[Current Loan Amount]]/Table1[[#This Row],[Annual Income]])</f>
        <v>0.27568790617575706</v>
      </c>
      <c r="W860">
        <f>(Table1[[#This Row],[Current Credit Balance]]/Table1[[#This Row],[Maximum Open Credit]])</f>
        <v>0.77209179979477349</v>
      </c>
      <c r="X860">
        <f>(Table1[[#This Row],[Credit Utilization Ratio]]*100)</f>
        <v>77.209179979477355</v>
      </c>
      <c r="Y860">
        <f>(Table1[[#This Row],[Annual Income]]/12)-Table1[[#This Row],[Monthly Debt]]</f>
        <v>96922.293333333335</v>
      </c>
    </row>
    <row r="861" spans="1:25" x14ac:dyDescent="0.2">
      <c r="A861" t="s">
        <v>878</v>
      </c>
      <c r="B861" t="s">
        <v>1977</v>
      </c>
      <c r="C861">
        <v>413864</v>
      </c>
      <c r="D861" t="s">
        <v>2218</v>
      </c>
      <c r="E861">
        <v>6550</v>
      </c>
      <c r="F861">
        <v>1053702</v>
      </c>
      <c r="G861" t="s">
        <v>2222</v>
      </c>
      <c r="H861" t="s">
        <v>2231</v>
      </c>
      <c r="I861" t="s">
        <v>2234</v>
      </c>
      <c r="J861">
        <v>16507.96</v>
      </c>
      <c r="K861">
        <v>12.4</v>
      </c>
      <c r="L861">
        <v>32</v>
      </c>
      <c r="M861">
        <v>14</v>
      </c>
      <c r="N861">
        <v>0</v>
      </c>
      <c r="O861">
        <v>370842</v>
      </c>
      <c r="P861">
        <v>439054</v>
      </c>
      <c r="Q861">
        <v>0</v>
      </c>
      <c r="R861">
        <v>0</v>
      </c>
      <c r="S861">
        <v>655</v>
      </c>
      <c r="T861" t="s">
        <v>2248</v>
      </c>
      <c r="U861">
        <f>(Table1[[#This Row],[Monthly Debt]]/Table1[[#This Row],[Annual Income]])*12</f>
        <v>0.18799956724007355</v>
      </c>
      <c r="V861">
        <f>(Table1[[#This Row],[Current Loan Amount]]/Table1[[#This Row],[Annual Income]])</f>
        <v>0.39277139077272322</v>
      </c>
      <c r="W861">
        <f>(Table1[[#This Row],[Current Credit Balance]]/Table1[[#This Row],[Maximum Open Credit]])</f>
        <v>0.84463870047875655</v>
      </c>
      <c r="X861">
        <f>(Table1[[#This Row],[Credit Utilization Ratio]]*100)</f>
        <v>84.463870047875659</v>
      </c>
      <c r="Y861">
        <f>(Table1[[#This Row],[Annual Income]]/12)-Table1[[#This Row],[Monthly Debt]]</f>
        <v>71300.540000000008</v>
      </c>
    </row>
    <row r="862" spans="1:25" x14ac:dyDescent="0.2">
      <c r="A862" t="s">
        <v>879</v>
      </c>
      <c r="B862" t="s">
        <v>1978</v>
      </c>
      <c r="C862">
        <v>769076</v>
      </c>
      <c r="D862" t="s">
        <v>2218</v>
      </c>
      <c r="E862">
        <v>730</v>
      </c>
      <c r="F862">
        <v>4744300</v>
      </c>
      <c r="G862" t="s">
        <v>2219</v>
      </c>
      <c r="H862" t="s">
        <v>2230</v>
      </c>
      <c r="I862" t="s">
        <v>2235</v>
      </c>
      <c r="J862">
        <v>22377.25</v>
      </c>
      <c r="K862">
        <v>39.799999999999997</v>
      </c>
      <c r="L862">
        <v>32</v>
      </c>
      <c r="M862">
        <v>14</v>
      </c>
      <c r="N862">
        <v>0</v>
      </c>
      <c r="O862">
        <v>134501</v>
      </c>
      <c r="P862">
        <v>927058</v>
      </c>
      <c r="Q862">
        <v>0</v>
      </c>
      <c r="R862">
        <v>0</v>
      </c>
      <c r="S862">
        <v>730</v>
      </c>
      <c r="T862" t="s">
        <v>2248</v>
      </c>
      <c r="U862">
        <f>(Table1[[#This Row],[Monthly Debt]]/Table1[[#This Row],[Annual Income]])*12</f>
        <v>5.659991990388466E-2</v>
      </c>
      <c r="V862">
        <f>(Table1[[#This Row],[Current Loan Amount]]/Table1[[#This Row],[Annual Income]])</f>
        <v>0.16210526315789472</v>
      </c>
      <c r="W862">
        <f>(Table1[[#This Row],[Current Credit Balance]]/Table1[[#This Row],[Maximum Open Credit]])</f>
        <v>0.14508369487130254</v>
      </c>
      <c r="X862">
        <f>(Table1[[#This Row],[Credit Utilization Ratio]]*100)</f>
        <v>14.508369487130254</v>
      </c>
      <c r="Y862">
        <f>(Table1[[#This Row],[Annual Income]]/12)-Table1[[#This Row],[Monthly Debt]]</f>
        <v>372981.08333333331</v>
      </c>
    </row>
    <row r="863" spans="1:25" x14ac:dyDescent="0.2">
      <c r="A863" t="s">
        <v>880</v>
      </c>
      <c r="B863" t="s">
        <v>1979</v>
      </c>
      <c r="C863">
        <v>247896</v>
      </c>
      <c r="D863" t="s">
        <v>2217</v>
      </c>
      <c r="E863">
        <v>725</v>
      </c>
      <c r="F863">
        <v>1168272</v>
      </c>
      <c r="G863" t="s">
        <v>2221</v>
      </c>
      <c r="H863" t="s">
        <v>2230</v>
      </c>
      <c r="I863" t="s">
        <v>2234</v>
      </c>
      <c r="J863">
        <v>10559.06</v>
      </c>
      <c r="K863">
        <v>15.8</v>
      </c>
      <c r="L863">
        <v>32</v>
      </c>
      <c r="M863">
        <v>5</v>
      </c>
      <c r="N863">
        <v>0</v>
      </c>
      <c r="O863">
        <v>231287</v>
      </c>
      <c r="P863">
        <v>303292</v>
      </c>
      <c r="Q863">
        <v>0</v>
      </c>
      <c r="R863">
        <v>0</v>
      </c>
      <c r="S863">
        <v>725</v>
      </c>
      <c r="T863" t="s">
        <v>2248</v>
      </c>
      <c r="U863">
        <f>(Table1[[#This Row],[Monthly Debt]]/Table1[[#This Row],[Annual Income]])*12</f>
        <v>0.10845823575331773</v>
      </c>
      <c r="V863">
        <f>(Table1[[#This Row],[Current Loan Amount]]/Table1[[#This Row],[Annual Income]])</f>
        <v>0.21219031184518675</v>
      </c>
      <c r="W863">
        <f>(Table1[[#This Row],[Current Credit Balance]]/Table1[[#This Row],[Maximum Open Credit]])</f>
        <v>0.76258852854674708</v>
      </c>
      <c r="X863">
        <f>(Table1[[#This Row],[Credit Utilization Ratio]]*100)</f>
        <v>76.258852854674714</v>
      </c>
      <c r="Y863">
        <f>(Table1[[#This Row],[Annual Income]]/12)-Table1[[#This Row],[Monthly Debt]]</f>
        <v>86796.94</v>
      </c>
    </row>
    <row r="864" spans="1:25" x14ac:dyDescent="0.2">
      <c r="A864" t="s">
        <v>881</v>
      </c>
      <c r="B864" t="s">
        <v>1980</v>
      </c>
      <c r="C864">
        <v>131934</v>
      </c>
      <c r="D864" t="s">
        <v>2217</v>
      </c>
      <c r="E864">
        <v>720</v>
      </c>
      <c r="F864">
        <v>814511</v>
      </c>
      <c r="G864" t="s">
        <v>2226</v>
      </c>
      <c r="H864" t="s">
        <v>2231</v>
      </c>
      <c r="I864" t="s">
        <v>2234</v>
      </c>
      <c r="J864">
        <v>9027.66</v>
      </c>
      <c r="K864">
        <v>6.4</v>
      </c>
      <c r="L864">
        <v>32</v>
      </c>
      <c r="M864">
        <v>8</v>
      </c>
      <c r="N864">
        <v>0</v>
      </c>
      <c r="O864">
        <v>81643</v>
      </c>
      <c r="P864">
        <v>172832</v>
      </c>
      <c r="Q864">
        <v>0</v>
      </c>
      <c r="R864">
        <v>0</v>
      </c>
      <c r="S864">
        <v>720</v>
      </c>
      <c r="T864" t="s">
        <v>2248</v>
      </c>
      <c r="U864">
        <f>(Table1[[#This Row],[Monthly Debt]]/Table1[[#This Row],[Annual Income]])*12</f>
        <v>0.13300240266859503</v>
      </c>
      <c r="V864">
        <f>(Table1[[#This Row],[Current Loan Amount]]/Table1[[#This Row],[Annual Income]])</f>
        <v>0.16197939622669308</v>
      </c>
      <c r="W864">
        <f>(Table1[[#This Row],[Current Credit Balance]]/Table1[[#This Row],[Maximum Open Credit]])</f>
        <v>0.4723835863728939</v>
      </c>
      <c r="X864">
        <f>(Table1[[#This Row],[Credit Utilization Ratio]]*100)</f>
        <v>47.238358637289387</v>
      </c>
      <c r="Y864">
        <f>(Table1[[#This Row],[Annual Income]]/12)-Table1[[#This Row],[Monthly Debt]]</f>
        <v>58848.256666666668</v>
      </c>
    </row>
    <row r="865" spans="1:25" x14ac:dyDescent="0.2">
      <c r="A865" t="s">
        <v>882</v>
      </c>
      <c r="B865" t="s">
        <v>1981</v>
      </c>
      <c r="C865">
        <v>199826</v>
      </c>
      <c r="D865" t="s">
        <v>2217</v>
      </c>
      <c r="E865">
        <v>740</v>
      </c>
      <c r="F865">
        <v>787873</v>
      </c>
      <c r="G865" t="s">
        <v>2221</v>
      </c>
      <c r="H865" t="s">
        <v>2231</v>
      </c>
      <c r="I865" t="s">
        <v>2234</v>
      </c>
      <c r="J865">
        <v>7419.12</v>
      </c>
      <c r="K865">
        <v>28.5</v>
      </c>
      <c r="L865">
        <v>32</v>
      </c>
      <c r="M865">
        <v>8</v>
      </c>
      <c r="N865">
        <v>0</v>
      </c>
      <c r="O865">
        <v>99218</v>
      </c>
      <c r="P865">
        <v>547052</v>
      </c>
      <c r="Q865">
        <v>0</v>
      </c>
      <c r="R865">
        <v>0</v>
      </c>
      <c r="S865">
        <v>740</v>
      </c>
      <c r="T865" t="s">
        <v>2248</v>
      </c>
      <c r="U865">
        <f>(Table1[[#This Row],[Monthly Debt]]/Table1[[#This Row],[Annual Income]])*12</f>
        <v>0.11299973472882049</v>
      </c>
      <c r="V865">
        <f>(Table1[[#This Row],[Current Loan Amount]]/Table1[[#This Row],[Annual Income]])</f>
        <v>0.25362717087652453</v>
      </c>
      <c r="W865">
        <f>(Table1[[#This Row],[Current Credit Balance]]/Table1[[#This Row],[Maximum Open Credit]])</f>
        <v>0.18136849878987737</v>
      </c>
      <c r="X865">
        <f>(Table1[[#This Row],[Credit Utilization Ratio]]*100)</f>
        <v>18.136849878987739</v>
      </c>
      <c r="Y865">
        <f>(Table1[[#This Row],[Annual Income]]/12)-Table1[[#This Row],[Monthly Debt]]</f>
        <v>58236.963333333326</v>
      </c>
    </row>
    <row r="866" spans="1:25" x14ac:dyDescent="0.2">
      <c r="A866" t="s">
        <v>883</v>
      </c>
      <c r="B866" t="s">
        <v>1982</v>
      </c>
      <c r="C866">
        <v>99999999</v>
      </c>
      <c r="D866" t="s">
        <v>2217</v>
      </c>
      <c r="E866">
        <v>747</v>
      </c>
      <c r="F866">
        <v>478800</v>
      </c>
      <c r="G866" t="s">
        <v>2219</v>
      </c>
      <c r="H866" t="s">
        <v>2230</v>
      </c>
      <c r="I866" t="s">
        <v>2234</v>
      </c>
      <c r="J866">
        <v>7393.47</v>
      </c>
      <c r="K866">
        <v>19.8</v>
      </c>
      <c r="L866">
        <v>32</v>
      </c>
      <c r="M866">
        <v>10</v>
      </c>
      <c r="N866">
        <v>0</v>
      </c>
      <c r="O866">
        <v>132886</v>
      </c>
      <c r="P866">
        <v>680790</v>
      </c>
      <c r="Q866">
        <v>0</v>
      </c>
      <c r="R866">
        <v>0</v>
      </c>
      <c r="S866">
        <v>747</v>
      </c>
      <c r="T866" t="s">
        <v>2248</v>
      </c>
      <c r="U866">
        <f>(Table1[[#This Row],[Monthly Debt]]/Table1[[#This Row],[Annual Income]])*12</f>
        <v>0.18530000000000002</v>
      </c>
      <c r="V866">
        <f>(Table1[[#This Row],[Current Loan Amount]]/Table1[[#This Row],[Annual Income]])</f>
        <v>208.85546992481204</v>
      </c>
      <c r="W866">
        <f>(Table1[[#This Row],[Current Credit Balance]]/Table1[[#This Row],[Maximum Open Credit]])</f>
        <v>0.1951938189456367</v>
      </c>
      <c r="X866">
        <f>(Table1[[#This Row],[Credit Utilization Ratio]]*100)</f>
        <v>19.519381894563669</v>
      </c>
      <c r="Y866">
        <f>(Table1[[#This Row],[Annual Income]]/12)-Table1[[#This Row],[Monthly Debt]]</f>
        <v>32506.53</v>
      </c>
    </row>
    <row r="867" spans="1:25" x14ac:dyDescent="0.2">
      <c r="A867" t="s">
        <v>884</v>
      </c>
      <c r="B867" t="s">
        <v>1983</v>
      </c>
      <c r="C867">
        <v>99999999</v>
      </c>
      <c r="D867" t="s">
        <v>2217</v>
      </c>
      <c r="E867">
        <v>738</v>
      </c>
      <c r="F867">
        <v>1010914</v>
      </c>
      <c r="G867" t="s">
        <v>2223</v>
      </c>
      <c r="H867" t="s">
        <v>2232</v>
      </c>
      <c r="I867" t="s">
        <v>2234</v>
      </c>
      <c r="J867">
        <v>13226.09</v>
      </c>
      <c r="K867">
        <v>6</v>
      </c>
      <c r="L867">
        <v>32</v>
      </c>
      <c r="M867">
        <v>21</v>
      </c>
      <c r="N867">
        <v>0</v>
      </c>
      <c r="O867">
        <v>337022</v>
      </c>
      <c r="P867">
        <v>1867206</v>
      </c>
      <c r="Q867">
        <v>0</v>
      </c>
      <c r="R867">
        <v>0</v>
      </c>
      <c r="S867">
        <v>738</v>
      </c>
      <c r="T867" t="s">
        <v>2248</v>
      </c>
      <c r="U867">
        <f>(Table1[[#This Row],[Monthly Debt]]/Table1[[#This Row],[Annual Income]])*12</f>
        <v>0.15699958651279933</v>
      </c>
      <c r="V867">
        <f>(Table1[[#This Row],[Current Loan Amount]]/Table1[[#This Row],[Annual Income]])</f>
        <v>98.920381951382609</v>
      </c>
      <c r="W867">
        <f>(Table1[[#This Row],[Current Credit Balance]]/Table1[[#This Row],[Maximum Open Credit]])</f>
        <v>0.18049534973645115</v>
      </c>
      <c r="X867">
        <f>(Table1[[#This Row],[Credit Utilization Ratio]]*100)</f>
        <v>18.049534973645116</v>
      </c>
      <c r="Y867">
        <f>(Table1[[#This Row],[Annual Income]]/12)-Table1[[#This Row],[Monthly Debt]]</f>
        <v>71016.743333333332</v>
      </c>
    </row>
    <row r="868" spans="1:25" x14ac:dyDescent="0.2">
      <c r="A868" t="s">
        <v>885</v>
      </c>
      <c r="B868" t="s">
        <v>1984</v>
      </c>
      <c r="C868">
        <v>90024</v>
      </c>
      <c r="D868" t="s">
        <v>2217</v>
      </c>
      <c r="E868">
        <v>725</v>
      </c>
      <c r="F868">
        <v>1168272</v>
      </c>
      <c r="G868" t="s">
        <v>2221</v>
      </c>
      <c r="H868" t="s">
        <v>2231</v>
      </c>
      <c r="I868" t="s">
        <v>2234</v>
      </c>
      <c r="J868">
        <v>20804.05</v>
      </c>
      <c r="K868">
        <v>15.5</v>
      </c>
      <c r="L868">
        <v>63</v>
      </c>
      <c r="M868">
        <v>5</v>
      </c>
      <c r="N868">
        <v>0</v>
      </c>
      <c r="O868">
        <v>93822</v>
      </c>
      <c r="P868">
        <v>285890</v>
      </c>
      <c r="Q868">
        <v>0</v>
      </c>
      <c r="R868">
        <v>0</v>
      </c>
      <c r="S868">
        <v>725</v>
      </c>
      <c r="T868" t="s">
        <v>2248</v>
      </c>
      <c r="U868">
        <f>(Table1[[#This Row],[Monthly Debt]]/Table1[[#This Row],[Annual Income]])*12</f>
        <v>0.21369047619047618</v>
      </c>
      <c r="V868">
        <f>(Table1[[#This Row],[Current Loan Amount]]/Table1[[#This Row],[Annual Income]])</f>
        <v>7.7057397592341509E-2</v>
      </c>
      <c r="W868">
        <f>(Table1[[#This Row],[Current Credit Balance]]/Table1[[#This Row],[Maximum Open Credit]])</f>
        <v>0.32817517226905452</v>
      </c>
      <c r="X868">
        <f>(Table1[[#This Row],[Credit Utilization Ratio]]*100)</f>
        <v>32.817517226905451</v>
      </c>
      <c r="Y868">
        <f>(Table1[[#This Row],[Annual Income]]/12)-Table1[[#This Row],[Monthly Debt]]</f>
        <v>76551.95</v>
      </c>
    </row>
    <row r="869" spans="1:25" x14ac:dyDescent="0.2">
      <c r="A869" t="s">
        <v>886</v>
      </c>
      <c r="B869" t="s">
        <v>1985</v>
      </c>
      <c r="C869">
        <v>300432</v>
      </c>
      <c r="D869" t="s">
        <v>2217</v>
      </c>
      <c r="E869">
        <v>735</v>
      </c>
      <c r="F869">
        <v>1019293</v>
      </c>
      <c r="G869" t="s">
        <v>2221</v>
      </c>
      <c r="H869" t="s">
        <v>2231</v>
      </c>
      <c r="I869" t="s">
        <v>2234</v>
      </c>
      <c r="J869">
        <v>23698.51</v>
      </c>
      <c r="K869">
        <v>20.399999999999999</v>
      </c>
      <c r="L869">
        <v>32</v>
      </c>
      <c r="M869">
        <v>10</v>
      </c>
      <c r="N869">
        <v>0</v>
      </c>
      <c r="O869">
        <v>282758</v>
      </c>
      <c r="P869">
        <v>917092</v>
      </c>
      <c r="Q869">
        <v>0</v>
      </c>
      <c r="R869">
        <v>0</v>
      </c>
      <c r="S869">
        <v>735</v>
      </c>
      <c r="T869" t="s">
        <v>2248</v>
      </c>
      <c r="U869">
        <f>(Table1[[#This Row],[Monthly Debt]]/Table1[[#This Row],[Annual Income]])*12</f>
        <v>0.27899938486774656</v>
      </c>
      <c r="V869">
        <f>(Table1[[#This Row],[Current Loan Amount]]/Table1[[#This Row],[Annual Income]])</f>
        <v>0.29474547554039909</v>
      </c>
      <c r="W869">
        <f>(Table1[[#This Row],[Current Credit Balance]]/Table1[[#This Row],[Maximum Open Credit]])</f>
        <v>0.30832021214883565</v>
      </c>
      <c r="X869">
        <f>(Table1[[#This Row],[Credit Utilization Ratio]]*100)</f>
        <v>30.832021214883564</v>
      </c>
      <c r="Y869">
        <f>(Table1[[#This Row],[Annual Income]]/12)-Table1[[#This Row],[Monthly Debt]]</f>
        <v>61242.573333333334</v>
      </c>
    </row>
    <row r="870" spans="1:25" x14ac:dyDescent="0.2">
      <c r="A870" t="s">
        <v>887</v>
      </c>
      <c r="B870" t="s">
        <v>1986</v>
      </c>
      <c r="C870">
        <v>774246</v>
      </c>
      <c r="D870" t="s">
        <v>2217</v>
      </c>
      <c r="E870">
        <v>746</v>
      </c>
      <c r="F870">
        <v>1346872</v>
      </c>
      <c r="G870" t="s">
        <v>2223</v>
      </c>
      <c r="H870" t="s">
        <v>2231</v>
      </c>
      <c r="I870" t="s">
        <v>2234</v>
      </c>
      <c r="J870">
        <v>24793.67</v>
      </c>
      <c r="K870">
        <v>24.3</v>
      </c>
      <c r="L870">
        <v>32</v>
      </c>
      <c r="M870">
        <v>10</v>
      </c>
      <c r="N870">
        <v>0</v>
      </c>
      <c r="O870">
        <v>704425</v>
      </c>
      <c r="P870">
        <v>1156958</v>
      </c>
      <c r="Q870">
        <v>0</v>
      </c>
      <c r="R870">
        <v>0</v>
      </c>
      <c r="S870">
        <v>746</v>
      </c>
      <c r="T870" t="s">
        <v>2248</v>
      </c>
      <c r="U870">
        <f>(Table1[[#This Row],[Monthly Debt]]/Table1[[#This Row],[Annual Income]])*12</f>
        <v>0.22090001128540798</v>
      </c>
      <c r="V870">
        <f>(Table1[[#This Row],[Current Loan Amount]]/Table1[[#This Row],[Annual Income]])</f>
        <v>0.57484749850022865</v>
      </c>
      <c r="W870">
        <f>(Table1[[#This Row],[Current Credit Balance]]/Table1[[#This Row],[Maximum Open Credit]])</f>
        <v>0.60885961288136647</v>
      </c>
      <c r="X870">
        <f>(Table1[[#This Row],[Credit Utilization Ratio]]*100)</f>
        <v>60.885961288136649</v>
      </c>
      <c r="Y870">
        <f>(Table1[[#This Row],[Annual Income]]/12)-Table1[[#This Row],[Monthly Debt]]</f>
        <v>87445.66333333333</v>
      </c>
    </row>
    <row r="871" spans="1:25" x14ac:dyDescent="0.2">
      <c r="A871" t="s">
        <v>888</v>
      </c>
      <c r="B871" t="s">
        <v>1987</v>
      </c>
      <c r="C871">
        <v>187968</v>
      </c>
      <c r="D871" t="s">
        <v>2217</v>
      </c>
      <c r="E871">
        <v>725</v>
      </c>
      <c r="F871">
        <v>1168272</v>
      </c>
      <c r="G871" t="s">
        <v>2219</v>
      </c>
      <c r="H871" t="s">
        <v>2230</v>
      </c>
      <c r="I871" t="s">
        <v>2236</v>
      </c>
      <c r="J871">
        <v>26292.77</v>
      </c>
      <c r="K871">
        <v>30.9</v>
      </c>
      <c r="L871">
        <v>32</v>
      </c>
      <c r="M871">
        <v>18</v>
      </c>
      <c r="N871">
        <v>0</v>
      </c>
      <c r="O871">
        <v>402990</v>
      </c>
      <c r="P871">
        <v>804496</v>
      </c>
      <c r="Q871">
        <v>0</v>
      </c>
      <c r="R871">
        <v>0</v>
      </c>
      <c r="S871">
        <v>725</v>
      </c>
      <c r="T871" t="s">
        <v>2248</v>
      </c>
      <c r="U871">
        <f>(Table1[[#This Row],[Monthly Debt]]/Table1[[#This Row],[Annual Income]])*12</f>
        <v>0.27006830601092896</v>
      </c>
      <c r="V871">
        <f>(Table1[[#This Row],[Current Loan Amount]]/Table1[[#This Row],[Annual Income]])</f>
        <v>0.1608940383746251</v>
      </c>
      <c r="W871">
        <f>(Table1[[#This Row],[Current Credit Balance]]/Table1[[#This Row],[Maximum Open Credit]])</f>
        <v>0.50092231658081576</v>
      </c>
      <c r="X871">
        <f>(Table1[[#This Row],[Credit Utilization Ratio]]*100)</f>
        <v>50.092231658081573</v>
      </c>
      <c r="Y871">
        <f>(Table1[[#This Row],[Annual Income]]/12)-Table1[[#This Row],[Monthly Debt]]</f>
        <v>71063.23</v>
      </c>
    </row>
    <row r="872" spans="1:25" x14ac:dyDescent="0.2">
      <c r="A872" t="s">
        <v>889</v>
      </c>
      <c r="B872" t="s">
        <v>1988</v>
      </c>
      <c r="C872">
        <v>402094</v>
      </c>
      <c r="D872" t="s">
        <v>2218</v>
      </c>
      <c r="E872">
        <v>721</v>
      </c>
      <c r="F872">
        <v>1890671</v>
      </c>
      <c r="G872" t="s">
        <v>2220</v>
      </c>
      <c r="H872" t="s">
        <v>2230</v>
      </c>
      <c r="I872" t="s">
        <v>2234</v>
      </c>
      <c r="J872">
        <v>24263.759999999998</v>
      </c>
      <c r="K872">
        <v>18.600000000000001</v>
      </c>
      <c r="L872">
        <v>7</v>
      </c>
      <c r="M872">
        <v>10</v>
      </c>
      <c r="N872">
        <v>0</v>
      </c>
      <c r="O872">
        <v>82194</v>
      </c>
      <c r="P872">
        <v>205546</v>
      </c>
      <c r="Q872">
        <v>0</v>
      </c>
      <c r="R872">
        <v>0</v>
      </c>
      <c r="S872">
        <v>721</v>
      </c>
      <c r="T872" t="s">
        <v>2248</v>
      </c>
      <c r="U872">
        <f>(Table1[[#This Row],[Monthly Debt]]/Table1[[#This Row],[Annual Income]])*12</f>
        <v>0.15400094463817343</v>
      </c>
      <c r="V872">
        <f>(Table1[[#This Row],[Current Loan Amount]]/Table1[[#This Row],[Annual Income]])</f>
        <v>0.21267264373336239</v>
      </c>
      <c r="W872">
        <f>(Table1[[#This Row],[Current Credit Balance]]/Table1[[#This Row],[Maximum Open Credit]])</f>
        <v>0.39988129177896919</v>
      </c>
      <c r="X872">
        <f>(Table1[[#This Row],[Credit Utilization Ratio]]*100)</f>
        <v>39.988129177896923</v>
      </c>
      <c r="Y872">
        <f>(Table1[[#This Row],[Annual Income]]/12)-Table1[[#This Row],[Monthly Debt]]</f>
        <v>133292.15666666665</v>
      </c>
    </row>
    <row r="873" spans="1:25" x14ac:dyDescent="0.2">
      <c r="A873" t="s">
        <v>890</v>
      </c>
      <c r="B873" t="s">
        <v>1989</v>
      </c>
      <c r="C873">
        <v>221210</v>
      </c>
      <c r="D873" t="s">
        <v>2217</v>
      </c>
      <c r="E873">
        <v>725</v>
      </c>
      <c r="F873">
        <v>1168272</v>
      </c>
      <c r="G873" t="s">
        <v>2219</v>
      </c>
      <c r="H873" t="s">
        <v>2230</v>
      </c>
      <c r="I873" t="s">
        <v>2234</v>
      </c>
      <c r="J873">
        <v>12991.06</v>
      </c>
      <c r="K873">
        <v>19.8</v>
      </c>
      <c r="L873">
        <v>37</v>
      </c>
      <c r="M873">
        <v>18</v>
      </c>
      <c r="N873">
        <v>0</v>
      </c>
      <c r="O873">
        <v>79059</v>
      </c>
      <c r="P873">
        <v>372108</v>
      </c>
      <c r="Q873">
        <v>0</v>
      </c>
      <c r="R873">
        <v>0</v>
      </c>
      <c r="S873">
        <v>725</v>
      </c>
      <c r="T873" t="s">
        <v>2248</v>
      </c>
      <c r="U873">
        <f>(Table1[[#This Row],[Monthly Debt]]/Table1[[#This Row],[Annual Income]])*12</f>
        <v>0.13343871975019517</v>
      </c>
      <c r="V873">
        <f>(Table1[[#This Row],[Current Loan Amount]]/Table1[[#This Row],[Annual Income]])</f>
        <v>0.18934802854129859</v>
      </c>
      <c r="W873">
        <f>(Table1[[#This Row],[Current Credit Balance]]/Table1[[#This Row],[Maximum Open Credit]])</f>
        <v>0.21246251088393692</v>
      </c>
      <c r="X873">
        <f>(Table1[[#This Row],[Credit Utilization Ratio]]*100)</f>
        <v>21.246251088393691</v>
      </c>
      <c r="Y873">
        <f>(Table1[[#This Row],[Annual Income]]/12)-Table1[[#This Row],[Monthly Debt]]</f>
        <v>84364.94</v>
      </c>
    </row>
    <row r="874" spans="1:25" x14ac:dyDescent="0.2">
      <c r="A874" t="s">
        <v>891</v>
      </c>
      <c r="B874" t="s">
        <v>1990</v>
      </c>
      <c r="C874">
        <v>99999999</v>
      </c>
      <c r="D874" t="s">
        <v>2217</v>
      </c>
      <c r="E874">
        <v>734</v>
      </c>
      <c r="F874">
        <v>815784</v>
      </c>
      <c r="G874" t="s">
        <v>2222</v>
      </c>
      <c r="H874" t="s">
        <v>2232</v>
      </c>
      <c r="I874" t="s">
        <v>2234</v>
      </c>
      <c r="J874">
        <v>10469</v>
      </c>
      <c r="K874">
        <v>28.8</v>
      </c>
      <c r="L874">
        <v>54</v>
      </c>
      <c r="M874">
        <v>10</v>
      </c>
      <c r="N874">
        <v>1</v>
      </c>
      <c r="O874">
        <v>97888</v>
      </c>
      <c r="P874">
        <v>184602</v>
      </c>
      <c r="Q874">
        <v>1</v>
      </c>
      <c r="R874">
        <v>0</v>
      </c>
      <c r="S874">
        <v>734</v>
      </c>
      <c r="T874" t="s">
        <v>2249</v>
      </c>
      <c r="U874">
        <f>(Table1[[#This Row],[Monthly Debt]]/Table1[[#This Row],[Annual Income]])*12</f>
        <v>0.15399664617104528</v>
      </c>
      <c r="V874">
        <f>(Table1[[#This Row],[Current Loan Amount]]/Table1[[#This Row],[Annual Income]])</f>
        <v>122.58146641758113</v>
      </c>
      <c r="W874">
        <f>(Table1[[#This Row],[Current Credit Balance]]/Table1[[#This Row],[Maximum Open Credit]])</f>
        <v>0.53026511088720596</v>
      </c>
      <c r="X874">
        <f>(Table1[[#This Row],[Credit Utilization Ratio]]*100)</f>
        <v>53.026511088720596</v>
      </c>
      <c r="Y874">
        <f>(Table1[[#This Row],[Annual Income]]/12)-Table1[[#This Row],[Monthly Debt]]</f>
        <v>57513</v>
      </c>
    </row>
    <row r="875" spans="1:25" x14ac:dyDescent="0.2">
      <c r="A875" t="s">
        <v>892</v>
      </c>
      <c r="B875" t="s">
        <v>1991</v>
      </c>
      <c r="C875">
        <v>174196</v>
      </c>
      <c r="D875" t="s">
        <v>2217</v>
      </c>
      <c r="E875">
        <v>738</v>
      </c>
      <c r="F875">
        <v>940310</v>
      </c>
      <c r="G875" t="s">
        <v>2225</v>
      </c>
      <c r="H875" t="s">
        <v>2231</v>
      </c>
      <c r="I875" t="s">
        <v>2234</v>
      </c>
      <c r="J875">
        <v>10437.459999999999</v>
      </c>
      <c r="K875">
        <v>10.9</v>
      </c>
      <c r="L875">
        <v>32</v>
      </c>
      <c r="M875">
        <v>8</v>
      </c>
      <c r="N875">
        <v>0</v>
      </c>
      <c r="O875">
        <v>144647</v>
      </c>
      <c r="P875">
        <v>232936</v>
      </c>
      <c r="Q875">
        <v>0</v>
      </c>
      <c r="R875">
        <v>0</v>
      </c>
      <c r="S875">
        <v>738</v>
      </c>
      <c r="T875" t="s">
        <v>2248</v>
      </c>
      <c r="U875">
        <f>(Table1[[#This Row],[Monthly Debt]]/Table1[[#This Row],[Annual Income]])*12</f>
        <v>0.1332002424732269</v>
      </c>
      <c r="V875">
        <f>(Table1[[#This Row],[Current Loan Amount]]/Table1[[#This Row],[Annual Income]])</f>
        <v>0.18525379927896118</v>
      </c>
      <c r="W875">
        <f>(Table1[[#This Row],[Current Credit Balance]]/Table1[[#This Row],[Maximum Open Credit]])</f>
        <v>0.62097314283751759</v>
      </c>
      <c r="X875">
        <f>(Table1[[#This Row],[Credit Utilization Ratio]]*100)</f>
        <v>62.097314283751757</v>
      </c>
      <c r="Y875">
        <f>(Table1[[#This Row],[Annual Income]]/12)-Table1[[#This Row],[Monthly Debt]]</f>
        <v>67921.706666666665</v>
      </c>
    </row>
    <row r="876" spans="1:25" x14ac:dyDescent="0.2">
      <c r="A876" t="s">
        <v>893</v>
      </c>
      <c r="B876" t="s">
        <v>1992</v>
      </c>
      <c r="C876">
        <v>391622</v>
      </c>
      <c r="D876" t="s">
        <v>2217</v>
      </c>
      <c r="E876">
        <v>744</v>
      </c>
      <c r="F876">
        <v>1932680</v>
      </c>
      <c r="G876" t="s">
        <v>2219</v>
      </c>
      <c r="H876" t="s">
        <v>2230</v>
      </c>
      <c r="I876" t="s">
        <v>2234</v>
      </c>
      <c r="J876">
        <v>9099.67</v>
      </c>
      <c r="K876">
        <v>17.899999999999999</v>
      </c>
      <c r="L876">
        <v>35</v>
      </c>
      <c r="M876">
        <v>5</v>
      </c>
      <c r="N876">
        <v>0</v>
      </c>
      <c r="O876">
        <v>392559</v>
      </c>
      <c r="P876">
        <v>483582</v>
      </c>
      <c r="Q876">
        <v>0</v>
      </c>
      <c r="R876">
        <v>0</v>
      </c>
      <c r="S876">
        <v>744</v>
      </c>
      <c r="T876" t="s">
        <v>2248</v>
      </c>
      <c r="U876">
        <f>(Table1[[#This Row],[Monthly Debt]]/Table1[[#This Row],[Annual Income]])*12</f>
        <v>5.6499803381832484E-2</v>
      </c>
      <c r="V876">
        <f>(Table1[[#This Row],[Current Loan Amount]]/Table1[[#This Row],[Annual Income]])</f>
        <v>0.20263157894736841</v>
      </c>
      <c r="W876">
        <f>(Table1[[#This Row],[Current Credit Balance]]/Table1[[#This Row],[Maximum Open Credit]])</f>
        <v>0.81177339106914648</v>
      </c>
      <c r="X876">
        <f>(Table1[[#This Row],[Credit Utilization Ratio]]*100)</f>
        <v>81.177339106914644</v>
      </c>
      <c r="Y876">
        <f>(Table1[[#This Row],[Annual Income]]/12)-Table1[[#This Row],[Monthly Debt]]</f>
        <v>151956.99666666664</v>
      </c>
    </row>
    <row r="877" spans="1:25" x14ac:dyDescent="0.2">
      <c r="A877" t="s">
        <v>894</v>
      </c>
      <c r="B877" t="s">
        <v>1993</v>
      </c>
      <c r="C877">
        <v>159830</v>
      </c>
      <c r="D877" t="s">
        <v>2217</v>
      </c>
      <c r="E877">
        <v>725</v>
      </c>
      <c r="F877">
        <v>1168272</v>
      </c>
      <c r="G877" t="s">
        <v>2219</v>
      </c>
      <c r="H877" t="s">
        <v>2230</v>
      </c>
      <c r="I877" t="s">
        <v>2234</v>
      </c>
      <c r="J877">
        <v>16326.7</v>
      </c>
      <c r="K877">
        <v>19.399999999999999</v>
      </c>
      <c r="L877">
        <v>7</v>
      </c>
      <c r="M877">
        <v>12</v>
      </c>
      <c r="N877">
        <v>0</v>
      </c>
      <c r="O877">
        <v>128288</v>
      </c>
      <c r="P877">
        <v>330858</v>
      </c>
      <c r="Q877">
        <v>0</v>
      </c>
      <c r="R877">
        <v>0</v>
      </c>
      <c r="S877">
        <v>725</v>
      </c>
      <c r="T877" t="s">
        <v>2248</v>
      </c>
      <c r="U877">
        <f>(Table1[[#This Row],[Monthly Debt]]/Table1[[#This Row],[Annual Income]])*12</f>
        <v>0.16770101483216238</v>
      </c>
      <c r="V877">
        <f>(Table1[[#This Row],[Current Loan Amount]]/Table1[[#This Row],[Annual Income]])</f>
        <v>0.13680889381924757</v>
      </c>
      <c r="W877">
        <f>(Table1[[#This Row],[Current Credit Balance]]/Table1[[#This Row],[Maximum Open Credit]])</f>
        <v>0.38774338235738592</v>
      </c>
      <c r="X877">
        <f>(Table1[[#This Row],[Credit Utilization Ratio]]*100)</f>
        <v>38.77433823573859</v>
      </c>
      <c r="Y877">
        <f>(Table1[[#This Row],[Annual Income]]/12)-Table1[[#This Row],[Monthly Debt]]</f>
        <v>81029.3</v>
      </c>
    </row>
    <row r="878" spans="1:25" x14ac:dyDescent="0.2">
      <c r="A878" t="s">
        <v>895</v>
      </c>
      <c r="B878" t="s">
        <v>1994</v>
      </c>
      <c r="C878">
        <v>452804</v>
      </c>
      <c r="D878" t="s">
        <v>2218</v>
      </c>
      <c r="E878">
        <v>723</v>
      </c>
      <c r="F878">
        <v>2150838</v>
      </c>
      <c r="G878" t="s">
        <v>2225</v>
      </c>
      <c r="H878" t="s">
        <v>2232</v>
      </c>
      <c r="I878" t="s">
        <v>2234</v>
      </c>
      <c r="J878">
        <v>21687.55</v>
      </c>
      <c r="K878">
        <v>16.7</v>
      </c>
      <c r="L878">
        <v>74</v>
      </c>
      <c r="M878">
        <v>14</v>
      </c>
      <c r="N878">
        <v>0</v>
      </c>
      <c r="O878">
        <v>630553</v>
      </c>
      <c r="P878">
        <v>802340</v>
      </c>
      <c r="Q878">
        <v>0</v>
      </c>
      <c r="R878">
        <v>0</v>
      </c>
      <c r="S878">
        <v>723</v>
      </c>
      <c r="T878" t="s">
        <v>2248</v>
      </c>
      <c r="U878">
        <f>(Table1[[#This Row],[Monthly Debt]]/Table1[[#This Row],[Annual Income]])*12</f>
        <v>0.12099962898182011</v>
      </c>
      <c r="V878">
        <f>(Table1[[#This Row],[Current Loan Amount]]/Table1[[#This Row],[Annual Income]])</f>
        <v>0.2105244560492236</v>
      </c>
      <c r="W878">
        <f>(Table1[[#This Row],[Current Credit Balance]]/Table1[[#This Row],[Maximum Open Credit]])</f>
        <v>0.78589251439539343</v>
      </c>
      <c r="X878">
        <f>(Table1[[#This Row],[Credit Utilization Ratio]]*100)</f>
        <v>78.589251439539339</v>
      </c>
      <c r="Y878">
        <f>(Table1[[#This Row],[Annual Income]]/12)-Table1[[#This Row],[Monthly Debt]]</f>
        <v>157548.95000000001</v>
      </c>
    </row>
    <row r="879" spans="1:25" x14ac:dyDescent="0.2">
      <c r="A879" t="s">
        <v>896</v>
      </c>
      <c r="B879" t="s">
        <v>1995</v>
      </c>
      <c r="C879">
        <v>651024</v>
      </c>
      <c r="D879" t="s">
        <v>2218</v>
      </c>
      <c r="E879">
        <v>612</v>
      </c>
      <c r="F879">
        <v>2661311</v>
      </c>
      <c r="G879" t="s">
        <v>2223</v>
      </c>
      <c r="H879" t="s">
        <v>2231</v>
      </c>
      <c r="I879" t="s">
        <v>2234</v>
      </c>
      <c r="J879">
        <v>15546.56</v>
      </c>
      <c r="K879">
        <v>11.6</v>
      </c>
      <c r="L879">
        <v>32</v>
      </c>
      <c r="M879">
        <v>8</v>
      </c>
      <c r="N879">
        <v>0</v>
      </c>
      <c r="O879">
        <v>171836</v>
      </c>
      <c r="P879">
        <v>219142</v>
      </c>
      <c r="Q879">
        <v>0</v>
      </c>
      <c r="R879">
        <v>0</v>
      </c>
      <c r="S879">
        <v>612</v>
      </c>
      <c r="T879" t="s">
        <v>2249</v>
      </c>
      <c r="U879">
        <f>(Table1[[#This Row],[Monthly Debt]]/Table1[[#This Row],[Annual Income]])*12</f>
        <v>7.0100307705488002E-2</v>
      </c>
      <c r="V879">
        <f>(Table1[[#This Row],[Current Loan Amount]]/Table1[[#This Row],[Annual Income]])</f>
        <v>0.24462529933555305</v>
      </c>
      <c r="W879">
        <f>(Table1[[#This Row],[Current Credit Balance]]/Table1[[#This Row],[Maximum Open Credit]])</f>
        <v>0.78413083753912993</v>
      </c>
      <c r="X879">
        <f>(Table1[[#This Row],[Credit Utilization Ratio]]*100)</f>
        <v>78.413083753913</v>
      </c>
      <c r="Y879">
        <f>(Table1[[#This Row],[Annual Income]]/12)-Table1[[#This Row],[Monthly Debt]]</f>
        <v>206229.35666666666</v>
      </c>
    </row>
    <row r="880" spans="1:25" x14ac:dyDescent="0.2">
      <c r="A880" t="s">
        <v>897</v>
      </c>
      <c r="B880" t="s">
        <v>1996</v>
      </c>
      <c r="C880">
        <v>438152</v>
      </c>
      <c r="D880" t="s">
        <v>2218</v>
      </c>
      <c r="E880">
        <v>725</v>
      </c>
      <c r="F880">
        <v>1168272</v>
      </c>
      <c r="G880" t="s">
        <v>2221</v>
      </c>
      <c r="H880" t="s">
        <v>2230</v>
      </c>
      <c r="I880" t="s">
        <v>2234</v>
      </c>
      <c r="J880">
        <v>33701.629999999997</v>
      </c>
      <c r="K880">
        <v>31.7</v>
      </c>
      <c r="L880">
        <v>75</v>
      </c>
      <c r="M880">
        <v>14</v>
      </c>
      <c r="N880">
        <v>0</v>
      </c>
      <c r="O880">
        <v>366624</v>
      </c>
      <c r="P880">
        <v>612568</v>
      </c>
      <c r="Q880">
        <v>0</v>
      </c>
      <c r="R880">
        <v>0</v>
      </c>
      <c r="S880">
        <v>725</v>
      </c>
      <c r="T880" t="s">
        <v>2248</v>
      </c>
      <c r="U880">
        <f>(Table1[[#This Row],[Monthly Debt]]/Table1[[#This Row],[Annual Income]])*12</f>
        <v>0.34616900858704136</v>
      </c>
      <c r="V880">
        <f>(Table1[[#This Row],[Current Loan Amount]]/Table1[[#This Row],[Annual Income]])</f>
        <v>0.37504279825246173</v>
      </c>
      <c r="W880">
        <f>(Table1[[#This Row],[Current Credit Balance]]/Table1[[#This Row],[Maximum Open Credit]])</f>
        <v>0.5985033498321819</v>
      </c>
      <c r="X880">
        <f>(Table1[[#This Row],[Credit Utilization Ratio]]*100)</f>
        <v>59.85033498321819</v>
      </c>
      <c r="Y880">
        <f>(Table1[[#This Row],[Annual Income]]/12)-Table1[[#This Row],[Monthly Debt]]</f>
        <v>63654.37</v>
      </c>
    </row>
    <row r="881" spans="1:25" x14ac:dyDescent="0.2">
      <c r="A881" t="s">
        <v>898</v>
      </c>
      <c r="B881" t="s">
        <v>1997</v>
      </c>
      <c r="C881">
        <v>223388</v>
      </c>
      <c r="D881" t="s">
        <v>2217</v>
      </c>
      <c r="E881">
        <v>748</v>
      </c>
      <c r="F881">
        <v>1157556</v>
      </c>
      <c r="G881" t="s">
        <v>2220</v>
      </c>
      <c r="H881" t="s">
        <v>2230</v>
      </c>
      <c r="I881" t="s">
        <v>2234</v>
      </c>
      <c r="J881">
        <v>12829.56</v>
      </c>
      <c r="K881">
        <v>19.600000000000001</v>
      </c>
      <c r="L881">
        <v>32</v>
      </c>
      <c r="M881">
        <v>11</v>
      </c>
      <c r="N881">
        <v>0</v>
      </c>
      <c r="O881">
        <v>122759</v>
      </c>
      <c r="P881">
        <v>167640</v>
      </c>
      <c r="Q881">
        <v>0</v>
      </c>
      <c r="R881">
        <v>0</v>
      </c>
      <c r="S881">
        <v>748</v>
      </c>
      <c r="T881" t="s">
        <v>2248</v>
      </c>
      <c r="U881">
        <f>(Table1[[#This Row],[Monthly Debt]]/Table1[[#This Row],[Annual Income]])*12</f>
        <v>0.13299980303328734</v>
      </c>
      <c r="V881">
        <f>(Table1[[#This Row],[Current Loan Amount]]/Table1[[#This Row],[Annual Income]])</f>
        <v>0.19298245614035087</v>
      </c>
      <c r="W881">
        <f>(Table1[[#This Row],[Current Credit Balance]]/Table1[[#This Row],[Maximum Open Credit]])</f>
        <v>0.73227749940348363</v>
      </c>
      <c r="X881">
        <f>(Table1[[#This Row],[Credit Utilization Ratio]]*100)</f>
        <v>73.22774994034836</v>
      </c>
      <c r="Y881">
        <f>(Table1[[#This Row],[Annual Income]]/12)-Table1[[#This Row],[Monthly Debt]]</f>
        <v>83633.440000000002</v>
      </c>
    </row>
    <row r="882" spans="1:25" x14ac:dyDescent="0.2">
      <c r="A882" t="s">
        <v>899</v>
      </c>
      <c r="B882" t="s">
        <v>1998</v>
      </c>
      <c r="C882">
        <v>502018</v>
      </c>
      <c r="D882" t="s">
        <v>2218</v>
      </c>
      <c r="E882">
        <v>738</v>
      </c>
      <c r="F882">
        <v>1561363</v>
      </c>
      <c r="G882" t="s">
        <v>2219</v>
      </c>
      <c r="H882" t="s">
        <v>2230</v>
      </c>
      <c r="I882" t="s">
        <v>2234</v>
      </c>
      <c r="J882">
        <v>41506.26</v>
      </c>
      <c r="K882">
        <v>20.7</v>
      </c>
      <c r="L882">
        <v>47</v>
      </c>
      <c r="M882">
        <v>16</v>
      </c>
      <c r="N882">
        <v>0</v>
      </c>
      <c r="O882">
        <v>17499</v>
      </c>
      <c r="P882">
        <v>421938</v>
      </c>
      <c r="Q882">
        <v>0</v>
      </c>
      <c r="R882">
        <v>0</v>
      </c>
      <c r="S882">
        <v>738</v>
      </c>
      <c r="T882" t="s">
        <v>2248</v>
      </c>
      <c r="U882">
        <f>(Table1[[#This Row],[Monthly Debt]]/Table1[[#This Row],[Annual Income]])*12</f>
        <v>0.3190002068705356</v>
      </c>
      <c r="V882">
        <f>(Table1[[#This Row],[Current Loan Amount]]/Table1[[#This Row],[Annual Income]])</f>
        <v>0.32152548766686545</v>
      </c>
      <c r="W882">
        <f>(Table1[[#This Row],[Current Credit Balance]]/Table1[[#This Row],[Maximum Open Credit]])</f>
        <v>4.1472917822049683E-2</v>
      </c>
      <c r="X882">
        <f>(Table1[[#This Row],[Credit Utilization Ratio]]*100)</f>
        <v>4.1472917822049684</v>
      </c>
      <c r="Y882">
        <f>(Table1[[#This Row],[Annual Income]]/12)-Table1[[#This Row],[Monthly Debt]]</f>
        <v>88607.323333333334</v>
      </c>
    </row>
    <row r="883" spans="1:25" x14ac:dyDescent="0.2">
      <c r="A883" t="s">
        <v>900</v>
      </c>
      <c r="B883" t="s">
        <v>1999</v>
      </c>
      <c r="C883">
        <v>435644</v>
      </c>
      <c r="D883" t="s">
        <v>2217</v>
      </c>
      <c r="E883">
        <v>725</v>
      </c>
      <c r="F883">
        <v>1168272</v>
      </c>
      <c r="G883" t="s">
        <v>2222</v>
      </c>
      <c r="H883" t="s">
        <v>2231</v>
      </c>
      <c r="I883" t="s">
        <v>2234</v>
      </c>
      <c r="J883">
        <v>32991.410000000003</v>
      </c>
      <c r="K883">
        <v>23.6</v>
      </c>
      <c r="L883">
        <v>39</v>
      </c>
      <c r="M883">
        <v>11</v>
      </c>
      <c r="N883">
        <v>0</v>
      </c>
      <c r="O883">
        <v>731690</v>
      </c>
      <c r="P883">
        <v>1313510</v>
      </c>
      <c r="Q883">
        <v>0</v>
      </c>
      <c r="R883">
        <v>0</v>
      </c>
      <c r="S883">
        <v>725</v>
      </c>
      <c r="T883" t="s">
        <v>2248</v>
      </c>
      <c r="U883">
        <f>(Table1[[#This Row],[Monthly Debt]]/Table1[[#This Row],[Annual Income]])*12</f>
        <v>0.33887392661982829</v>
      </c>
      <c r="V883">
        <f>(Table1[[#This Row],[Current Loan Amount]]/Table1[[#This Row],[Annual Income]])</f>
        <v>0.37289603790898013</v>
      </c>
      <c r="W883">
        <f>(Table1[[#This Row],[Current Credit Balance]]/Table1[[#This Row],[Maximum Open Credit]])</f>
        <v>0.55704943243675342</v>
      </c>
      <c r="X883">
        <f>(Table1[[#This Row],[Credit Utilization Ratio]]*100)</f>
        <v>55.704943243675345</v>
      </c>
      <c r="Y883">
        <f>(Table1[[#This Row],[Annual Income]]/12)-Table1[[#This Row],[Monthly Debt]]</f>
        <v>64364.59</v>
      </c>
    </row>
    <row r="884" spans="1:25" x14ac:dyDescent="0.2">
      <c r="A884" t="s">
        <v>901</v>
      </c>
      <c r="B884" t="s">
        <v>2000</v>
      </c>
      <c r="C884">
        <v>118954</v>
      </c>
      <c r="D884" t="s">
        <v>2217</v>
      </c>
      <c r="E884">
        <v>688</v>
      </c>
      <c r="F884">
        <v>354863</v>
      </c>
      <c r="G884" t="s">
        <v>2219</v>
      </c>
      <c r="H884" t="s">
        <v>2231</v>
      </c>
      <c r="I884" t="s">
        <v>2234</v>
      </c>
      <c r="J884">
        <v>3193.71</v>
      </c>
      <c r="K884">
        <v>30.8</v>
      </c>
      <c r="L884">
        <v>32</v>
      </c>
      <c r="M884">
        <v>7</v>
      </c>
      <c r="N884">
        <v>0</v>
      </c>
      <c r="O884">
        <v>91105</v>
      </c>
      <c r="P884">
        <v>186054</v>
      </c>
      <c r="Q884">
        <v>0</v>
      </c>
      <c r="R884">
        <v>0</v>
      </c>
      <c r="S884">
        <v>688</v>
      </c>
      <c r="T884" t="s">
        <v>2249</v>
      </c>
      <c r="U884">
        <f>(Table1[[#This Row],[Monthly Debt]]/Table1[[#This Row],[Annual Income]])*12</f>
        <v>0.10799807249558281</v>
      </c>
      <c r="V884">
        <f>(Table1[[#This Row],[Current Loan Amount]]/Table1[[#This Row],[Annual Income]])</f>
        <v>0.3352110532797164</v>
      </c>
      <c r="W884">
        <f>(Table1[[#This Row],[Current Credit Balance]]/Table1[[#This Row],[Maximum Open Credit]])</f>
        <v>0.48966966579595173</v>
      </c>
      <c r="X884">
        <f>(Table1[[#This Row],[Credit Utilization Ratio]]*100)</f>
        <v>48.966966579595173</v>
      </c>
      <c r="Y884">
        <f>(Table1[[#This Row],[Annual Income]]/12)-Table1[[#This Row],[Monthly Debt]]</f>
        <v>26378.206666666669</v>
      </c>
    </row>
    <row r="885" spans="1:25" x14ac:dyDescent="0.2">
      <c r="A885" t="s">
        <v>902</v>
      </c>
      <c r="B885" t="s">
        <v>2001</v>
      </c>
      <c r="C885">
        <v>120032</v>
      </c>
      <c r="D885" t="s">
        <v>2217</v>
      </c>
      <c r="E885">
        <v>7360</v>
      </c>
      <c r="F885">
        <v>226176</v>
      </c>
      <c r="G885" t="s">
        <v>2223</v>
      </c>
      <c r="H885" t="s">
        <v>2231</v>
      </c>
      <c r="I885" t="s">
        <v>2241</v>
      </c>
      <c r="J885">
        <v>2205.14</v>
      </c>
      <c r="K885">
        <v>9</v>
      </c>
      <c r="L885">
        <v>32</v>
      </c>
      <c r="M885">
        <v>5</v>
      </c>
      <c r="N885">
        <v>0</v>
      </c>
      <c r="O885">
        <v>3648</v>
      </c>
      <c r="P885">
        <v>235224</v>
      </c>
      <c r="Q885">
        <v>0</v>
      </c>
      <c r="R885">
        <v>0</v>
      </c>
      <c r="S885">
        <v>736</v>
      </c>
      <c r="T885" t="s">
        <v>2248</v>
      </c>
      <c r="U885">
        <f>(Table1[[#This Row],[Monthly Debt]]/Table1[[#This Row],[Annual Income]])*12</f>
        <v>0.11699596774193546</v>
      </c>
      <c r="V885">
        <f>(Table1[[#This Row],[Current Loan Amount]]/Table1[[#This Row],[Annual Income]])</f>
        <v>0.5307017543859649</v>
      </c>
      <c r="W885">
        <f>(Table1[[#This Row],[Current Credit Balance]]/Table1[[#This Row],[Maximum Open Credit]])</f>
        <v>1.5508621569227631E-2</v>
      </c>
      <c r="X885">
        <f>(Table1[[#This Row],[Credit Utilization Ratio]]*100)</f>
        <v>1.550862156922763</v>
      </c>
      <c r="Y885">
        <f>(Table1[[#This Row],[Annual Income]]/12)-Table1[[#This Row],[Monthly Debt]]</f>
        <v>16642.86</v>
      </c>
    </row>
    <row r="886" spans="1:25" x14ac:dyDescent="0.2">
      <c r="A886" t="s">
        <v>903</v>
      </c>
      <c r="B886" t="s">
        <v>2002</v>
      </c>
      <c r="C886">
        <v>111804</v>
      </c>
      <c r="D886" t="s">
        <v>2217</v>
      </c>
      <c r="E886">
        <v>740</v>
      </c>
      <c r="F886">
        <v>600590</v>
      </c>
      <c r="G886" t="s">
        <v>2225</v>
      </c>
      <c r="H886" t="s">
        <v>2231</v>
      </c>
      <c r="I886" t="s">
        <v>2234</v>
      </c>
      <c r="J886">
        <v>2392.29</v>
      </c>
      <c r="K886">
        <v>20.5</v>
      </c>
      <c r="L886">
        <v>20</v>
      </c>
      <c r="M886">
        <v>6</v>
      </c>
      <c r="N886">
        <v>0</v>
      </c>
      <c r="O886">
        <v>85462</v>
      </c>
      <c r="P886">
        <v>322300</v>
      </c>
      <c r="Q886">
        <v>0</v>
      </c>
      <c r="R886">
        <v>0</v>
      </c>
      <c r="S886">
        <v>740</v>
      </c>
      <c r="T886" t="s">
        <v>2248</v>
      </c>
      <c r="U886">
        <f>(Table1[[#This Row],[Monthly Debt]]/Table1[[#This Row],[Annual Income]])*12</f>
        <v>4.7798797848782035E-2</v>
      </c>
      <c r="V886">
        <f>(Table1[[#This Row],[Current Loan Amount]]/Table1[[#This Row],[Annual Income]])</f>
        <v>0.18615694567009108</v>
      </c>
      <c r="W886">
        <f>(Table1[[#This Row],[Current Credit Balance]]/Table1[[#This Row],[Maximum Open Credit]])</f>
        <v>0.26516289171579271</v>
      </c>
      <c r="X886">
        <f>(Table1[[#This Row],[Credit Utilization Ratio]]*100)</f>
        <v>26.51628917157927</v>
      </c>
      <c r="Y886">
        <f>(Table1[[#This Row],[Annual Income]]/12)-Table1[[#This Row],[Monthly Debt]]</f>
        <v>47656.876666666663</v>
      </c>
    </row>
    <row r="887" spans="1:25" x14ac:dyDescent="0.2">
      <c r="A887" t="s">
        <v>904</v>
      </c>
      <c r="B887" t="s">
        <v>2003</v>
      </c>
      <c r="C887">
        <v>290136</v>
      </c>
      <c r="D887" t="s">
        <v>2218</v>
      </c>
      <c r="E887">
        <v>717</v>
      </c>
      <c r="F887">
        <v>806778</v>
      </c>
      <c r="G887" t="s">
        <v>2225</v>
      </c>
      <c r="H887" t="s">
        <v>2231</v>
      </c>
      <c r="I887" t="s">
        <v>2234</v>
      </c>
      <c r="J887">
        <v>19967.669999999998</v>
      </c>
      <c r="K887">
        <v>23.2</v>
      </c>
      <c r="L887">
        <v>32</v>
      </c>
      <c r="M887">
        <v>10</v>
      </c>
      <c r="N887">
        <v>0</v>
      </c>
      <c r="O887">
        <v>265886</v>
      </c>
      <c r="P887">
        <v>797610</v>
      </c>
      <c r="Q887">
        <v>0</v>
      </c>
      <c r="R887">
        <v>0</v>
      </c>
      <c r="S887">
        <v>717</v>
      </c>
      <c r="T887" t="s">
        <v>2248</v>
      </c>
      <c r="U887">
        <f>(Table1[[#This Row],[Monthly Debt]]/Table1[[#This Row],[Annual Income]])*12</f>
        <v>0.29699872827469265</v>
      </c>
      <c r="V887">
        <f>(Table1[[#This Row],[Current Loan Amount]]/Table1[[#This Row],[Annual Income]])</f>
        <v>0.35962309334166276</v>
      </c>
      <c r="W887">
        <f>(Table1[[#This Row],[Current Credit Balance]]/Table1[[#This Row],[Maximum Open Credit]])</f>
        <v>0.33335339326237134</v>
      </c>
      <c r="X887">
        <f>(Table1[[#This Row],[Credit Utilization Ratio]]*100)</f>
        <v>33.335339326237133</v>
      </c>
      <c r="Y887">
        <f>(Table1[[#This Row],[Annual Income]]/12)-Table1[[#This Row],[Monthly Debt]]</f>
        <v>47263.83</v>
      </c>
    </row>
    <row r="888" spans="1:25" x14ac:dyDescent="0.2">
      <c r="A888" t="s">
        <v>905</v>
      </c>
      <c r="B888" t="s">
        <v>2004</v>
      </c>
      <c r="C888">
        <v>423720</v>
      </c>
      <c r="D888" t="s">
        <v>2217</v>
      </c>
      <c r="E888">
        <v>725</v>
      </c>
      <c r="F888">
        <v>1168272</v>
      </c>
      <c r="G888" t="s">
        <v>2220</v>
      </c>
      <c r="H888" t="s">
        <v>2230</v>
      </c>
      <c r="I888" t="s">
        <v>2234</v>
      </c>
      <c r="J888">
        <v>15227.74</v>
      </c>
      <c r="K888">
        <v>22.6</v>
      </c>
      <c r="L888">
        <v>32</v>
      </c>
      <c r="M888">
        <v>13</v>
      </c>
      <c r="N888">
        <v>0</v>
      </c>
      <c r="O888">
        <v>526224</v>
      </c>
      <c r="P888">
        <v>1221088</v>
      </c>
      <c r="Q888">
        <v>0</v>
      </c>
      <c r="R888">
        <v>0</v>
      </c>
      <c r="S888">
        <v>725</v>
      </c>
      <c r="T888" t="s">
        <v>2248</v>
      </c>
      <c r="U888">
        <f>(Table1[[#This Row],[Monthly Debt]]/Table1[[#This Row],[Annual Income]])*12</f>
        <v>0.15641295862607338</v>
      </c>
      <c r="V888">
        <f>(Table1[[#This Row],[Current Loan Amount]]/Table1[[#This Row],[Annual Income]])</f>
        <v>0.36268951066190064</v>
      </c>
      <c r="W888">
        <f>(Table1[[#This Row],[Current Credit Balance]]/Table1[[#This Row],[Maximum Open Credit]])</f>
        <v>0.43094682774705834</v>
      </c>
      <c r="X888">
        <f>(Table1[[#This Row],[Credit Utilization Ratio]]*100)</f>
        <v>43.094682774705831</v>
      </c>
      <c r="Y888">
        <f>(Table1[[#This Row],[Annual Income]]/12)-Table1[[#This Row],[Monthly Debt]]</f>
        <v>82128.259999999995</v>
      </c>
    </row>
    <row r="889" spans="1:25" x14ac:dyDescent="0.2">
      <c r="A889" t="s">
        <v>906</v>
      </c>
      <c r="B889" t="s">
        <v>2005</v>
      </c>
      <c r="C889">
        <v>387420</v>
      </c>
      <c r="D889" t="s">
        <v>2217</v>
      </c>
      <c r="E889">
        <v>725</v>
      </c>
      <c r="F889">
        <v>1242790</v>
      </c>
      <c r="G889" t="s">
        <v>2219</v>
      </c>
      <c r="H889" t="s">
        <v>2230</v>
      </c>
      <c r="I889" t="s">
        <v>2234</v>
      </c>
      <c r="J889">
        <v>16466.919999999998</v>
      </c>
      <c r="K889">
        <v>15.4</v>
      </c>
      <c r="L889">
        <v>79</v>
      </c>
      <c r="M889">
        <v>10</v>
      </c>
      <c r="N889">
        <v>0</v>
      </c>
      <c r="O889">
        <v>465215</v>
      </c>
      <c r="P889">
        <v>629288</v>
      </c>
      <c r="Q889">
        <v>0</v>
      </c>
      <c r="R889">
        <v>0</v>
      </c>
      <c r="S889">
        <v>725</v>
      </c>
      <c r="T889" t="s">
        <v>2248</v>
      </c>
      <c r="U889">
        <f>(Table1[[#This Row],[Monthly Debt]]/Table1[[#This Row],[Annual Income]])*12</f>
        <v>0.15899954135453293</v>
      </c>
      <c r="V889">
        <f>(Table1[[#This Row],[Current Loan Amount]]/Table1[[#This Row],[Annual Income]])</f>
        <v>0.31173408218604914</v>
      </c>
      <c r="W889">
        <f>(Table1[[#This Row],[Current Credit Balance]]/Table1[[#This Row],[Maximum Open Credit]])</f>
        <v>0.7392720026442583</v>
      </c>
      <c r="X889">
        <f>(Table1[[#This Row],[Credit Utilization Ratio]]*100)</f>
        <v>73.927200264425835</v>
      </c>
      <c r="Y889">
        <f>(Table1[[#This Row],[Annual Income]]/12)-Table1[[#This Row],[Monthly Debt]]</f>
        <v>87098.91333333333</v>
      </c>
    </row>
    <row r="890" spans="1:25" x14ac:dyDescent="0.2">
      <c r="A890" t="s">
        <v>907</v>
      </c>
      <c r="B890" t="s">
        <v>2006</v>
      </c>
      <c r="C890">
        <v>111936</v>
      </c>
      <c r="D890" t="s">
        <v>2217</v>
      </c>
      <c r="E890">
        <v>725</v>
      </c>
      <c r="F890">
        <v>1168272</v>
      </c>
      <c r="G890" t="s">
        <v>2219</v>
      </c>
      <c r="H890" t="s">
        <v>2231</v>
      </c>
      <c r="I890" t="s">
        <v>2234</v>
      </c>
      <c r="J890">
        <v>14391.17</v>
      </c>
      <c r="K890">
        <v>15.4</v>
      </c>
      <c r="L890">
        <v>23</v>
      </c>
      <c r="M890">
        <v>8</v>
      </c>
      <c r="N890">
        <v>0</v>
      </c>
      <c r="O890">
        <v>433352</v>
      </c>
      <c r="P890">
        <v>602404</v>
      </c>
      <c r="Q890">
        <v>0</v>
      </c>
      <c r="R890">
        <v>0</v>
      </c>
      <c r="S890">
        <v>725</v>
      </c>
      <c r="T890" t="s">
        <v>2248</v>
      </c>
      <c r="U890">
        <f>(Table1[[#This Row],[Monthly Debt]]/Table1[[#This Row],[Annual Income]])*12</f>
        <v>0.14782006245120999</v>
      </c>
      <c r="V890">
        <f>(Table1[[#This Row],[Current Loan Amount]]/Table1[[#This Row],[Annual Income]])</f>
        <v>9.5813303751181231E-2</v>
      </c>
      <c r="W890">
        <f>(Table1[[#This Row],[Current Credit Balance]]/Table1[[#This Row],[Maximum Open Credit]])</f>
        <v>0.71937105331305906</v>
      </c>
      <c r="X890">
        <f>(Table1[[#This Row],[Credit Utilization Ratio]]*100)</f>
        <v>71.937105331305901</v>
      </c>
      <c r="Y890">
        <f>(Table1[[#This Row],[Annual Income]]/12)-Table1[[#This Row],[Monthly Debt]]</f>
        <v>82964.83</v>
      </c>
    </row>
    <row r="891" spans="1:25" x14ac:dyDescent="0.2">
      <c r="A891" t="s">
        <v>908</v>
      </c>
      <c r="B891" t="s">
        <v>2007</v>
      </c>
      <c r="C891">
        <v>212124</v>
      </c>
      <c r="D891" t="s">
        <v>2217</v>
      </c>
      <c r="E891">
        <v>724</v>
      </c>
      <c r="F891">
        <v>858762</v>
      </c>
      <c r="G891" t="s">
        <v>2219</v>
      </c>
      <c r="H891" t="s">
        <v>2230</v>
      </c>
      <c r="I891" t="s">
        <v>2234</v>
      </c>
      <c r="J891">
        <v>18964.28</v>
      </c>
      <c r="K891">
        <v>15.6</v>
      </c>
      <c r="L891">
        <v>32</v>
      </c>
      <c r="M891">
        <v>11</v>
      </c>
      <c r="N891">
        <v>0</v>
      </c>
      <c r="O891">
        <v>225359</v>
      </c>
      <c r="P891">
        <v>417494</v>
      </c>
      <c r="Q891">
        <v>0</v>
      </c>
      <c r="R891">
        <v>0</v>
      </c>
      <c r="S891">
        <v>724</v>
      </c>
      <c r="T891" t="s">
        <v>2248</v>
      </c>
      <c r="U891">
        <f>(Table1[[#This Row],[Monthly Debt]]/Table1[[#This Row],[Annual Income]])*12</f>
        <v>0.26499933625381655</v>
      </c>
      <c r="V891">
        <f>(Table1[[#This Row],[Current Loan Amount]]/Table1[[#This Row],[Annual Income]])</f>
        <v>0.24701139547394971</v>
      </c>
      <c r="W891">
        <f>(Table1[[#This Row],[Current Credit Balance]]/Table1[[#This Row],[Maximum Open Credit]])</f>
        <v>0.53978979338625221</v>
      </c>
      <c r="X891">
        <f>(Table1[[#This Row],[Credit Utilization Ratio]]*100)</f>
        <v>53.978979338625223</v>
      </c>
      <c r="Y891">
        <f>(Table1[[#This Row],[Annual Income]]/12)-Table1[[#This Row],[Monthly Debt]]</f>
        <v>52599.22</v>
      </c>
    </row>
    <row r="892" spans="1:25" x14ac:dyDescent="0.2">
      <c r="A892" t="s">
        <v>909</v>
      </c>
      <c r="B892" t="s">
        <v>2008</v>
      </c>
      <c r="C892">
        <v>346962</v>
      </c>
      <c r="D892" t="s">
        <v>2218</v>
      </c>
      <c r="E892">
        <v>640</v>
      </c>
      <c r="F892">
        <v>1348430</v>
      </c>
      <c r="G892" t="s">
        <v>2219</v>
      </c>
      <c r="H892" t="s">
        <v>2230</v>
      </c>
      <c r="I892" t="s">
        <v>2234</v>
      </c>
      <c r="J892">
        <v>15956.58</v>
      </c>
      <c r="K892">
        <v>15.7</v>
      </c>
      <c r="L892">
        <v>32</v>
      </c>
      <c r="M892">
        <v>7</v>
      </c>
      <c r="N892">
        <v>0</v>
      </c>
      <c r="O892">
        <v>134197</v>
      </c>
      <c r="P892">
        <v>166892</v>
      </c>
      <c r="Q892">
        <v>0</v>
      </c>
      <c r="R892">
        <v>0</v>
      </c>
      <c r="S892">
        <v>640</v>
      </c>
      <c r="T892" t="s">
        <v>2249</v>
      </c>
      <c r="U892">
        <f>(Table1[[#This Row],[Monthly Debt]]/Table1[[#This Row],[Annual Income]])*12</f>
        <v>0.1420014090460758</v>
      </c>
      <c r="V892">
        <f>(Table1[[#This Row],[Current Loan Amount]]/Table1[[#This Row],[Annual Income]])</f>
        <v>0.25730812871265102</v>
      </c>
      <c r="W892">
        <f>(Table1[[#This Row],[Current Credit Balance]]/Table1[[#This Row],[Maximum Open Credit]])</f>
        <v>0.80409486374421779</v>
      </c>
      <c r="X892">
        <f>(Table1[[#This Row],[Credit Utilization Ratio]]*100)</f>
        <v>80.409486374421775</v>
      </c>
      <c r="Y892">
        <f>(Table1[[#This Row],[Annual Income]]/12)-Table1[[#This Row],[Monthly Debt]]</f>
        <v>96412.58666666667</v>
      </c>
    </row>
    <row r="893" spans="1:25" x14ac:dyDescent="0.2">
      <c r="A893" t="s">
        <v>910</v>
      </c>
      <c r="B893" t="s">
        <v>2009</v>
      </c>
      <c r="C893">
        <v>40040</v>
      </c>
      <c r="D893" t="s">
        <v>2217</v>
      </c>
      <c r="E893">
        <v>732</v>
      </c>
      <c r="F893">
        <v>480377</v>
      </c>
      <c r="G893" t="s">
        <v>2223</v>
      </c>
      <c r="H893" t="s">
        <v>2231</v>
      </c>
      <c r="I893" t="s">
        <v>2237</v>
      </c>
      <c r="J893">
        <v>5123.92</v>
      </c>
      <c r="K893">
        <v>18.899999999999999</v>
      </c>
      <c r="L893">
        <v>25</v>
      </c>
      <c r="M893">
        <v>5</v>
      </c>
      <c r="N893">
        <v>0</v>
      </c>
      <c r="O893">
        <v>81149</v>
      </c>
      <c r="P893">
        <v>153516</v>
      </c>
      <c r="Q893">
        <v>0</v>
      </c>
      <c r="R893">
        <v>0</v>
      </c>
      <c r="S893">
        <v>732</v>
      </c>
      <c r="T893" t="s">
        <v>2248</v>
      </c>
      <c r="U893">
        <f>(Table1[[#This Row],[Monthly Debt]]/Table1[[#This Row],[Annual Income]])*12</f>
        <v>0.12799746865482736</v>
      </c>
      <c r="V893">
        <f>(Table1[[#This Row],[Current Loan Amount]]/Table1[[#This Row],[Annual Income]])</f>
        <v>8.3351201244022927E-2</v>
      </c>
      <c r="W893">
        <f>(Table1[[#This Row],[Current Credit Balance]]/Table1[[#This Row],[Maximum Open Credit]])</f>
        <v>0.52860288178430914</v>
      </c>
      <c r="X893">
        <f>(Table1[[#This Row],[Credit Utilization Ratio]]*100)</f>
        <v>52.860288178430913</v>
      </c>
      <c r="Y893">
        <f>(Table1[[#This Row],[Annual Income]]/12)-Table1[[#This Row],[Monthly Debt]]</f>
        <v>34907.496666666666</v>
      </c>
    </row>
    <row r="894" spans="1:25" x14ac:dyDescent="0.2">
      <c r="A894" t="s">
        <v>911</v>
      </c>
      <c r="B894" t="s">
        <v>2010</v>
      </c>
      <c r="C894">
        <v>357566</v>
      </c>
      <c r="D894" t="s">
        <v>2217</v>
      </c>
      <c r="E894">
        <v>744</v>
      </c>
      <c r="F894">
        <v>1786228</v>
      </c>
      <c r="G894" t="s">
        <v>2226</v>
      </c>
      <c r="H894" t="s">
        <v>2231</v>
      </c>
      <c r="I894" t="s">
        <v>2237</v>
      </c>
      <c r="J894">
        <v>16373.82</v>
      </c>
      <c r="K894">
        <v>9</v>
      </c>
      <c r="L894">
        <v>32</v>
      </c>
      <c r="M894">
        <v>6</v>
      </c>
      <c r="N894">
        <v>0</v>
      </c>
      <c r="O894">
        <v>12122</v>
      </c>
      <c r="P894">
        <v>111386</v>
      </c>
      <c r="Q894">
        <v>0</v>
      </c>
      <c r="R894">
        <v>0</v>
      </c>
      <c r="S894">
        <v>744</v>
      </c>
      <c r="T894" t="s">
        <v>2248</v>
      </c>
      <c r="U894">
        <f>(Table1[[#This Row],[Monthly Debt]]/Table1[[#This Row],[Annual Income]])*12</f>
        <v>0.11000042547759861</v>
      </c>
      <c r="V894">
        <f>(Table1[[#This Row],[Current Loan Amount]]/Table1[[#This Row],[Annual Income]])</f>
        <v>0.20017937239814851</v>
      </c>
      <c r="W894">
        <f>(Table1[[#This Row],[Current Credit Balance]]/Table1[[#This Row],[Maximum Open Credit]])</f>
        <v>0.10882875765356508</v>
      </c>
      <c r="X894">
        <f>(Table1[[#This Row],[Credit Utilization Ratio]]*100)</f>
        <v>10.882875765356507</v>
      </c>
      <c r="Y894">
        <f>(Table1[[#This Row],[Annual Income]]/12)-Table1[[#This Row],[Monthly Debt]]</f>
        <v>132478.51333333334</v>
      </c>
    </row>
    <row r="895" spans="1:25" x14ac:dyDescent="0.2">
      <c r="A895" t="s">
        <v>912</v>
      </c>
      <c r="B895" t="s">
        <v>2011</v>
      </c>
      <c r="C895">
        <v>322476</v>
      </c>
      <c r="D895" t="s">
        <v>2217</v>
      </c>
      <c r="E895">
        <v>721</v>
      </c>
      <c r="F895">
        <v>1910811</v>
      </c>
      <c r="G895" t="s">
        <v>2220</v>
      </c>
      <c r="H895" t="s">
        <v>2230</v>
      </c>
      <c r="I895" t="s">
        <v>2234</v>
      </c>
      <c r="J895">
        <v>18311.82</v>
      </c>
      <c r="K895">
        <v>21.4</v>
      </c>
      <c r="L895">
        <v>52</v>
      </c>
      <c r="M895">
        <v>11</v>
      </c>
      <c r="N895">
        <v>0</v>
      </c>
      <c r="O895">
        <v>539049</v>
      </c>
      <c r="P895">
        <v>1141052</v>
      </c>
      <c r="Q895">
        <v>0</v>
      </c>
      <c r="R895">
        <v>0</v>
      </c>
      <c r="S895">
        <v>721</v>
      </c>
      <c r="T895" t="s">
        <v>2248</v>
      </c>
      <c r="U895">
        <f>(Table1[[#This Row],[Monthly Debt]]/Table1[[#This Row],[Annual Income]])*12</f>
        <v>0.1149992542433553</v>
      </c>
      <c r="V895">
        <f>(Table1[[#This Row],[Current Loan Amount]]/Table1[[#This Row],[Annual Income]])</f>
        <v>0.16876394368673825</v>
      </c>
      <c r="W895">
        <f>(Table1[[#This Row],[Current Credit Balance]]/Table1[[#This Row],[Maximum Open Credit]])</f>
        <v>0.4724140529967083</v>
      </c>
      <c r="X895">
        <f>(Table1[[#This Row],[Credit Utilization Ratio]]*100)</f>
        <v>47.241405299670831</v>
      </c>
      <c r="Y895">
        <f>(Table1[[#This Row],[Annual Income]]/12)-Table1[[#This Row],[Monthly Debt]]</f>
        <v>140922.43</v>
      </c>
    </row>
    <row r="896" spans="1:25" x14ac:dyDescent="0.2">
      <c r="A896" t="s">
        <v>913</v>
      </c>
      <c r="B896" t="s">
        <v>2012</v>
      </c>
      <c r="C896">
        <v>222728</v>
      </c>
      <c r="D896" t="s">
        <v>2217</v>
      </c>
      <c r="E896">
        <v>7280</v>
      </c>
      <c r="F896">
        <v>507813</v>
      </c>
      <c r="G896" t="s">
        <v>2219</v>
      </c>
      <c r="H896" t="s">
        <v>2231</v>
      </c>
      <c r="I896" t="s">
        <v>2234</v>
      </c>
      <c r="J896">
        <v>7363.45</v>
      </c>
      <c r="K896">
        <v>10.4</v>
      </c>
      <c r="L896">
        <v>32</v>
      </c>
      <c r="M896">
        <v>11</v>
      </c>
      <c r="N896">
        <v>1</v>
      </c>
      <c r="O896">
        <v>174952</v>
      </c>
      <c r="P896">
        <v>231506</v>
      </c>
      <c r="Q896">
        <v>1</v>
      </c>
      <c r="R896">
        <v>0</v>
      </c>
      <c r="S896">
        <v>728</v>
      </c>
      <c r="T896" t="s">
        <v>2249</v>
      </c>
      <c r="U896">
        <f>(Table1[[#This Row],[Monthly Debt]]/Table1[[#This Row],[Annual Income]])*12</f>
        <v>0.1740038163654731</v>
      </c>
      <c r="V896">
        <f>(Table1[[#This Row],[Current Loan Amount]]/Table1[[#This Row],[Annual Income]])</f>
        <v>0.43860239891456104</v>
      </c>
      <c r="W896">
        <f>(Table1[[#This Row],[Current Credit Balance]]/Table1[[#This Row],[Maximum Open Credit]])</f>
        <v>0.75571259492194587</v>
      </c>
      <c r="X896">
        <f>(Table1[[#This Row],[Credit Utilization Ratio]]*100)</f>
        <v>75.571259492194585</v>
      </c>
      <c r="Y896">
        <f>(Table1[[#This Row],[Annual Income]]/12)-Table1[[#This Row],[Monthly Debt]]</f>
        <v>34954.300000000003</v>
      </c>
    </row>
    <row r="897" spans="1:25" x14ac:dyDescent="0.2">
      <c r="A897" t="s">
        <v>914</v>
      </c>
      <c r="B897" t="s">
        <v>2013</v>
      </c>
      <c r="C897">
        <v>179762</v>
      </c>
      <c r="D897" t="s">
        <v>2217</v>
      </c>
      <c r="E897">
        <v>7250</v>
      </c>
      <c r="F897">
        <v>640414</v>
      </c>
      <c r="G897" t="s">
        <v>2220</v>
      </c>
      <c r="H897" t="s">
        <v>2232</v>
      </c>
      <c r="I897" t="s">
        <v>2235</v>
      </c>
      <c r="J897">
        <v>4755.13</v>
      </c>
      <c r="K897">
        <v>20.5</v>
      </c>
      <c r="L897">
        <v>32</v>
      </c>
      <c r="M897">
        <v>7</v>
      </c>
      <c r="N897">
        <v>0</v>
      </c>
      <c r="O897">
        <v>82403</v>
      </c>
      <c r="P897">
        <v>116776</v>
      </c>
      <c r="Q897">
        <v>0</v>
      </c>
      <c r="R897">
        <v>0</v>
      </c>
      <c r="S897">
        <v>725</v>
      </c>
      <c r="T897" t="s">
        <v>2248</v>
      </c>
      <c r="U897">
        <f>(Table1[[#This Row],[Monthly Debt]]/Table1[[#This Row],[Annual Income]])*12</f>
        <v>8.9101050258114281E-2</v>
      </c>
      <c r="V897">
        <f>(Table1[[#This Row],[Current Loan Amount]]/Table1[[#This Row],[Annual Income]])</f>
        <v>0.28069654941959421</v>
      </c>
      <c r="W897">
        <f>(Table1[[#This Row],[Current Credit Balance]]/Table1[[#This Row],[Maximum Open Credit]])</f>
        <v>0.70565013358909368</v>
      </c>
      <c r="X897">
        <f>(Table1[[#This Row],[Credit Utilization Ratio]]*100)</f>
        <v>70.565013358909368</v>
      </c>
      <c r="Y897">
        <f>(Table1[[#This Row],[Annual Income]]/12)-Table1[[#This Row],[Monthly Debt]]</f>
        <v>48612.703333333338</v>
      </c>
    </row>
    <row r="898" spans="1:25" x14ac:dyDescent="0.2">
      <c r="A898" t="s">
        <v>915</v>
      </c>
      <c r="B898" t="s">
        <v>2014</v>
      </c>
      <c r="C898">
        <v>99999999</v>
      </c>
      <c r="D898" t="s">
        <v>2217</v>
      </c>
      <c r="E898">
        <v>736</v>
      </c>
      <c r="F898">
        <v>484785</v>
      </c>
      <c r="G898" t="s">
        <v>2219</v>
      </c>
      <c r="H898" t="s">
        <v>2230</v>
      </c>
      <c r="I898" t="s">
        <v>2234</v>
      </c>
      <c r="J898">
        <v>12644.69</v>
      </c>
      <c r="K898">
        <v>15.8</v>
      </c>
      <c r="L898">
        <v>32</v>
      </c>
      <c r="M898">
        <v>6</v>
      </c>
      <c r="N898">
        <v>0</v>
      </c>
      <c r="O898">
        <v>145293</v>
      </c>
      <c r="P898">
        <v>361812</v>
      </c>
      <c r="Q898">
        <v>0</v>
      </c>
      <c r="R898">
        <v>0</v>
      </c>
      <c r="S898">
        <v>736</v>
      </c>
      <c r="T898" t="s">
        <v>2248</v>
      </c>
      <c r="U898">
        <f>(Table1[[#This Row],[Monthly Debt]]/Table1[[#This Row],[Annual Income]])*12</f>
        <v>0.31299706055261611</v>
      </c>
      <c r="V898">
        <f>(Table1[[#This Row],[Current Loan Amount]]/Table1[[#This Row],[Annual Income]])</f>
        <v>206.27700733314768</v>
      </c>
      <c r="W898">
        <f>(Table1[[#This Row],[Current Credit Balance]]/Table1[[#This Row],[Maximum Open Credit]])</f>
        <v>0.4015704288414978</v>
      </c>
      <c r="X898">
        <f>(Table1[[#This Row],[Credit Utilization Ratio]]*100)</f>
        <v>40.157042884149782</v>
      </c>
      <c r="Y898">
        <f>(Table1[[#This Row],[Annual Income]]/12)-Table1[[#This Row],[Monthly Debt]]</f>
        <v>27754.059999999998</v>
      </c>
    </row>
    <row r="899" spans="1:25" x14ac:dyDescent="0.2">
      <c r="A899" t="s">
        <v>916</v>
      </c>
      <c r="B899" t="s">
        <v>2015</v>
      </c>
      <c r="C899">
        <v>492162</v>
      </c>
      <c r="D899" t="s">
        <v>2217</v>
      </c>
      <c r="E899">
        <v>7050</v>
      </c>
      <c r="F899">
        <v>1012700</v>
      </c>
      <c r="G899" t="s">
        <v>2225</v>
      </c>
      <c r="H899" t="s">
        <v>2232</v>
      </c>
      <c r="I899" t="s">
        <v>2244</v>
      </c>
      <c r="J899">
        <v>10548.99</v>
      </c>
      <c r="K899">
        <v>10.5</v>
      </c>
      <c r="L899">
        <v>32</v>
      </c>
      <c r="M899">
        <v>2</v>
      </c>
      <c r="N899">
        <v>0</v>
      </c>
      <c r="O899">
        <v>44080</v>
      </c>
      <c r="P899">
        <v>135366</v>
      </c>
      <c r="Q899">
        <v>0</v>
      </c>
      <c r="R899">
        <v>0</v>
      </c>
      <c r="S899">
        <v>705</v>
      </c>
      <c r="T899" t="s">
        <v>2248</v>
      </c>
      <c r="U899">
        <f>(Table1[[#This Row],[Monthly Debt]]/Table1[[#This Row],[Annual Income]])*12</f>
        <v>0.12500037523452157</v>
      </c>
      <c r="V899">
        <f>(Table1[[#This Row],[Current Loan Amount]]/Table1[[#This Row],[Annual Income]])</f>
        <v>0.48598992791547346</v>
      </c>
      <c r="W899">
        <f>(Table1[[#This Row],[Current Credit Balance]]/Table1[[#This Row],[Maximum Open Credit]])</f>
        <v>0.32563568399745874</v>
      </c>
      <c r="X899">
        <f>(Table1[[#This Row],[Credit Utilization Ratio]]*100)</f>
        <v>32.563568399745876</v>
      </c>
      <c r="Y899">
        <f>(Table1[[#This Row],[Annual Income]]/12)-Table1[[#This Row],[Monthly Debt]]</f>
        <v>73842.676666666666</v>
      </c>
    </row>
    <row r="900" spans="1:25" x14ac:dyDescent="0.2">
      <c r="A900" t="s">
        <v>917</v>
      </c>
      <c r="B900" t="s">
        <v>2016</v>
      </c>
      <c r="C900">
        <v>175956</v>
      </c>
      <c r="D900" t="s">
        <v>2217</v>
      </c>
      <c r="E900">
        <v>714</v>
      </c>
      <c r="F900">
        <v>1000768</v>
      </c>
      <c r="G900" t="s">
        <v>2226</v>
      </c>
      <c r="H900" t="s">
        <v>2231</v>
      </c>
      <c r="I900" t="s">
        <v>2234</v>
      </c>
      <c r="J900">
        <v>13009.87</v>
      </c>
      <c r="K900">
        <v>31.5</v>
      </c>
      <c r="L900">
        <v>39</v>
      </c>
      <c r="M900">
        <v>9</v>
      </c>
      <c r="N900">
        <v>1</v>
      </c>
      <c r="O900">
        <v>122170</v>
      </c>
      <c r="P900">
        <v>263912</v>
      </c>
      <c r="Q900">
        <v>1</v>
      </c>
      <c r="R900">
        <v>0</v>
      </c>
      <c r="S900">
        <v>714</v>
      </c>
      <c r="T900" t="s">
        <v>2249</v>
      </c>
      <c r="U900">
        <f>(Table1[[#This Row],[Monthly Debt]]/Table1[[#This Row],[Annual Income]])*12</f>
        <v>0.15599863304981776</v>
      </c>
      <c r="V900">
        <f>(Table1[[#This Row],[Current Loan Amount]]/Table1[[#This Row],[Annual Income]])</f>
        <v>0.1758209694954275</v>
      </c>
      <c r="W900">
        <f>(Table1[[#This Row],[Current Credit Balance]]/Table1[[#This Row],[Maximum Open Credit]])</f>
        <v>0.46291945800115192</v>
      </c>
      <c r="X900">
        <f>(Table1[[#This Row],[Credit Utilization Ratio]]*100)</f>
        <v>46.291945800115194</v>
      </c>
      <c r="Y900">
        <f>(Table1[[#This Row],[Annual Income]]/12)-Table1[[#This Row],[Monthly Debt]]</f>
        <v>70387.463333333333</v>
      </c>
    </row>
    <row r="901" spans="1:25" x14ac:dyDescent="0.2">
      <c r="A901" t="s">
        <v>918</v>
      </c>
      <c r="B901" t="s">
        <v>2017</v>
      </c>
      <c r="C901">
        <v>373032</v>
      </c>
      <c r="D901" t="s">
        <v>2217</v>
      </c>
      <c r="E901">
        <v>742</v>
      </c>
      <c r="F901">
        <v>1421295</v>
      </c>
      <c r="G901" t="s">
        <v>2223</v>
      </c>
      <c r="H901" t="s">
        <v>2231</v>
      </c>
      <c r="I901" t="s">
        <v>2234</v>
      </c>
      <c r="J901">
        <v>13739.28</v>
      </c>
      <c r="K901">
        <v>28.2</v>
      </c>
      <c r="L901">
        <v>56</v>
      </c>
      <c r="M901">
        <v>20</v>
      </c>
      <c r="N901">
        <v>0</v>
      </c>
      <c r="O901">
        <v>316065</v>
      </c>
      <c r="P901">
        <v>1129502</v>
      </c>
      <c r="Q901">
        <v>0</v>
      </c>
      <c r="R901">
        <v>0</v>
      </c>
      <c r="S901">
        <v>742</v>
      </c>
      <c r="T901" t="s">
        <v>2248</v>
      </c>
      <c r="U901">
        <f>(Table1[[#This Row],[Monthly Debt]]/Table1[[#This Row],[Annual Income]])*12</f>
        <v>0.1160008020854221</v>
      </c>
      <c r="V901">
        <f>(Table1[[#This Row],[Current Loan Amount]]/Table1[[#This Row],[Annual Income]])</f>
        <v>0.26245923611917299</v>
      </c>
      <c r="W901">
        <f>(Table1[[#This Row],[Current Credit Balance]]/Table1[[#This Row],[Maximum Open Credit]])</f>
        <v>0.27982686174969146</v>
      </c>
      <c r="X901">
        <f>(Table1[[#This Row],[Credit Utilization Ratio]]*100)</f>
        <v>27.982686174969146</v>
      </c>
      <c r="Y901">
        <f>(Table1[[#This Row],[Annual Income]]/12)-Table1[[#This Row],[Monthly Debt]]</f>
        <v>104701.97</v>
      </c>
    </row>
    <row r="902" spans="1:25" x14ac:dyDescent="0.2">
      <c r="A902" t="s">
        <v>919</v>
      </c>
      <c r="B902" t="s">
        <v>2018</v>
      </c>
      <c r="C902">
        <v>88000</v>
      </c>
      <c r="D902" t="s">
        <v>2217</v>
      </c>
      <c r="E902">
        <v>696</v>
      </c>
      <c r="F902">
        <v>722000</v>
      </c>
      <c r="G902" t="s">
        <v>2221</v>
      </c>
      <c r="H902" t="s">
        <v>2231</v>
      </c>
      <c r="I902" t="s">
        <v>2234</v>
      </c>
      <c r="J902">
        <v>16425.5</v>
      </c>
      <c r="K902">
        <v>8.8000000000000007</v>
      </c>
      <c r="L902">
        <v>32</v>
      </c>
      <c r="M902">
        <v>10</v>
      </c>
      <c r="N902">
        <v>0</v>
      </c>
      <c r="O902">
        <v>111017</v>
      </c>
      <c r="P902">
        <v>479644</v>
      </c>
      <c r="Q902">
        <v>0</v>
      </c>
      <c r="R902">
        <v>0</v>
      </c>
      <c r="S902">
        <v>696</v>
      </c>
      <c r="T902" t="s">
        <v>2249</v>
      </c>
      <c r="U902">
        <f>(Table1[[#This Row],[Monthly Debt]]/Table1[[#This Row],[Annual Income]])*12</f>
        <v>0.27300000000000002</v>
      </c>
      <c r="V902">
        <f>(Table1[[#This Row],[Current Loan Amount]]/Table1[[#This Row],[Annual Income]])</f>
        <v>0.12188365650969529</v>
      </c>
      <c r="W902">
        <f>(Table1[[#This Row],[Current Credit Balance]]/Table1[[#This Row],[Maximum Open Credit]])</f>
        <v>0.23145708066816223</v>
      </c>
      <c r="X902">
        <f>(Table1[[#This Row],[Credit Utilization Ratio]]*100)</f>
        <v>23.145708066816223</v>
      </c>
      <c r="Y902">
        <f>(Table1[[#This Row],[Annual Income]]/12)-Table1[[#This Row],[Monthly Debt]]</f>
        <v>43741.166666666664</v>
      </c>
    </row>
    <row r="903" spans="1:25" x14ac:dyDescent="0.2">
      <c r="A903" t="s">
        <v>920</v>
      </c>
      <c r="B903" t="s">
        <v>2019</v>
      </c>
      <c r="C903">
        <v>171402</v>
      </c>
      <c r="D903" t="s">
        <v>2217</v>
      </c>
      <c r="E903">
        <v>725</v>
      </c>
      <c r="F903">
        <v>1168272</v>
      </c>
      <c r="G903" t="s">
        <v>2225</v>
      </c>
      <c r="H903" t="s">
        <v>2230</v>
      </c>
      <c r="I903" t="s">
        <v>2234</v>
      </c>
      <c r="J903">
        <v>11955.56</v>
      </c>
      <c r="K903">
        <v>10.7</v>
      </c>
      <c r="L903">
        <v>32</v>
      </c>
      <c r="M903">
        <v>25</v>
      </c>
      <c r="N903">
        <v>0</v>
      </c>
      <c r="O903">
        <v>266532</v>
      </c>
      <c r="P903">
        <v>518694</v>
      </c>
      <c r="Q903">
        <v>0</v>
      </c>
      <c r="R903">
        <v>0</v>
      </c>
      <c r="S903">
        <v>725</v>
      </c>
      <c r="T903" t="s">
        <v>2248</v>
      </c>
      <c r="U903">
        <f>(Table1[[#This Row],[Monthly Debt]]/Table1[[#This Row],[Annual Income]])*12</f>
        <v>0.12280249804839968</v>
      </c>
      <c r="V903">
        <f>(Table1[[#This Row],[Current Loan Amount]]/Table1[[#This Row],[Annual Income]])</f>
        <v>0.14671412136899625</v>
      </c>
      <c r="W903">
        <f>(Table1[[#This Row],[Current Credit Balance]]/Table1[[#This Row],[Maximum Open Credit]])</f>
        <v>0.51385209776862661</v>
      </c>
      <c r="X903">
        <f>(Table1[[#This Row],[Credit Utilization Ratio]]*100)</f>
        <v>51.385209776862659</v>
      </c>
      <c r="Y903">
        <f>(Table1[[#This Row],[Annual Income]]/12)-Table1[[#This Row],[Monthly Debt]]</f>
        <v>85400.44</v>
      </c>
    </row>
    <row r="904" spans="1:25" x14ac:dyDescent="0.2">
      <c r="A904" t="s">
        <v>921</v>
      </c>
      <c r="B904" t="s">
        <v>2020</v>
      </c>
      <c r="C904">
        <v>167420</v>
      </c>
      <c r="D904" t="s">
        <v>2217</v>
      </c>
      <c r="E904">
        <v>718</v>
      </c>
      <c r="F904">
        <v>1050719</v>
      </c>
      <c r="G904" t="s">
        <v>2219</v>
      </c>
      <c r="H904" t="s">
        <v>2230</v>
      </c>
      <c r="I904" t="s">
        <v>2234</v>
      </c>
      <c r="J904">
        <v>11557.89</v>
      </c>
      <c r="K904">
        <v>10.6</v>
      </c>
      <c r="L904">
        <v>32</v>
      </c>
      <c r="M904">
        <v>15</v>
      </c>
      <c r="N904">
        <v>0</v>
      </c>
      <c r="O904">
        <v>154052</v>
      </c>
      <c r="P904">
        <v>272338</v>
      </c>
      <c r="Q904">
        <v>0</v>
      </c>
      <c r="R904">
        <v>0</v>
      </c>
      <c r="S904">
        <v>718</v>
      </c>
      <c r="T904" t="s">
        <v>2248</v>
      </c>
      <c r="U904">
        <f>(Table1[[#This Row],[Monthly Debt]]/Table1[[#This Row],[Annual Income]])*12</f>
        <v>0.13199978300573226</v>
      </c>
      <c r="V904">
        <f>(Table1[[#This Row],[Current Loan Amount]]/Table1[[#This Row],[Annual Income]])</f>
        <v>0.15933851010593697</v>
      </c>
      <c r="W904">
        <f>(Table1[[#This Row],[Current Credit Balance]]/Table1[[#This Row],[Maximum Open Credit]])</f>
        <v>0.56566472545146107</v>
      </c>
      <c r="X904">
        <f>(Table1[[#This Row],[Credit Utilization Ratio]]*100)</f>
        <v>56.566472545146105</v>
      </c>
      <c r="Y904">
        <f>(Table1[[#This Row],[Annual Income]]/12)-Table1[[#This Row],[Monthly Debt]]</f>
        <v>76002.026666666672</v>
      </c>
    </row>
    <row r="905" spans="1:25" x14ac:dyDescent="0.2">
      <c r="A905" t="s">
        <v>922</v>
      </c>
      <c r="B905" t="s">
        <v>2021</v>
      </c>
      <c r="C905">
        <v>528792</v>
      </c>
      <c r="D905" t="s">
        <v>2218</v>
      </c>
      <c r="E905">
        <v>683</v>
      </c>
      <c r="F905">
        <v>1807717</v>
      </c>
      <c r="G905" t="s">
        <v>2220</v>
      </c>
      <c r="H905" t="s">
        <v>2231</v>
      </c>
      <c r="I905" t="s">
        <v>2234</v>
      </c>
      <c r="J905">
        <v>34346.49</v>
      </c>
      <c r="K905">
        <v>27.8</v>
      </c>
      <c r="L905">
        <v>43</v>
      </c>
      <c r="M905">
        <v>22</v>
      </c>
      <c r="N905">
        <v>0</v>
      </c>
      <c r="O905">
        <v>781261</v>
      </c>
      <c r="P905">
        <v>1478136</v>
      </c>
      <c r="Q905">
        <v>0</v>
      </c>
      <c r="R905">
        <v>0</v>
      </c>
      <c r="S905">
        <v>683</v>
      </c>
      <c r="T905" t="s">
        <v>2249</v>
      </c>
      <c r="U905">
        <f>(Table1[[#This Row],[Monthly Debt]]/Table1[[#This Row],[Annual Income]])*12</f>
        <v>0.22799911711844276</v>
      </c>
      <c r="V905">
        <f>(Table1[[#This Row],[Current Loan Amount]]/Table1[[#This Row],[Annual Income]])</f>
        <v>0.29251923835423355</v>
      </c>
      <c r="W905">
        <f>(Table1[[#This Row],[Current Credit Balance]]/Table1[[#This Row],[Maximum Open Credit]])</f>
        <v>0.52854473471994456</v>
      </c>
      <c r="X905">
        <f>(Table1[[#This Row],[Credit Utilization Ratio]]*100)</f>
        <v>52.854473471994453</v>
      </c>
      <c r="Y905">
        <f>(Table1[[#This Row],[Annual Income]]/12)-Table1[[#This Row],[Monthly Debt]]</f>
        <v>116296.59333333335</v>
      </c>
    </row>
    <row r="906" spans="1:25" x14ac:dyDescent="0.2">
      <c r="A906" t="s">
        <v>923</v>
      </c>
      <c r="B906" t="s">
        <v>2022</v>
      </c>
      <c r="C906">
        <v>99999999</v>
      </c>
      <c r="D906" t="s">
        <v>2218</v>
      </c>
      <c r="E906">
        <v>732</v>
      </c>
      <c r="F906">
        <v>1389945</v>
      </c>
      <c r="G906" t="s">
        <v>2222</v>
      </c>
      <c r="H906" t="s">
        <v>2230</v>
      </c>
      <c r="I906" t="s">
        <v>2234</v>
      </c>
      <c r="J906">
        <v>25366.52</v>
      </c>
      <c r="K906">
        <v>36.5</v>
      </c>
      <c r="L906">
        <v>4</v>
      </c>
      <c r="M906">
        <v>16</v>
      </c>
      <c r="N906">
        <v>0</v>
      </c>
      <c r="O906">
        <v>632833</v>
      </c>
      <c r="P906">
        <v>1152118</v>
      </c>
      <c r="Q906">
        <v>0</v>
      </c>
      <c r="R906">
        <v>0</v>
      </c>
      <c r="S906">
        <v>732</v>
      </c>
      <c r="T906" t="s">
        <v>2248</v>
      </c>
      <c r="U906">
        <f>(Table1[[#This Row],[Monthly Debt]]/Table1[[#This Row],[Annual Income]])*12</f>
        <v>0.21900020504408449</v>
      </c>
      <c r="V906">
        <f>(Table1[[#This Row],[Current Loan Amount]]/Table1[[#This Row],[Annual Income]])</f>
        <v>71.945292079902444</v>
      </c>
      <c r="W906">
        <f>(Table1[[#This Row],[Current Credit Balance]]/Table1[[#This Row],[Maximum Open Credit]])</f>
        <v>0.54927793854448936</v>
      </c>
      <c r="X906">
        <f>(Table1[[#This Row],[Credit Utilization Ratio]]*100)</f>
        <v>54.927793854448936</v>
      </c>
      <c r="Y906">
        <f>(Table1[[#This Row],[Annual Income]]/12)-Table1[[#This Row],[Monthly Debt]]</f>
        <v>90462.23</v>
      </c>
    </row>
    <row r="907" spans="1:25" x14ac:dyDescent="0.2">
      <c r="A907" t="s">
        <v>924</v>
      </c>
      <c r="B907" t="s">
        <v>2023</v>
      </c>
      <c r="C907">
        <v>705232</v>
      </c>
      <c r="D907" t="s">
        <v>2217</v>
      </c>
      <c r="E907">
        <v>719</v>
      </c>
      <c r="F907">
        <v>3068538</v>
      </c>
      <c r="G907" t="s">
        <v>2219</v>
      </c>
      <c r="H907" t="s">
        <v>2232</v>
      </c>
      <c r="I907" t="s">
        <v>2234</v>
      </c>
      <c r="J907">
        <v>61115.02</v>
      </c>
      <c r="K907">
        <v>34.5</v>
      </c>
      <c r="L907">
        <v>11</v>
      </c>
      <c r="M907">
        <v>13</v>
      </c>
      <c r="N907">
        <v>0</v>
      </c>
      <c r="O907">
        <v>588582</v>
      </c>
      <c r="P907">
        <v>723492</v>
      </c>
      <c r="Q907">
        <v>0</v>
      </c>
      <c r="R907">
        <v>0</v>
      </c>
      <c r="S907">
        <v>719</v>
      </c>
      <c r="T907" t="s">
        <v>2248</v>
      </c>
      <c r="U907">
        <f>(Table1[[#This Row],[Monthly Debt]]/Table1[[#This Row],[Annual Income]])*12</f>
        <v>0.23899988854627185</v>
      </c>
      <c r="V907">
        <f>(Table1[[#This Row],[Current Loan Amount]]/Table1[[#This Row],[Annual Income]])</f>
        <v>0.22982671226492876</v>
      </c>
      <c r="W907">
        <f>(Table1[[#This Row],[Current Credit Balance]]/Table1[[#This Row],[Maximum Open Credit]])</f>
        <v>0.8135293824948997</v>
      </c>
      <c r="X907">
        <f>(Table1[[#This Row],[Credit Utilization Ratio]]*100)</f>
        <v>81.352938249489966</v>
      </c>
      <c r="Y907">
        <f>(Table1[[#This Row],[Annual Income]]/12)-Table1[[#This Row],[Monthly Debt]]</f>
        <v>194596.48000000001</v>
      </c>
    </row>
    <row r="908" spans="1:25" x14ac:dyDescent="0.2">
      <c r="A908" t="s">
        <v>925</v>
      </c>
      <c r="B908" t="s">
        <v>2024</v>
      </c>
      <c r="C908">
        <v>158026</v>
      </c>
      <c r="D908" t="s">
        <v>2217</v>
      </c>
      <c r="E908">
        <v>711</v>
      </c>
      <c r="F908">
        <v>552007</v>
      </c>
      <c r="G908" t="s">
        <v>2221</v>
      </c>
      <c r="H908" t="s">
        <v>2231</v>
      </c>
      <c r="I908" t="s">
        <v>2234</v>
      </c>
      <c r="J908">
        <v>15042.11</v>
      </c>
      <c r="K908">
        <v>33.9</v>
      </c>
      <c r="L908">
        <v>47</v>
      </c>
      <c r="M908">
        <v>18</v>
      </c>
      <c r="N908">
        <v>0</v>
      </c>
      <c r="O908">
        <v>77425</v>
      </c>
      <c r="P908">
        <v>166936</v>
      </c>
      <c r="Q908">
        <v>0</v>
      </c>
      <c r="R908">
        <v>0</v>
      </c>
      <c r="S908">
        <v>711</v>
      </c>
      <c r="T908" t="s">
        <v>2248</v>
      </c>
      <c r="U908">
        <f>(Table1[[#This Row],[Monthly Debt]]/Table1[[#This Row],[Annual Income]])*12</f>
        <v>0.32699824458747806</v>
      </c>
      <c r="V908">
        <f>(Table1[[#This Row],[Current Loan Amount]]/Table1[[#This Row],[Annual Income]])</f>
        <v>0.28627535520382896</v>
      </c>
      <c r="W908">
        <f>(Table1[[#This Row],[Current Credit Balance]]/Table1[[#This Row],[Maximum Open Credit]])</f>
        <v>0.46380049839459436</v>
      </c>
      <c r="X908">
        <f>(Table1[[#This Row],[Credit Utilization Ratio]]*100)</f>
        <v>46.380049839459438</v>
      </c>
      <c r="Y908">
        <f>(Table1[[#This Row],[Annual Income]]/12)-Table1[[#This Row],[Monthly Debt]]</f>
        <v>30958.473333333335</v>
      </c>
    </row>
    <row r="909" spans="1:25" x14ac:dyDescent="0.2">
      <c r="A909" t="s">
        <v>926</v>
      </c>
      <c r="B909" t="s">
        <v>2025</v>
      </c>
      <c r="C909">
        <v>351340</v>
      </c>
      <c r="D909" t="s">
        <v>2217</v>
      </c>
      <c r="E909">
        <v>742</v>
      </c>
      <c r="F909">
        <v>1592960</v>
      </c>
      <c r="G909" t="s">
        <v>2219</v>
      </c>
      <c r="H909" t="s">
        <v>2230</v>
      </c>
      <c r="I909" t="s">
        <v>2234</v>
      </c>
      <c r="J909">
        <v>31328.34</v>
      </c>
      <c r="K909">
        <v>16.7</v>
      </c>
      <c r="L909">
        <v>74</v>
      </c>
      <c r="M909">
        <v>17</v>
      </c>
      <c r="N909">
        <v>0</v>
      </c>
      <c r="O909">
        <v>871929</v>
      </c>
      <c r="P909">
        <v>1421970</v>
      </c>
      <c r="Q909">
        <v>0</v>
      </c>
      <c r="R909">
        <v>0</v>
      </c>
      <c r="S909">
        <v>742</v>
      </c>
      <c r="T909" t="s">
        <v>2248</v>
      </c>
      <c r="U909">
        <f>(Table1[[#This Row],[Monthly Debt]]/Table1[[#This Row],[Annual Income]])*12</f>
        <v>0.23600095419847328</v>
      </c>
      <c r="V909">
        <f>(Table1[[#This Row],[Current Loan Amount]]/Table1[[#This Row],[Annual Income]])</f>
        <v>0.22055795500200884</v>
      </c>
      <c r="W909">
        <f>(Table1[[#This Row],[Current Credit Balance]]/Table1[[#This Row],[Maximum Open Credit]])</f>
        <v>0.61318382244351144</v>
      </c>
      <c r="X909">
        <f>(Table1[[#This Row],[Credit Utilization Ratio]]*100)</f>
        <v>61.318382244351142</v>
      </c>
      <c r="Y909">
        <f>(Table1[[#This Row],[Annual Income]]/12)-Table1[[#This Row],[Monthly Debt]]</f>
        <v>101418.32666666666</v>
      </c>
    </row>
    <row r="910" spans="1:25" x14ac:dyDescent="0.2">
      <c r="A910" t="s">
        <v>927</v>
      </c>
      <c r="B910" t="s">
        <v>2026</v>
      </c>
      <c r="C910">
        <v>351186</v>
      </c>
      <c r="D910" t="s">
        <v>2218</v>
      </c>
      <c r="E910">
        <v>663</v>
      </c>
      <c r="F910">
        <v>1745948</v>
      </c>
      <c r="G910" t="s">
        <v>2228</v>
      </c>
      <c r="H910" t="s">
        <v>2230</v>
      </c>
      <c r="I910" t="s">
        <v>2236</v>
      </c>
      <c r="J910">
        <v>1891.45</v>
      </c>
      <c r="K910">
        <v>10.199999999999999</v>
      </c>
      <c r="L910">
        <v>32</v>
      </c>
      <c r="M910">
        <v>5</v>
      </c>
      <c r="N910">
        <v>0</v>
      </c>
      <c r="O910">
        <v>76950</v>
      </c>
      <c r="P910">
        <v>114840</v>
      </c>
      <c r="Q910">
        <v>0</v>
      </c>
      <c r="R910">
        <v>0</v>
      </c>
      <c r="S910">
        <v>663</v>
      </c>
      <c r="T910" t="s">
        <v>2249</v>
      </c>
      <c r="U910">
        <f>(Table1[[#This Row],[Monthly Debt]]/Table1[[#This Row],[Annual Income]])*12</f>
        <v>1.3000043529360553E-2</v>
      </c>
      <c r="V910">
        <f>(Table1[[#This Row],[Current Loan Amount]]/Table1[[#This Row],[Annual Income]])</f>
        <v>0.20114344757117622</v>
      </c>
      <c r="W910">
        <f>(Table1[[#This Row],[Current Credit Balance]]/Table1[[#This Row],[Maximum Open Credit]])</f>
        <v>0.67006269592476486</v>
      </c>
      <c r="X910">
        <f>(Table1[[#This Row],[Credit Utilization Ratio]]*100)</f>
        <v>67.006269592476485</v>
      </c>
      <c r="Y910">
        <f>(Table1[[#This Row],[Annual Income]]/12)-Table1[[#This Row],[Monthly Debt]]</f>
        <v>143604.21666666665</v>
      </c>
    </row>
    <row r="911" spans="1:25" x14ac:dyDescent="0.2">
      <c r="A911" t="s">
        <v>928</v>
      </c>
      <c r="B911" t="s">
        <v>2027</v>
      </c>
      <c r="C911">
        <v>87736</v>
      </c>
      <c r="D911" t="s">
        <v>2217</v>
      </c>
      <c r="E911">
        <v>710</v>
      </c>
      <c r="F911">
        <v>795606</v>
      </c>
      <c r="G911" t="s">
        <v>2221</v>
      </c>
      <c r="H911" t="s">
        <v>2231</v>
      </c>
      <c r="I911" t="s">
        <v>2234</v>
      </c>
      <c r="J911">
        <v>19956.46</v>
      </c>
      <c r="K911">
        <v>26.8</v>
      </c>
      <c r="L911">
        <v>50</v>
      </c>
      <c r="M911">
        <v>9</v>
      </c>
      <c r="N911">
        <v>1</v>
      </c>
      <c r="O911">
        <v>257070</v>
      </c>
      <c r="P911">
        <v>471724</v>
      </c>
      <c r="Q911">
        <v>1</v>
      </c>
      <c r="R911">
        <v>0</v>
      </c>
      <c r="S911">
        <v>710</v>
      </c>
      <c r="T911" t="s">
        <v>2249</v>
      </c>
      <c r="U911">
        <f>(Table1[[#This Row],[Monthly Debt]]/Table1[[#This Row],[Annual Income]])*12</f>
        <v>0.30100014328700386</v>
      </c>
      <c r="V911">
        <f>(Table1[[#This Row],[Current Loan Amount]]/Table1[[#This Row],[Annual Income]])</f>
        <v>0.11027568922305764</v>
      </c>
      <c r="W911">
        <f>(Table1[[#This Row],[Current Credit Balance]]/Table1[[#This Row],[Maximum Open Credit]])</f>
        <v>0.54495849267792185</v>
      </c>
      <c r="X911">
        <f>(Table1[[#This Row],[Credit Utilization Ratio]]*100)</f>
        <v>54.495849267792181</v>
      </c>
      <c r="Y911">
        <f>(Table1[[#This Row],[Annual Income]]/12)-Table1[[#This Row],[Monthly Debt]]</f>
        <v>46344.04</v>
      </c>
    </row>
    <row r="912" spans="1:25" x14ac:dyDescent="0.2">
      <c r="A912" t="s">
        <v>929</v>
      </c>
      <c r="B912" t="s">
        <v>2028</v>
      </c>
      <c r="C912">
        <v>174350</v>
      </c>
      <c r="D912" t="s">
        <v>2217</v>
      </c>
      <c r="E912">
        <v>735</v>
      </c>
      <c r="F912">
        <v>564642</v>
      </c>
      <c r="G912" t="s">
        <v>2225</v>
      </c>
      <c r="H912" t="s">
        <v>2231</v>
      </c>
      <c r="I912" t="s">
        <v>2234</v>
      </c>
      <c r="J912">
        <v>10257.719999999999</v>
      </c>
      <c r="K912">
        <v>9</v>
      </c>
      <c r="L912">
        <v>32</v>
      </c>
      <c r="M912">
        <v>12</v>
      </c>
      <c r="N912">
        <v>0</v>
      </c>
      <c r="O912">
        <v>135223</v>
      </c>
      <c r="P912">
        <v>492404</v>
      </c>
      <c r="Q912">
        <v>0</v>
      </c>
      <c r="R912">
        <v>0</v>
      </c>
      <c r="S912">
        <v>735</v>
      </c>
      <c r="T912" t="s">
        <v>2248</v>
      </c>
      <c r="U912">
        <f>(Table1[[#This Row],[Monthly Debt]]/Table1[[#This Row],[Annual Income]])*12</f>
        <v>0.21800121138703815</v>
      </c>
      <c r="V912">
        <f>(Table1[[#This Row],[Current Loan Amount]]/Table1[[#This Row],[Annual Income]])</f>
        <v>0.30877972237276008</v>
      </c>
      <c r="W912">
        <f>(Table1[[#This Row],[Current Credit Balance]]/Table1[[#This Row],[Maximum Open Credit]])</f>
        <v>0.27461799660441427</v>
      </c>
      <c r="X912">
        <f>(Table1[[#This Row],[Credit Utilization Ratio]]*100)</f>
        <v>27.461799660441429</v>
      </c>
      <c r="Y912">
        <f>(Table1[[#This Row],[Annual Income]]/12)-Table1[[#This Row],[Monthly Debt]]</f>
        <v>36795.78</v>
      </c>
    </row>
    <row r="913" spans="1:25" x14ac:dyDescent="0.2">
      <c r="A913" t="s">
        <v>930</v>
      </c>
      <c r="B913" t="s">
        <v>2029</v>
      </c>
      <c r="C913">
        <v>498696</v>
      </c>
      <c r="D913" t="s">
        <v>2217</v>
      </c>
      <c r="E913">
        <v>722</v>
      </c>
      <c r="F913">
        <v>1199736</v>
      </c>
      <c r="G913" t="s">
        <v>2221</v>
      </c>
      <c r="H913" t="s">
        <v>2231</v>
      </c>
      <c r="I913" t="s">
        <v>2234</v>
      </c>
      <c r="J913">
        <v>21994.97</v>
      </c>
      <c r="K913">
        <v>13</v>
      </c>
      <c r="L913">
        <v>32</v>
      </c>
      <c r="M913">
        <v>15</v>
      </c>
      <c r="N913">
        <v>0</v>
      </c>
      <c r="O913">
        <v>606252</v>
      </c>
      <c r="P913">
        <v>858154</v>
      </c>
      <c r="Q913">
        <v>0</v>
      </c>
      <c r="R913">
        <v>0</v>
      </c>
      <c r="S913">
        <v>722</v>
      </c>
      <c r="T913" t="s">
        <v>2248</v>
      </c>
      <c r="U913">
        <f>(Table1[[#This Row],[Monthly Debt]]/Table1[[#This Row],[Annual Income]])*12</f>
        <v>0.21999809958190802</v>
      </c>
      <c r="V913">
        <f>(Table1[[#This Row],[Current Loan Amount]]/Table1[[#This Row],[Annual Income]])</f>
        <v>0.41567144771849807</v>
      </c>
      <c r="W913">
        <f>(Table1[[#This Row],[Current Credit Balance]]/Table1[[#This Row],[Maximum Open Credit]])</f>
        <v>0.70646061196475229</v>
      </c>
      <c r="X913">
        <f>(Table1[[#This Row],[Credit Utilization Ratio]]*100)</f>
        <v>70.64606119647523</v>
      </c>
      <c r="Y913">
        <f>(Table1[[#This Row],[Annual Income]]/12)-Table1[[#This Row],[Monthly Debt]]</f>
        <v>77983.03</v>
      </c>
    </row>
    <row r="914" spans="1:25" x14ac:dyDescent="0.2">
      <c r="A914" t="s">
        <v>931</v>
      </c>
      <c r="B914" t="s">
        <v>2030</v>
      </c>
      <c r="C914">
        <v>177056</v>
      </c>
      <c r="D914" t="s">
        <v>2217</v>
      </c>
      <c r="E914">
        <v>714</v>
      </c>
      <c r="F914">
        <v>1701146</v>
      </c>
      <c r="G914" t="s">
        <v>2228</v>
      </c>
      <c r="H914" t="s">
        <v>2230</v>
      </c>
      <c r="I914" t="s">
        <v>2234</v>
      </c>
      <c r="J914">
        <v>27501.74</v>
      </c>
      <c r="K914">
        <v>22.5</v>
      </c>
      <c r="L914">
        <v>32</v>
      </c>
      <c r="M914">
        <v>20</v>
      </c>
      <c r="N914">
        <v>0</v>
      </c>
      <c r="O914">
        <v>806645</v>
      </c>
      <c r="P914">
        <v>1585760</v>
      </c>
      <c r="Q914">
        <v>0</v>
      </c>
      <c r="R914">
        <v>0</v>
      </c>
      <c r="S914">
        <v>714</v>
      </c>
      <c r="T914" t="s">
        <v>2248</v>
      </c>
      <c r="U914">
        <f>(Table1[[#This Row],[Monthly Debt]]/Table1[[#This Row],[Annual Income]])*12</f>
        <v>0.19399915116045302</v>
      </c>
      <c r="V914">
        <f>(Table1[[#This Row],[Current Loan Amount]]/Table1[[#This Row],[Annual Income]])</f>
        <v>0.10408042578356003</v>
      </c>
      <c r="W914">
        <f>(Table1[[#This Row],[Current Credit Balance]]/Table1[[#This Row],[Maximum Open Credit]])</f>
        <v>0.50868038038543029</v>
      </c>
      <c r="X914">
        <f>(Table1[[#This Row],[Credit Utilization Ratio]]*100)</f>
        <v>50.868038038543027</v>
      </c>
      <c r="Y914">
        <f>(Table1[[#This Row],[Annual Income]]/12)-Table1[[#This Row],[Monthly Debt]]</f>
        <v>114260.42666666665</v>
      </c>
    </row>
    <row r="915" spans="1:25" x14ac:dyDescent="0.2">
      <c r="A915" t="s">
        <v>932</v>
      </c>
      <c r="B915" t="s">
        <v>2031</v>
      </c>
      <c r="C915">
        <v>259754</v>
      </c>
      <c r="D915" t="s">
        <v>2217</v>
      </c>
      <c r="E915">
        <v>732</v>
      </c>
      <c r="F915">
        <v>1121646</v>
      </c>
      <c r="G915" t="s">
        <v>2219</v>
      </c>
      <c r="H915" t="s">
        <v>2230</v>
      </c>
      <c r="I915" t="s">
        <v>2234</v>
      </c>
      <c r="J915">
        <v>19254.98</v>
      </c>
      <c r="K915">
        <v>20.5</v>
      </c>
      <c r="L915">
        <v>23</v>
      </c>
      <c r="M915">
        <v>7</v>
      </c>
      <c r="N915">
        <v>0</v>
      </c>
      <c r="O915">
        <v>231002</v>
      </c>
      <c r="P915">
        <v>277178</v>
      </c>
      <c r="Q915">
        <v>0</v>
      </c>
      <c r="R915">
        <v>0</v>
      </c>
      <c r="S915">
        <v>732</v>
      </c>
      <c r="T915" t="s">
        <v>2248</v>
      </c>
      <c r="U915">
        <f>(Table1[[#This Row],[Monthly Debt]]/Table1[[#This Row],[Annual Income]])*12</f>
        <v>0.20600060981807092</v>
      </c>
      <c r="V915">
        <f>(Table1[[#This Row],[Current Loan Amount]]/Table1[[#This Row],[Annual Income]])</f>
        <v>0.23158287017472537</v>
      </c>
      <c r="W915">
        <f>(Table1[[#This Row],[Current Credit Balance]]/Table1[[#This Row],[Maximum Open Credit]])</f>
        <v>0.83340669172878079</v>
      </c>
      <c r="X915">
        <f>(Table1[[#This Row],[Credit Utilization Ratio]]*100)</f>
        <v>83.34066917287808</v>
      </c>
      <c r="Y915">
        <f>(Table1[[#This Row],[Annual Income]]/12)-Table1[[#This Row],[Monthly Debt]]</f>
        <v>74215.520000000004</v>
      </c>
    </row>
    <row r="916" spans="1:25" x14ac:dyDescent="0.2">
      <c r="A916" t="s">
        <v>933</v>
      </c>
      <c r="B916" t="s">
        <v>2032</v>
      </c>
      <c r="C916">
        <v>112420</v>
      </c>
      <c r="D916" t="s">
        <v>2217</v>
      </c>
      <c r="E916">
        <v>725</v>
      </c>
      <c r="F916">
        <v>1168272</v>
      </c>
      <c r="G916" t="s">
        <v>2226</v>
      </c>
      <c r="H916" t="s">
        <v>2231</v>
      </c>
      <c r="I916" t="s">
        <v>2237</v>
      </c>
      <c r="J916">
        <v>22930.34</v>
      </c>
      <c r="K916">
        <v>19.8</v>
      </c>
      <c r="L916">
        <v>77</v>
      </c>
      <c r="M916">
        <v>15</v>
      </c>
      <c r="N916">
        <v>0</v>
      </c>
      <c r="O916">
        <v>122208</v>
      </c>
      <c r="P916">
        <v>680306</v>
      </c>
      <c r="Q916">
        <v>0</v>
      </c>
      <c r="R916">
        <v>0</v>
      </c>
      <c r="S916">
        <v>725</v>
      </c>
      <c r="T916" t="s">
        <v>2248</v>
      </c>
      <c r="U916">
        <f>(Table1[[#This Row],[Monthly Debt]]/Table1[[#This Row],[Annual Income]])*12</f>
        <v>0.23553083528493368</v>
      </c>
      <c r="V916">
        <f>(Table1[[#This Row],[Current Loan Amount]]/Table1[[#This Row],[Annual Income]])</f>
        <v>9.622759083501102E-2</v>
      </c>
      <c r="W916">
        <f>(Table1[[#This Row],[Current Credit Balance]]/Table1[[#This Row],[Maximum Open Credit]])</f>
        <v>0.17963681049410118</v>
      </c>
      <c r="X916">
        <f>(Table1[[#This Row],[Credit Utilization Ratio]]*100)</f>
        <v>17.96368104941012</v>
      </c>
      <c r="Y916">
        <f>(Table1[[#This Row],[Annual Income]]/12)-Table1[[#This Row],[Monthly Debt]]</f>
        <v>74425.66</v>
      </c>
    </row>
    <row r="917" spans="1:25" x14ac:dyDescent="0.2">
      <c r="A917" t="s">
        <v>934</v>
      </c>
      <c r="B917" t="s">
        <v>2033</v>
      </c>
      <c r="C917">
        <v>99999999</v>
      </c>
      <c r="D917" t="s">
        <v>2218</v>
      </c>
      <c r="E917">
        <v>711</v>
      </c>
      <c r="F917">
        <v>1459884</v>
      </c>
      <c r="G917" t="s">
        <v>2219</v>
      </c>
      <c r="H917" t="s">
        <v>2230</v>
      </c>
      <c r="I917" t="s">
        <v>2234</v>
      </c>
      <c r="J917">
        <v>23358.22</v>
      </c>
      <c r="K917">
        <v>32.700000000000003</v>
      </c>
      <c r="L917">
        <v>32</v>
      </c>
      <c r="M917">
        <v>12</v>
      </c>
      <c r="N917">
        <v>0</v>
      </c>
      <c r="O917">
        <v>405042</v>
      </c>
      <c r="P917">
        <v>598202</v>
      </c>
      <c r="Q917">
        <v>0</v>
      </c>
      <c r="R917">
        <v>0</v>
      </c>
      <c r="S917">
        <v>711</v>
      </c>
      <c r="T917" t="s">
        <v>2248</v>
      </c>
      <c r="U917">
        <f>(Table1[[#This Row],[Monthly Debt]]/Table1[[#This Row],[Annual Income]])*12</f>
        <v>0.19200062470716855</v>
      </c>
      <c r="V917">
        <f>(Table1[[#This Row],[Current Loan Amount]]/Table1[[#This Row],[Annual Income]])</f>
        <v>68.498592353913054</v>
      </c>
      <c r="W917">
        <f>(Table1[[#This Row],[Current Credit Balance]]/Table1[[#This Row],[Maximum Open Credit]])</f>
        <v>0.67709904012357025</v>
      </c>
      <c r="X917">
        <f>(Table1[[#This Row],[Credit Utilization Ratio]]*100)</f>
        <v>67.709904012357029</v>
      </c>
      <c r="Y917">
        <f>(Table1[[#This Row],[Annual Income]]/12)-Table1[[#This Row],[Monthly Debt]]</f>
        <v>98298.78</v>
      </c>
    </row>
    <row r="918" spans="1:25" x14ac:dyDescent="0.2">
      <c r="A918" t="s">
        <v>935</v>
      </c>
      <c r="B918" t="s">
        <v>2034</v>
      </c>
      <c r="C918">
        <v>300322</v>
      </c>
      <c r="D918" t="s">
        <v>2217</v>
      </c>
      <c r="E918">
        <v>737</v>
      </c>
      <c r="F918">
        <v>1630371</v>
      </c>
      <c r="G918" t="s">
        <v>2222</v>
      </c>
      <c r="H918" t="s">
        <v>2231</v>
      </c>
      <c r="I918" t="s">
        <v>2234</v>
      </c>
      <c r="J918">
        <v>20379.59</v>
      </c>
      <c r="K918">
        <v>11.6</v>
      </c>
      <c r="L918">
        <v>32</v>
      </c>
      <c r="M918">
        <v>18</v>
      </c>
      <c r="N918">
        <v>0</v>
      </c>
      <c r="O918">
        <v>210653</v>
      </c>
      <c r="P918">
        <v>670076</v>
      </c>
      <c r="Q918">
        <v>0</v>
      </c>
      <c r="R918">
        <v>0</v>
      </c>
      <c r="S918">
        <v>737</v>
      </c>
      <c r="T918" t="s">
        <v>2248</v>
      </c>
      <c r="U918">
        <f>(Table1[[#This Row],[Monthly Debt]]/Table1[[#This Row],[Annual Income]])*12</f>
        <v>0.1499996503863231</v>
      </c>
      <c r="V918">
        <f>(Table1[[#This Row],[Current Loan Amount]]/Table1[[#This Row],[Annual Income]])</f>
        <v>0.18420469942117468</v>
      </c>
      <c r="W918">
        <f>(Table1[[#This Row],[Current Credit Balance]]/Table1[[#This Row],[Maximum Open Credit]])</f>
        <v>0.31437180260149594</v>
      </c>
      <c r="X918">
        <f>(Table1[[#This Row],[Credit Utilization Ratio]]*100)</f>
        <v>31.437180260149596</v>
      </c>
      <c r="Y918">
        <f>(Table1[[#This Row],[Annual Income]]/12)-Table1[[#This Row],[Monthly Debt]]</f>
        <v>115484.66</v>
      </c>
    </row>
    <row r="919" spans="1:25" x14ac:dyDescent="0.2">
      <c r="A919" t="s">
        <v>936</v>
      </c>
      <c r="B919" t="s">
        <v>2035</v>
      </c>
      <c r="C919">
        <v>337194</v>
      </c>
      <c r="D919" t="s">
        <v>2217</v>
      </c>
      <c r="E919">
        <v>722</v>
      </c>
      <c r="F919">
        <v>1535656</v>
      </c>
      <c r="G919" t="s">
        <v>2225</v>
      </c>
      <c r="H919" t="s">
        <v>2230</v>
      </c>
      <c r="I919" t="s">
        <v>2234</v>
      </c>
      <c r="J919">
        <v>40439.22</v>
      </c>
      <c r="K919">
        <v>8</v>
      </c>
      <c r="L919">
        <v>32</v>
      </c>
      <c r="M919">
        <v>16</v>
      </c>
      <c r="N919">
        <v>0</v>
      </c>
      <c r="O919">
        <v>495197</v>
      </c>
      <c r="P919">
        <v>636394</v>
      </c>
      <c r="Q919">
        <v>0</v>
      </c>
      <c r="R919">
        <v>0</v>
      </c>
      <c r="S919">
        <v>722</v>
      </c>
      <c r="T919" t="s">
        <v>2248</v>
      </c>
      <c r="U919">
        <f>(Table1[[#This Row],[Monthly Debt]]/Table1[[#This Row],[Annual Income]])*12</f>
        <v>0.31600217757101851</v>
      </c>
      <c r="V919">
        <f>(Table1[[#This Row],[Current Loan Amount]]/Table1[[#This Row],[Annual Income]])</f>
        <v>0.21957651974140041</v>
      </c>
      <c r="W919">
        <f>(Table1[[#This Row],[Current Credit Balance]]/Table1[[#This Row],[Maximum Open Credit]])</f>
        <v>0.77812958638830665</v>
      </c>
      <c r="X919">
        <f>(Table1[[#This Row],[Credit Utilization Ratio]]*100)</f>
        <v>77.812958638830665</v>
      </c>
      <c r="Y919">
        <f>(Table1[[#This Row],[Annual Income]]/12)-Table1[[#This Row],[Monthly Debt]]</f>
        <v>87532.113333333327</v>
      </c>
    </row>
    <row r="920" spans="1:25" x14ac:dyDescent="0.2">
      <c r="A920" t="s">
        <v>937</v>
      </c>
      <c r="B920" t="s">
        <v>2036</v>
      </c>
      <c r="C920">
        <v>230252</v>
      </c>
      <c r="D920" t="s">
        <v>2217</v>
      </c>
      <c r="E920">
        <v>741</v>
      </c>
      <c r="F920">
        <v>759316</v>
      </c>
      <c r="G920" t="s">
        <v>2223</v>
      </c>
      <c r="H920" t="s">
        <v>2230</v>
      </c>
      <c r="I920" t="s">
        <v>2234</v>
      </c>
      <c r="J920">
        <v>5979.68</v>
      </c>
      <c r="K920">
        <v>13.5</v>
      </c>
      <c r="L920">
        <v>32</v>
      </c>
      <c r="M920">
        <v>9</v>
      </c>
      <c r="N920">
        <v>0</v>
      </c>
      <c r="O920">
        <v>179531</v>
      </c>
      <c r="P920">
        <v>296560</v>
      </c>
      <c r="Q920">
        <v>0</v>
      </c>
      <c r="R920">
        <v>0</v>
      </c>
      <c r="S920">
        <v>741</v>
      </c>
      <c r="T920" t="s">
        <v>2248</v>
      </c>
      <c r="U920">
        <f>(Table1[[#This Row],[Monthly Debt]]/Table1[[#This Row],[Annual Income]])*12</f>
        <v>9.4501050945851262E-2</v>
      </c>
      <c r="V920">
        <f>(Table1[[#This Row],[Current Loan Amount]]/Table1[[#This Row],[Annual Income]])</f>
        <v>0.30323607035805911</v>
      </c>
      <c r="W920">
        <f>(Table1[[#This Row],[Current Credit Balance]]/Table1[[#This Row],[Maximum Open Credit]])</f>
        <v>0.60537833827893173</v>
      </c>
      <c r="X920">
        <f>(Table1[[#This Row],[Credit Utilization Ratio]]*100)</f>
        <v>60.537833827893174</v>
      </c>
      <c r="Y920">
        <f>(Table1[[#This Row],[Annual Income]]/12)-Table1[[#This Row],[Monthly Debt]]</f>
        <v>57296.653333333335</v>
      </c>
    </row>
    <row r="921" spans="1:25" x14ac:dyDescent="0.2">
      <c r="A921" t="s">
        <v>938</v>
      </c>
      <c r="B921" t="s">
        <v>2037</v>
      </c>
      <c r="C921">
        <v>99999999</v>
      </c>
      <c r="D921" t="s">
        <v>2217</v>
      </c>
      <c r="E921">
        <v>725</v>
      </c>
      <c r="F921">
        <v>1732743</v>
      </c>
      <c r="G921" t="s">
        <v>2219</v>
      </c>
      <c r="H921" t="s">
        <v>2231</v>
      </c>
      <c r="I921" t="s">
        <v>2236</v>
      </c>
      <c r="J921">
        <v>22092.44</v>
      </c>
      <c r="K921">
        <v>11.4</v>
      </c>
      <c r="L921">
        <v>32</v>
      </c>
      <c r="M921">
        <v>18</v>
      </c>
      <c r="N921">
        <v>0</v>
      </c>
      <c r="O921">
        <v>207461</v>
      </c>
      <c r="P921">
        <v>476630</v>
      </c>
      <c r="Q921">
        <v>0</v>
      </c>
      <c r="R921">
        <v>0</v>
      </c>
      <c r="S921">
        <v>725</v>
      </c>
      <c r="T921" t="s">
        <v>2248</v>
      </c>
      <c r="U921">
        <f>(Table1[[#This Row],[Monthly Debt]]/Table1[[#This Row],[Annual Income]])*12</f>
        <v>0.1529997697292674</v>
      </c>
      <c r="V921">
        <f>(Table1[[#This Row],[Current Loan Amount]]/Table1[[#This Row],[Annual Income]])</f>
        <v>57.711962477990099</v>
      </c>
      <c r="W921">
        <f>(Table1[[#This Row],[Current Credit Balance]]/Table1[[#This Row],[Maximum Open Credit]])</f>
        <v>0.43526634915972556</v>
      </c>
      <c r="X921">
        <f>(Table1[[#This Row],[Credit Utilization Ratio]]*100)</f>
        <v>43.526634915972558</v>
      </c>
      <c r="Y921">
        <f>(Table1[[#This Row],[Annual Income]]/12)-Table1[[#This Row],[Monthly Debt]]</f>
        <v>122302.81</v>
      </c>
    </row>
    <row r="922" spans="1:25" x14ac:dyDescent="0.2">
      <c r="A922" t="s">
        <v>939</v>
      </c>
      <c r="B922" t="s">
        <v>2038</v>
      </c>
      <c r="C922">
        <v>518386</v>
      </c>
      <c r="D922" t="s">
        <v>2217</v>
      </c>
      <c r="E922">
        <v>695</v>
      </c>
      <c r="F922">
        <v>2984672</v>
      </c>
      <c r="G922" t="s">
        <v>2219</v>
      </c>
      <c r="H922" t="s">
        <v>2230</v>
      </c>
      <c r="I922" t="s">
        <v>2235</v>
      </c>
      <c r="J922">
        <v>54221.63</v>
      </c>
      <c r="K922">
        <v>27.4</v>
      </c>
      <c r="L922">
        <v>32</v>
      </c>
      <c r="M922">
        <v>22</v>
      </c>
      <c r="N922">
        <v>0</v>
      </c>
      <c r="O922">
        <v>502512</v>
      </c>
      <c r="P922">
        <v>1140898</v>
      </c>
      <c r="Q922">
        <v>0</v>
      </c>
      <c r="R922">
        <v>0</v>
      </c>
      <c r="S922">
        <v>695</v>
      </c>
      <c r="T922" t="s">
        <v>2249</v>
      </c>
      <c r="U922">
        <f>(Table1[[#This Row],[Monthly Debt]]/Table1[[#This Row],[Annual Income]])*12</f>
        <v>0.21800035648808311</v>
      </c>
      <c r="V922">
        <f>(Table1[[#This Row],[Current Loan Amount]]/Table1[[#This Row],[Annual Income]])</f>
        <v>0.17368273632747586</v>
      </c>
      <c r="W922">
        <f>(Table1[[#This Row],[Current Credit Balance]]/Table1[[#This Row],[Maximum Open Credit]])</f>
        <v>0.44045304663519436</v>
      </c>
      <c r="X922">
        <f>(Table1[[#This Row],[Credit Utilization Ratio]]*100)</f>
        <v>44.045304663519438</v>
      </c>
      <c r="Y922">
        <f>(Table1[[#This Row],[Annual Income]]/12)-Table1[[#This Row],[Monthly Debt]]</f>
        <v>194501.03666666665</v>
      </c>
    </row>
    <row r="923" spans="1:25" x14ac:dyDescent="0.2">
      <c r="A923" t="s">
        <v>940</v>
      </c>
      <c r="B923" t="s">
        <v>2039</v>
      </c>
      <c r="C923">
        <v>510290</v>
      </c>
      <c r="D923" t="s">
        <v>2217</v>
      </c>
      <c r="E923">
        <v>741</v>
      </c>
      <c r="F923">
        <v>1312710</v>
      </c>
      <c r="G923" t="s">
        <v>2220</v>
      </c>
      <c r="H923" t="s">
        <v>2230</v>
      </c>
      <c r="I923" t="s">
        <v>2234</v>
      </c>
      <c r="J923">
        <v>23300.65</v>
      </c>
      <c r="K923">
        <v>17.8</v>
      </c>
      <c r="L923">
        <v>32</v>
      </c>
      <c r="M923">
        <v>29</v>
      </c>
      <c r="N923">
        <v>0</v>
      </c>
      <c r="O923">
        <v>371393</v>
      </c>
      <c r="P923">
        <v>1250084</v>
      </c>
      <c r="Q923">
        <v>0</v>
      </c>
      <c r="R923">
        <v>0</v>
      </c>
      <c r="S923">
        <v>741</v>
      </c>
      <c r="T923" t="s">
        <v>2248</v>
      </c>
      <c r="U923">
        <f>(Table1[[#This Row],[Monthly Debt]]/Table1[[#This Row],[Annual Income]])*12</f>
        <v>0.21300043421623971</v>
      </c>
      <c r="V923">
        <f>(Table1[[#This Row],[Current Loan Amount]]/Table1[[#This Row],[Annual Income]])</f>
        <v>0.38873018412292126</v>
      </c>
      <c r="W923">
        <f>(Table1[[#This Row],[Current Credit Balance]]/Table1[[#This Row],[Maximum Open Credit]])</f>
        <v>0.29709443525395096</v>
      </c>
      <c r="X923">
        <f>(Table1[[#This Row],[Credit Utilization Ratio]]*100)</f>
        <v>29.709443525395095</v>
      </c>
      <c r="Y923">
        <f>(Table1[[#This Row],[Annual Income]]/12)-Table1[[#This Row],[Monthly Debt]]</f>
        <v>86091.85</v>
      </c>
    </row>
    <row r="924" spans="1:25" x14ac:dyDescent="0.2">
      <c r="A924" t="s">
        <v>941</v>
      </c>
      <c r="B924" t="s">
        <v>2040</v>
      </c>
      <c r="C924">
        <v>61490</v>
      </c>
      <c r="D924" t="s">
        <v>2217</v>
      </c>
      <c r="E924">
        <v>662</v>
      </c>
      <c r="F924">
        <v>81092</v>
      </c>
      <c r="G924" t="s">
        <v>2225</v>
      </c>
      <c r="H924" t="s">
        <v>2231</v>
      </c>
      <c r="I924" t="s">
        <v>2245</v>
      </c>
      <c r="J924">
        <v>0</v>
      </c>
      <c r="K924">
        <v>11</v>
      </c>
      <c r="L924">
        <v>32</v>
      </c>
      <c r="M924">
        <v>6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662</v>
      </c>
      <c r="T924" t="s">
        <v>2249</v>
      </c>
      <c r="U924">
        <f>(Table1[[#This Row],[Monthly Debt]]/Table1[[#This Row],[Annual Income]])*12</f>
        <v>0</v>
      </c>
      <c r="V924">
        <f>(Table1[[#This Row],[Current Loan Amount]]/Table1[[#This Row],[Annual Income]])</f>
        <v>0.75827455236028218</v>
      </c>
      <c r="W924" t="e">
        <f>(Table1[[#This Row],[Current Credit Balance]]/Table1[[#This Row],[Maximum Open Credit]])</f>
        <v>#DIV/0!</v>
      </c>
      <c r="X924" t="e">
        <f>(Table1[[#This Row],[Credit Utilization Ratio]]*100)</f>
        <v>#DIV/0!</v>
      </c>
      <c r="Y924">
        <f>(Table1[[#This Row],[Annual Income]]/12)-Table1[[#This Row],[Monthly Debt]]</f>
        <v>6757.666666666667</v>
      </c>
    </row>
    <row r="925" spans="1:25" x14ac:dyDescent="0.2">
      <c r="A925" t="s">
        <v>942</v>
      </c>
      <c r="B925" t="s">
        <v>2041</v>
      </c>
      <c r="C925">
        <v>392194</v>
      </c>
      <c r="D925" t="s">
        <v>2217</v>
      </c>
      <c r="E925">
        <v>699</v>
      </c>
      <c r="F925">
        <v>1608901</v>
      </c>
      <c r="G925" t="s">
        <v>2225</v>
      </c>
      <c r="H925" t="s">
        <v>2230</v>
      </c>
      <c r="I925" t="s">
        <v>2234</v>
      </c>
      <c r="J925">
        <v>23691.1</v>
      </c>
      <c r="K925">
        <v>22.4</v>
      </c>
      <c r="L925">
        <v>32</v>
      </c>
      <c r="M925">
        <v>11</v>
      </c>
      <c r="N925">
        <v>0</v>
      </c>
      <c r="O925">
        <v>454290</v>
      </c>
      <c r="P925">
        <v>718608</v>
      </c>
      <c r="Q925">
        <v>0</v>
      </c>
      <c r="R925">
        <v>0</v>
      </c>
      <c r="S925">
        <v>699</v>
      </c>
      <c r="T925" t="s">
        <v>2249</v>
      </c>
      <c r="U925">
        <f>(Table1[[#This Row],[Monthly Debt]]/Table1[[#This Row],[Annual Income]])*12</f>
        <v>0.17670024445257973</v>
      </c>
      <c r="V925">
        <f>(Table1[[#This Row],[Current Loan Amount]]/Table1[[#This Row],[Annual Income]])</f>
        <v>0.24376515397777737</v>
      </c>
      <c r="W925">
        <f>(Table1[[#This Row],[Current Credit Balance]]/Table1[[#This Row],[Maximum Open Credit]])</f>
        <v>0.63218054906151888</v>
      </c>
      <c r="X925">
        <f>(Table1[[#This Row],[Credit Utilization Ratio]]*100)</f>
        <v>63.218054906151892</v>
      </c>
      <c r="Y925">
        <f>(Table1[[#This Row],[Annual Income]]/12)-Table1[[#This Row],[Monthly Debt]]</f>
        <v>110383.98333333334</v>
      </c>
    </row>
    <row r="926" spans="1:25" x14ac:dyDescent="0.2">
      <c r="A926" t="s">
        <v>943</v>
      </c>
      <c r="B926" t="s">
        <v>2042</v>
      </c>
      <c r="C926">
        <v>244794</v>
      </c>
      <c r="D926" t="s">
        <v>2217</v>
      </c>
      <c r="E926">
        <v>747</v>
      </c>
      <c r="F926">
        <v>960925</v>
      </c>
      <c r="G926" t="s">
        <v>2225</v>
      </c>
      <c r="H926" t="s">
        <v>2230</v>
      </c>
      <c r="I926" t="s">
        <v>2234</v>
      </c>
      <c r="J926">
        <v>26185.23</v>
      </c>
      <c r="K926">
        <v>13.9</v>
      </c>
      <c r="L926">
        <v>32</v>
      </c>
      <c r="M926">
        <v>19</v>
      </c>
      <c r="N926">
        <v>0</v>
      </c>
      <c r="O926">
        <v>180177</v>
      </c>
      <c r="P926">
        <v>755876</v>
      </c>
      <c r="Q926">
        <v>0</v>
      </c>
      <c r="R926">
        <v>0</v>
      </c>
      <c r="S926">
        <v>747</v>
      </c>
      <c r="T926" t="s">
        <v>2248</v>
      </c>
      <c r="U926">
        <f>(Table1[[#This Row],[Monthly Debt]]/Table1[[#This Row],[Annual Income]])*12</f>
        <v>0.32700029658922392</v>
      </c>
      <c r="V926">
        <f>(Table1[[#This Row],[Current Loan Amount]]/Table1[[#This Row],[Annual Income]])</f>
        <v>0.25474828940864269</v>
      </c>
      <c r="W926">
        <f>(Table1[[#This Row],[Current Credit Balance]]/Table1[[#This Row],[Maximum Open Credit]])</f>
        <v>0.23836846255205879</v>
      </c>
      <c r="X926">
        <f>(Table1[[#This Row],[Credit Utilization Ratio]]*100)</f>
        <v>23.836846255205877</v>
      </c>
      <c r="Y926">
        <f>(Table1[[#This Row],[Annual Income]]/12)-Table1[[#This Row],[Monthly Debt]]</f>
        <v>53891.853333333333</v>
      </c>
    </row>
    <row r="927" spans="1:25" x14ac:dyDescent="0.2">
      <c r="A927" t="s">
        <v>944</v>
      </c>
      <c r="B927" t="s">
        <v>2043</v>
      </c>
      <c r="C927">
        <v>390698</v>
      </c>
      <c r="D927" t="s">
        <v>2218</v>
      </c>
      <c r="E927">
        <v>740</v>
      </c>
      <c r="F927">
        <v>674842</v>
      </c>
      <c r="G927" t="s">
        <v>2219</v>
      </c>
      <c r="H927" t="s">
        <v>2231</v>
      </c>
      <c r="I927" t="s">
        <v>2234</v>
      </c>
      <c r="J927">
        <v>12388.76</v>
      </c>
      <c r="K927">
        <v>16.399999999999999</v>
      </c>
      <c r="L927">
        <v>32</v>
      </c>
      <c r="M927">
        <v>5</v>
      </c>
      <c r="N927">
        <v>0</v>
      </c>
      <c r="O927">
        <v>258286</v>
      </c>
      <c r="P927">
        <v>434082</v>
      </c>
      <c r="Q927">
        <v>0</v>
      </c>
      <c r="R927">
        <v>0</v>
      </c>
      <c r="S927">
        <v>740</v>
      </c>
      <c r="T927" t="s">
        <v>2248</v>
      </c>
      <c r="U927">
        <f>(Table1[[#This Row],[Monthly Debt]]/Table1[[#This Row],[Annual Income]])*12</f>
        <v>0.2202961878484149</v>
      </c>
      <c r="V927">
        <f>(Table1[[#This Row],[Current Loan Amount]]/Table1[[#This Row],[Annual Income]])</f>
        <v>0.57894736842105265</v>
      </c>
      <c r="W927">
        <f>(Table1[[#This Row],[Current Credit Balance]]/Table1[[#This Row],[Maximum Open Credit]])</f>
        <v>0.59501660976497528</v>
      </c>
      <c r="X927">
        <f>(Table1[[#This Row],[Credit Utilization Ratio]]*100)</f>
        <v>59.501660976497526</v>
      </c>
      <c r="Y927">
        <f>(Table1[[#This Row],[Annual Income]]/12)-Table1[[#This Row],[Monthly Debt]]</f>
        <v>43848.073333333334</v>
      </c>
    </row>
    <row r="928" spans="1:25" x14ac:dyDescent="0.2">
      <c r="A928" t="s">
        <v>945</v>
      </c>
      <c r="B928" t="s">
        <v>2044</v>
      </c>
      <c r="C928">
        <v>580954</v>
      </c>
      <c r="D928" t="s">
        <v>2218</v>
      </c>
      <c r="E928">
        <v>722</v>
      </c>
      <c r="F928">
        <v>1091968</v>
      </c>
      <c r="G928" t="s">
        <v>2219</v>
      </c>
      <c r="H928" t="s">
        <v>2230</v>
      </c>
      <c r="I928" t="s">
        <v>2234</v>
      </c>
      <c r="J928">
        <v>16652.55</v>
      </c>
      <c r="K928">
        <v>16.7</v>
      </c>
      <c r="L928">
        <v>80</v>
      </c>
      <c r="M928">
        <v>11</v>
      </c>
      <c r="N928">
        <v>0</v>
      </c>
      <c r="O928">
        <v>514767</v>
      </c>
      <c r="P928">
        <v>1548184</v>
      </c>
      <c r="Q928">
        <v>0</v>
      </c>
      <c r="R928">
        <v>0</v>
      </c>
      <c r="S928">
        <v>722</v>
      </c>
      <c r="T928" t="s">
        <v>2248</v>
      </c>
      <c r="U928">
        <f>(Table1[[#This Row],[Monthly Debt]]/Table1[[#This Row],[Annual Income]])*12</f>
        <v>0.1830004175946548</v>
      </c>
      <c r="V928">
        <f>(Table1[[#This Row],[Current Loan Amount]]/Table1[[#This Row],[Annual Income]])</f>
        <v>0.53202474797796273</v>
      </c>
      <c r="W928">
        <f>(Table1[[#This Row],[Current Credit Balance]]/Table1[[#This Row],[Maximum Open Credit]])</f>
        <v>0.33249730006252487</v>
      </c>
      <c r="X928">
        <f>(Table1[[#This Row],[Credit Utilization Ratio]]*100)</f>
        <v>33.249730006252484</v>
      </c>
      <c r="Y928">
        <f>(Table1[[#This Row],[Annual Income]]/12)-Table1[[#This Row],[Monthly Debt]]</f>
        <v>74344.783333333326</v>
      </c>
    </row>
    <row r="929" spans="1:25" x14ac:dyDescent="0.2">
      <c r="A929" t="s">
        <v>946</v>
      </c>
      <c r="B929" t="s">
        <v>2045</v>
      </c>
      <c r="C929">
        <v>143594</v>
      </c>
      <c r="D929" t="s">
        <v>2217</v>
      </c>
      <c r="E929">
        <v>728</v>
      </c>
      <c r="F929">
        <v>467970</v>
      </c>
      <c r="G929" t="s">
        <v>2219</v>
      </c>
      <c r="H929" t="s">
        <v>2232</v>
      </c>
      <c r="I929" t="s">
        <v>2236</v>
      </c>
      <c r="J929">
        <v>2378.8000000000002</v>
      </c>
      <c r="K929">
        <v>22.6</v>
      </c>
      <c r="L929">
        <v>10</v>
      </c>
      <c r="M929">
        <v>18</v>
      </c>
      <c r="N929">
        <v>1</v>
      </c>
      <c r="O929">
        <v>39558</v>
      </c>
      <c r="P929">
        <v>289850</v>
      </c>
      <c r="Q929">
        <v>1</v>
      </c>
      <c r="R929">
        <v>0</v>
      </c>
      <c r="S929">
        <v>728</v>
      </c>
      <c r="T929" t="s">
        <v>2249</v>
      </c>
      <c r="U929">
        <f>(Table1[[#This Row],[Monthly Debt]]/Table1[[#This Row],[Annual Income]])*12</f>
        <v>6.0998781973203416E-2</v>
      </c>
      <c r="V929">
        <f>(Table1[[#This Row],[Current Loan Amount]]/Table1[[#This Row],[Annual Income]])</f>
        <v>0.30684445584118641</v>
      </c>
      <c r="W929">
        <f>(Table1[[#This Row],[Current Credit Balance]]/Table1[[#This Row],[Maximum Open Credit]])</f>
        <v>0.13647748835604623</v>
      </c>
      <c r="X929">
        <f>(Table1[[#This Row],[Credit Utilization Ratio]]*100)</f>
        <v>13.647748835604624</v>
      </c>
      <c r="Y929">
        <f>(Table1[[#This Row],[Annual Income]]/12)-Table1[[#This Row],[Monthly Debt]]</f>
        <v>36618.699999999997</v>
      </c>
    </row>
    <row r="930" spans="1:25" x14ac:dyDescent="0.2">
      <c r="A930" t="s">
        <v>947</v>
      </c>
      <c r="B930" t="s">
        <v>2046</v>
      </c>
      <c r="C930">
        <v>509916</v>
      </c>
      <c r="D930" t="s">
        <v>2218</v>
      </c>
      <c r="E930">
        <v>709</v>
      </c>
      <c r="F930">
        <v>1149614</v>
      </c>
      <c r="G930" t="s">
        <v>2219</v>
      </c>
      <c r="H930" t="s">
        <v>2230</v>
      </c>
      <c r="I930" t="s">
        <v>2234</v>
      </c>
      <c r="J930">
        <v>11783.42</v>
      </c>
      <c r="K930">
        <v>34.5</v>
      </c>
      <c r="L930">
        <v>32</v>
      </c>
      <c r="M930">
        <v>15</v>
      </c>
      <c r="N930">
        <v>0</v>
      </c>
      <c r="O930">
        <v>525483</v>
      </c>
      <c r="P930">
        <v>1379708</v>
      </c>
      <c r="Q930">
        <v>0</v>
      </c>
      <c r="R930">
        <v>0</v>
      </c>
      <c r="S930">
        <v>709</v>
      </c>
      <c r="T930" t="s">
        <v>2248</v>
      </c>
      <c r="U930">
        <f>(Table1[[#This Row],[Monthly Debt]]/Table1[[#This Row],[Annual Income]])*12</f>
        <v>0.12299871087164908</v>
      </c>
      <c r="V930">
        <f>(Table1[[#This Row],[Current Loan Amount]]/Table1[[#This Row],[Annual Income]])</f>
        <v>0.44355409728830719</v>
      </c>
      <c r="W930">
        <f>(Table1[[#This Row],[Current Credit Balance]]/Table1[[#This Row],[Maximum Open Credit]])</f>
        <v>0.38086537151339267</v>
      </c>
      <c r="X930">
        <f>(Table1[[#This Row],[Credit Utilization Ratio]]*100)</f>
        <v>38.086537151339265</v>
      </c>
      <c r="Y930">
        <f>(Table1[[#This Row],[Annual Income]]/12)-Table1[[#This Row],[Monthly Debt]]</f>
        <v>84017.746666666673</v>
      </c>
    </row>
    <row r="931" spans="1:25" x14ac:dyDescent="0.2">
      <c r="A931" t="s">
        <v>948</v>
      </c>
      <c r="B931" t="s">
        <v>2047</v>
      </c>
      <c r="C931">
        <v>536316</v>
      </c>
      <c r="D931" t="s">
        <v>2217</v>
      </c>
      <c r="E931">
        <v>717</v>
      </c>
      <c r="F931">
        <v>1982384</v>
      </c>
      <c r="G931" t="s">
        <v>2224</v>
      </c>
      <c r="H931" t="s">
        <v>2230</v>
      </c>
      <c r="I931" t="s">
        <v>2234</v>
      </c>
      <c r="J931">
        <v>19823.84</v>
      </c>
      <c r="K931">
        <v>16</v>
      </c>
      <c r="L931">
        <v>11</v>
      </c>
      <c r="M931">
        <v>6</v>
      </c>
      <c r="N931">
        <v>0</v>
      </c>
      <c r="O931">
        <v>359195</v>
      </c>
      <c r="P931">
        <v>416328</v>
      </c>
      <c r="Q931">
        <v>0</v>
      </c>
      <c r="R931">
        <v>0</v>
      </c>
      <c r="S931">
        <v>717</v>
      </c>
      <c r="T931" t="s">
        <v>2248</v>
      </c>
      <c r="U931">
        <f>(Table1[[#This Row],[Monthly Debt]]/Table1[[#This Row],[Annual Income]])*12</f>
        <v>0.12</v>
      </c>
      <c r="V931">
        <f>(Table1[[#This Row],[Current Loan Amount]]/Table1[[#This Row],[Annual Income]])</f>
        <v>0.2705409244626672</v>
      </c>
      <c r="W931">
        <f>(Table1[[#This Row],[Current Credit Balance]]/Table1[[#This Row],[Maximum Open Credit]])</f>
        <v>0.86276925885359623</v>
      </c>
      <c r="X931">
        <f>(Table1[[#This Row],[Credit Utilization Ratio]]*100)</f>
        <v>86.276925885359617</v>
      </c>
      <c r="Y931">
        <f>(Table1[[#This Row],[Annual Income]]/12)-Table1[[#This Row],[Monthly Debt]]</f>
        <v>145374.82666666666</v>
      </c>
    </row>
    <row r="932" spans="1:25" x14ac:dyDescent="0.2">
      <c r="A932" t="s">
        <v>949</v>
      </c>
      <c r="B932" t="s">
        <v>2048</v>
      </c>
      <c r="C932">
        <v>108020</v>
      </c>
      <c r="D932" t="s">
        <v>2217</v>
      </c>
      <c r="E932">
        <v>713</v>
      </c>
      <c r="F932">
        <v>1865762</v>
      </c>
      <c r="G932" t="s">
        <v>2221</v>
      </c>
      <c r="H932" t="s">
        <v>2230</v>
      </c>
      <c r="I932" t="s">
        <v>2235</v>
      </c>
      <c r="J932">
        <v>29385.78</v>
      </c>
      <c r="K932">
        <v>17.600000000000001</v>
      </c>
      <c r="L932">
        <v>32</v>
      </c>
      <c r="M932">
        <v>7</v>
      </c>
      <c r="N932">
        <v>0</v>
      </c>
      <c r="O932">
        <v>117401</v>
      </c>
      <c r="P932">
        <v>204732</v>
      </c>
      <c r="Q932">
        <v>0</v>
      </c>
      <c r="R932">
        <v>0</v>
      </c>
      <c r="S932">
        <v>713</v>
      </c>
      <c r="T932" t="s">
        <v>2248</v>
      </c>
      <c r="U932">
        <f>(Table1[[#This Row],[Monthly Debt]]/Table1[[#This Row],[Annual Income]])*12</f>
        <v>0.18900018330312227</v>
      </c>
      <c r="V932">
        <f>(Table1[[#This Row],[Current Loan Amount]]/Table1[[#This Row],[Annual Income]])</f>
        <v>5.7895915984997014E-2</v>
      </c>
      <c r="W932">
        <f>(Table1[[#This Row],[Current Credit Balance]]/Table1[[#This Row],[Maximum Open Credit]])</f>
        <v>0.57343746947228569</v>
      </c>
      <c r="X932">
        <f>(Table1[[#This Row],[Credit Utilization Ratio]]*100)</f>
        <v>57.343746947228567</v>
      </c>
      <c r="Y932">
        <f>(Table1[[#This Row],[Annual Income]]/12)-Table1[[#This Row],[Monthly Debt]]</f>
        <v>126094.38666666666</v>
      </c>
    </row>
    <row r="933" spans="1:25" x14ac:dyDescent="0.2">
      <c r="A933" t="s">
        <v>950</v>
      </c>
      <c r="B933" t="s">
        <v>2049</v>
      </c>
      <c r="C933">
        <v>379852</v>
      </c>
      <c r="D933" t="s">
        <v>2218</v>
      </c>
      <c r="E933">
        <v>693</v>
      </c>
      <c r="F933">
        <v>979013</v>
      </c>
      <c r="G933" t="s">
        <v>2219</v>
      </c>
      <c r="H933" t="s">
        <v>2230</v>
      </c>
      <c r="I933" t="s">
        <v>2234</v>
      </c>
      <c r="J933">
        <v>5343.75</v>
      </c>
      <c r="K933">
        <v>18.899999999999999</v>
      </c>
      <c r="L933">
        <v>32</v>
      </c>
      <c r="M933">
        <v>10</v>
      </c>
      <c r="N933">
        <v>0</v>
      </c>
      <c r="O933">
        <v>149644</v>
      </c>
      <c r="P933">
        <v>429946</v>
      </c>
      <c r="Q933">
        <v>0</v>
      </c>
      <c r="R933">
        <v>0</v>
      </c>
      <c r="S933">
        <v>693</v>
      </c>
      <c r="T933" t="s">
        <v>2249</v>
      </c>
      <c r="U933">
        <f>(Table1[[#This Row],[Monthly Debt]]/Table1[[#This Row],[Annual Income]])*12</f>
        <v>6.5499640964931008E-2</v>
      </c>
      <c r="V933">
        <f>(Table1[[#This Row],[Current Loan Amount]]/Table1[[#This Row],[Annual Income]])</f>
        <v>0.38799484787229588</v>
      </c>
      <c r="W933">
        <f>(Table1[[#This Row],[Current Credit Balance]]/Table1[[#This Row],[Maximum Open Credit]])</f>
        <v>0.34805301130839689</v>
      </c>
      <c r="X933">
        <f>(Table1[[#This Row],[Credit Utilization Ratio]]*100)</f>
        <v>34.805301130839688</v>
      </c>
      <c r="Y933">
        <f>(Table1[[#This Row],[Annual Income]]/12)-Table1[[#This Row],[Monthly Debt]]</f>
        <v>76240.666666666672</v>
      </c>
    </row>
    <row r="934" spans="1:25" x14ac:dyDescent="0.2">
      <c r="A934" t="s">
        <v>951</v>
      </c>
      <c r="B934" t="s">
        <v>2050</v>
      </c>
      <c r="C934">
        <v>755832</v>
      </c>
      <c r="D934" t="s">
        <v>2217</v>
      </c>
      <c r="E934">
        <v>725</v>
      </c>
      <c r="F934">
        <v>1168272</v>
      </c>
      <c r="G934" t="s">
        <v>2225</v>
      </c>
      <c r="H934" t="s">
        <v>2231</v>
      </c>
      <c r="I934" t="s">
        <v>2234</v>
      </c>
      <c r="J934">
        <v>38680.959999999999</v>
      </c>
      <c r="K934">
        <v>18</v>
      </c>
      <c r="L934">
        <v>32</v>
      </c>
      <c r="M934">
        <v>23</v>
      </c>
      <c r="N934">
        <v>0</v>
      </c>
      <c r="O934">
        <v>878446</v>
      </c>
      <c r="P934">
        <v>1284294</v>
      </c>
      <c r="Q934">
        <v>0</v>
      </c>
      <c r="R934">
        <v>0</v>
      </c>
      <c r="S934">
        <v>725</v>
      </c>
      <c r="T934" t="s">
        <v>2248</v>
      </c>
      <c r="U934">
        <f>(Table1[[#This Row],[Monthly Debt]]/Table1[[#This Row],[Annual Income]])*12</f>
        <v>0.39731459797033564</v>
      </c>
      <c r="V934">
        <f>(Table1[[#This Row],[Current Loan Amount]]/Table1[[#This Row],[Annual Income]])</f>
        <v>0.64696577509347142</v>
      </c>
      <c r="W934">
        <f>(Table1[[#This Row],[Current Credit Balance]]/Table1[[#This Row],[Maximum Open Credit]])</f>
        <v>0.68399136023371598</v>
      </c>
      <c r="X934">
        <f>(Table1[[#This Row],[Credit Utilization Ratio]]*100)</f>
        <v>68.399136023371597</v>
      </c>
      <c r="Y934">
        <f>(Table1[[#This Row],[Annual Income]]/12)-Table1[[#This Row],[Monthly Debt]]</f>
        <v>58675.040000000001</v>
      </c>
    </row>
    <row r="935" spans="1:25" x14ac:dyDescent="0.2">
      <c r="A935" t="s">
        <v>952</v>
      </c>
      <c r="B935" t="s">
        <v>2051</v>
      </c>
      <c r="C935">
        <v>55770</v>
      </c>
      <c r="D935" t="s">
        <v>2217</v>
      </c>
      <c r="E935">
        <v>725</v>
      </c>
      <c r="F935">
        <v>1168272</v>
      </c>
      <c r="G935" t="s">
        <v>2219</v>
      </c>
      <c r="H935" t="s">
        <v>2231</v>
      </c>
      <c r="I935" t="s">
        <v>2235</v>
      </c>
      <c r="J935">
        <v>2158.7800000000002</v>
      </c>
      <c r="K935">
        <v>9.6</v>
      </c>
      <c r="L935">
        <v>42</v>
      </c>
      <c r="M935">
        <v>2</v>
      </c>
      <c r="N935">
        <v>0</v>
      </c>
      <c r="O935">
        <v>75259</v>
      </c>
      <c r="P935">
        <v>136136</v>
      </c>
      <c r="Q935">
        <v>0</v>
      </c>
      <c r="R935">
        <v>0</v>
      </c>
      <c r="S935">
        <v>725</v>
      </c>
      <c r="T935" t="s">
        <v>2248</v>
      </c>
      <c r="U935">
        <f>(Table1[[#This Row],[Monthly Debt]]/Table1[[#This Row],[Annual Income]])*12</f>
        <v>2.2174082747853242E-2</v>
      </c>
      <c r="V935">
        <f>(Table1[[#This Row],[Current Loan Amount]]/Table1[[#This Row],[Annual Income]])</f>
        <v>4.7737170795842061E-2</v>
      </c>
      <c r="W935">
        <f>(Table1[[#This Row],[Current Credit Balance]]/Table1[[#This Row],[Maximum Open Credit]])</f>
        <v>0.5528221778221778</v>
      </c>
      <c r="X935">
        <f>(Table1[[#This Row],[Credit Utilization Ratio]]*100)</f>
        <v>55.282217782217778</v>
      </c>
      <c r="Y935">
        <f>(Table1[[#This Row],[Annual Income]]/12)-Table1[[#This Row],[Monthly Debt]]</f>
        <v>95197.22</v>
      </c>
    </row>
    <row r="936" spans="1:25" x14ac:dyDescent="0.2">
      <c r="A936" t="s">
        <v>953</v>
      </c>
      <c r="B936" t="s">
        <v>2052</v>
      </c>
      <c r="C936">
        <v>219472</v>
      </c>
      <c r="D936" t="s">
        <v>2217</v>
      </c>
      <c r="E936">
        <v>730</v>
      </c>
      <c r="F936">
        <v>1175169</v>
      </c>
      <c r="G936" t="s">
        <v>2219</v>
      </c>
      <c r="H936" t="s">
        <v>2231</v>
      </c>
      <c r="I936" t="s">
        <v>2236</v>
      </c>
      <c r="J936">
        <v>10380.84</v>
      </c>
      <c r="K936">
        <v>16.2</v>
      </c>
      <c r="L936">
        <v>31</v>
      </c>
      <c r="M936">
        <v>13</v>
      </c>
      <c r="N936">
        <v>1</v>
      </c>
      <c r="O936">
        <v>221977</v>
      </c>
      <c r="P936">
        <v>384186</v>
      </c>
      <c r="Q936">
        <v>1</v>
      </c>
      <c r="R936">
        <v>0</v>
      </c>
      <c r="S936">
        <v>730</v>
      </c>
      <c r="T936" t="s">
        <v>2249</v>
      </c>
      <c r="U936">
        <f>(Table1[[#This Row],[Monthly Debt]]/Table1[[#This Row],[Annual Income]])*12</f>
        <v>0.106001843139157</v>
      </c>
      <c r="V936">
        <f>(Table1[[#This Row],[Current Loan Amount]]/Table1[[#This Row],[Annual Income]])</f>
        <v>0.18675781951361889</v>
      </c>
      <c r="W936">
        <f>(Table1[[#This Row],[Current Credit Balance]]/Table1[[#This Row],[Maximum Open Credit]])</f>
        <v>0.57778523944131233</v>
      </c>
      <c r="X936">
        <f>(Table1[[#This Row],[Credit Utilization Ratio]]*100)</f>
        <v>57.77852394413123</v>
      </c>
      <c r="Y936">
        <f>(Table1[[#This Row],[Annual Income]]/12)-Table1[[#This Row],[Monthly Debt]]</f>
        <v>87549.91</v>
      </c>
    </row>
    <row r="937" spans="1:25" x14ac:dyDescent="0.2">
      <c r="A937" t="s">
        <v>954</v>
      </c>
      <c r="B937" t="s">
        <v>2053</v>
      </c>
      <c r="C937">
        <v>239404</v>
      </c>
      <c r="D937" t="s">
        <v>2217</v>
      </c>
      <c r="E937">
        <v>725</v>
      </c>
      <c r="F937">
        <v>1168272</v>
      </c>
      <c r="G937" t="s">
        <v>2226</v>
      </c>
      <c r="H937" t="s">
        <v>2231</v>
      </c>
      <c r="I937" t="s">
        <v>2234</v>
      </c>
      <c r="J937">
        <v>7479.54</v>
      </c>
      <c r="K937">
        <v>16.399999999999999</v>
      </c>
      <c r="L937">
        <v>32</v>
      </c>
      <c r="M937">
        <v>6</v>
      </c>
      <c r="N937">
        <v>0</v>
      </c>
      <c r="O937">
        <v>95342</v>
      </c>
      <c r="P937">
        <v>477884</v>
      </c>
      <c r="Q937">
        <v>0</v>
      </c>
      <c r="R937">
        <v>0</v>
      </c>
      <c r="S937">
        <v>725</v>
      </c>
      <c r="T937" t="s">
        <v>2248</v>
      </c>
      <c r="U937">
        <f>(Table1[[#This Row],[Monthly Debt]]/Table1[[#This Row],[Annual Income]])*12</f>
        <v>7.6826697892271673E-2</v>
      </c>
      <c r="V937">
        <f>(Table1[[#This Row],[Current Loan Amount]]/Table1[[#This Row],[Annual Income]])</f>
        <v>0.2049214566470822</v>
      </c>
      <c r="W937">
        <f>(Table1[[#This Row],[Current Credit Balance]]/Table1[[#This Row],[Maximum Open Credit]])</f>
        <v>0.19950866737534631</v>
      </c>
      <c r="X937">
        <f>(Table1[[#This Row],[Credit Utilization Ratio]]*100)</f>
        <v>19.950866737534632</v>
      </c>
      <c r="Y937">
        <f>(Table1[[#This Row],[Annual Income]]/12)-Table1[[#This Row],[Monthly Debt]]</f>
        <v>89876.46</v>
      </c>
    </row>
    <row r="938" spans="1:25" x14ac:dyDescent="0.2">
      <c r="A938" t="s">
        <v>955</v>
      </c>
      <c r="B938" t="s">
        <v>2054</v>
      </c>
      <c r="C938">
        <v>356532</v>
      </c>
      <c r="D938" t="s">
        <v>2217</v>
      </c>
      <c r="E938">
        <v>725</v>
      </c>
      <c r="F938">
        <v>1168272</v>
      </c>
      <c r="G938" t="s">
        <v>2227</v>
      </c>
      <c r="H938" t="s">
        <v>2230</v>
      </c>
      <c r="I938" t="s">
        <v>2234</v>
      </c>
      <c r="J938">
        <v>23214.39</v>
      </c>
      <c r="K938">
        <v>23.5</v>
      </c>
      <c r="L938">
        <v>32</v>
      </c>
      <c r="M938">
        <v>6</v>
      </c>
      <c r="N938">
        <v>0</v>
      </c>
      <c r="O938">
        <v>305482</v>
      </c>
      <c r="P938">
        <v>690844</v>
      </c>
      <c r="Q938">
        <v>0</v>
      </c>
      <c r="R938">
        <v>0</v>
      </c>
      <c r="S938">
        <v>725</v>
      </c>
      <c r="T938" t="s">
        <v>2248</v>
      </c>
      <c r="U938">
        <f>(Table1[[#This Row],[Monthly Debt]]/Table1[[#This Row],[Annual Income]])*12</f>
        <v>0.23844847775175643</v>
      </c>
      <c r="V938">
        <f>(Table1[[#This Row],[Current Loan Amount]]/Table1[[#This Row],[Annual Income]])</f>
        <v>0.30517893093389209</v>
      </c>
      <c r="W938">
        <f>(Table1[[#This Row],[Current Credit Balance]]/Table1[[#This Row],[Maximum Open Credit]])</f>
        <v>0.44218665863784007</v>
      </c>
      <c r="X938">
        <f>(Table1[[#This Row],[Credit Utilization Ratio]]*100)</f>
        <v>44.218665863784004</v>
      </c>
      <c r="Y938">
        <f>(Table1[[#This Row],[Annual Income]]/12)-Table1[[#This Row],[Monthly Debt]]</f>
        <v>74141.61</v>
      </c>
    </row>
    <row r="939" spans="1:25" x14ac:dyDescent="0.2">
      <c r="A939" t="s">
        <v>956</v>
      </c>
      <c r="B939" t="s">
        <v>2055</v>
      </c>
      <c r="C939">
        <v>584320</v>
      </c>
      <c r="D939" t="s">
        <v>2218</v>
      </c>
      <c r="E939">
        <v>722</v>
      </c>
      <c r="F939">
        <v>1775588</v>
      </c>
      <c r="G939" t="s">
        <v>2220</v>
      </c>
      <c r="H939" t="s">
        <v>2230</v>
      </c>
      <c r="I939" t="s">
        <v>2234</v>
      </c>
      <c r="J939">
        <v>25301.919999999998</v>
      </c>
      <c r="K939">
        <v>17.2</v>
      </c>
      <c r="L939">
        <v>32</v>
      </c>
      <c r="M939">
        <v>17</v>
      </c>
      <c r="N939">
        <v>1</v>
      </c>
      <c r="O939">
        <v>85044</v>
      </c>
      <c r="P939">
        <v>600424</v>
      </c>
      <c r="Q939">
        <v>1</v>
      </c>
      <c r="R939">
        <v>0</v>
      </c>
      <c r="S939">
        <v>722</v>
      </c>
      <c r="T939" t="s">
        <v>2249</v>
      </c>
      <c r="U939">
        <f>(Table1[[#This Row],[Monthly Debt]]/Table1[[#This Row],[Annual Income]])*12</f>
        <v>0.17099858751016564</v>
      </c>
      <c r="V939">
        <f>(Table1[[#This Row],[Current Loan Amount]]/Table1[[#This Row],[Annual Income]])</f>
        <v>0.32908535088094759</v>
      </c>
      <c r="W939">
        <f>(Table1[[#This Row],[Current Credit Balance]]/Table1[[#This Row],[Maximum Open Credit]])</f>
        <v>0.14163990779848906</v>
      </c>
      <c r="X939">
        <f>(Table1[[#This Row],[Credit Utilization Ratio]]*100)</f>
        <v>14.163990779848906</v>
      </c>
      <c r="Y939">
        <f>(Table1[[#This Row],[Annual Income]]/12)-Table1[[#This Row],[Monthly Debt]]</f>
        <v>122663.74666666666</v>
      </c>
    </row>
    <row r="940" spans="1:25" x14ac:dyDescent="0.2">
      <c r="A940" t="s">
        <v>957</v>
      </c>
      <c r="B940" t="s">
        <v>2056</v>
      </c>
      <c r="C940">
        <v>327206</v>
      </c>
      <c r="D940" t="s">
        <v>2218</v>
      </c>
      <c r="E940">
        <v>717</v>
      </c>
      <c r="F940">
        <v>2260620</v>
      </c>
      <c r="G940" t="s">
        <v>2220</v>
      </c>
      <c r="H940" t="s">
        <v>2231</v>
      </c>
      <c r="I940" t="s">
        <v>2234</v>
      </c>
      <c r="J940">
        <v>33155.760000000002</v>
      </c>
      <c r="K940">
        <v>12</v>
      </c>
      <c r="L940">
        <v>36</v>
      </c>
      <c r="M940">
        <v>23</v>
      </c>
      <c r="N940">
        <v>0</v>
      </c>
      <c r="O940">
        <v>278901</v>
      </c>
      <c r="P940">
        <v>645876</v>
      </c>
      <c r="Q940">
        <v>0</v>
      </c>
      <c r="R940">
        <v>0</v>
      </c>
      <c r="S940">
        <v>717</v>
      </c>
      <c r="T940" t="s">
        <v>2248</v>
      </c>
      <c r="U940">
        <f>(Table1[[#This Row],[Monthly Debt]]/Table1[[#This Row],[Annual Income]])*12</f>
        <v>0.17600000000000002</v>
      </c>
      <c r="V940">
        <f>(Table1[[#This Row],[Current Loan Amount]]/Table1[[#This Row],[Annual Income]])</f>
        <v>0.14474170802700145</v>
      </c>
      <c r="W940">
        <f>(Table1[[#This Row],[Current Credit Balance]]/Table1[[#This Row],[Maximum Open Credit]])</f>
        <v>0.43181818181818182</v>
      </c>
      <c r="X940">
        <f>(Table1[[#This Row],[Credit Utilization Ratio]]*100)</f>
        <v>43.18181818181818</v>
      </c>
      <c r="Y940">
        <f>(Table1[[#This Row],[Annual Income]]/12)-Table1[[#This Row],[Monthly Debt]]</f>
        <v>155229.24</v>
      </c>
    </row>
    <row r="941" spans="1:25" x14ac:dyDescent="0.2">
      <c r="A941" t="s">
        <v>958</v>
      </c>
      <c r="B941" t="s">
        <v>2057</v>
      </c>
      <c r="C941">
        <v>122716</v>
      </c>
      <c r="D941" t="s">
        <v>2217</v>
      </c>
      <c r="E941">
        <v>744</v>
      </c>
      <c r="F941">
        <v>732260</v>
      </c>
      <c r="G941" t="s">
        <v>2219</v>
      </c>
      <c r="H941" t="s">
        <v>2231</v>
      </c>
      <c r="I941" t="s">
        <v>2234</v>
      </c>
      <c r="J941">
        <v>9702.35</v>
      </c>
      <c r="K941">
        <v>16</v>
      </c>
      <c r="L941">
        <v>27</v>
      </c>
      <c r="M941">
        <v>9</v>
      </c>
      <c r="N941">
        <v>0</v>
      </c>
      <c r="O941">
        <v>80845</v>
      </c>
      <c r="P941">
        <v>205282</v>
      </c>
      <c r="Q941">
        <v>0</v>
      </c>
      <c r="R941">
        <v>0</v>
      </c>
      <c r="S941">
        <v>744</v>
      </c>
      <c r="T941" t="s">
        <v>2248</v>
      </c>
      <c r="U941">
        <f>(Table1[[#This Row],[Monthly Debt]]/Table1[[#This Row],[Annual Income]])*12</f>
        <v>0.15899844317592113</v>
      </c>
      <c r="V941">
        <f>(Table1[[#This Row],[Current Loan Amount]]/Table1[[#This Row],[Annual Income]])</f>
        <v>0.16758528391554911</v>
      </c>
      <c r="W941">
        <f>(Table1[[#This Row],[Current Credit Balance]]/Table1[[#This Row],[Maximum Open Credit]])</f>
        <v>0.39382410537699358</v>
      </c>
      <c r="X941">
        <f>(Table1[[#This Row],[Credit Utilization Ratio]]*100)</f>
        <v>39.382410537699357</v>
      </c>
      <c r="Y941">
        <f>(Table1[[#This Row],[Annual Income]]/12)-Table1[[#This Row],[Monthly Debt]]</f>
        <v>51319.316666666666</v>
      </c>
    </row>
    <row r="942" spans="1:25" x14ac:dyDescent="0.2">
      <c r="A942" t="s">
        <v>959</v>
      </c>
      <c r="B942" t="s">
        <v>2058</v>
      </c>
      <c r="C942">
        <v>210628</v>
      </c>
      <c r="D942" t="s">
        <v>2217</v>
      </c>
      <c r="E942">
        <v>694</v>
      </c>
      <c r="F942">
        <v>701100</v>
      </c>
      <c r="G942" t="s">
        <v>2219</v>
      </c>
      <c r="H942" t="s">
        <v>2230</v>
      </c>
      <c r="I942" t="s">
        <v>2236</v>
      </c>
      <c r="J942">
        <v>11159.27</v>
      </c>
      <c r="K942">
        <v>14</v>
      </c>
      <c r="L942">
        <v>29</v>
      </c>
      <c r="M942">
        <v>10</v>
      </c>
      <c r="N942">
        <v>0</v>
      </c>
      <c r="O942">
        <v>102904</v>
      </c>
      <c r="P942">
        <v>236896</v>
      </c>
      <c r="Q942">
        <v>0</v>
      </c>
      <c r="R942">
        <v>0</v>
      </c>
      <c r="S942">
        <v>694</v>
      </c>
      <c r="T942" t="s">
        <v>2249</v>
      </c>
      <c r="U942">
        <f>(Table1[[#This Row],[Monthly Debt]]/Table1[[#This Row],[Annual Income]])*12</f>
        <v>0.19100162601626017</v>
      </c>
      <c r="V942">
        <f>(Table1[[#This Row],[Current Loan Amount]]/Table1[[#This Row],[Annual Income]])</f>
        <v>0.3004250463557267</v>
      </c>
      <c r="W942">
        <f>(Table1[[#This Row],[Current Credit Balance]]/Table1[[#This Row],[Maximum Open Credit]])</f>
        <v>0.43438470890179659</v>
      </c>
      <c r="X942">
        <f>(Table1[[#This Row],[Credit Utilization Ratio]]*100)</f>
        <v>43.438470890179659</v>
      </c>
      <c r="Y942">
        <f>(Table1[[#This Row],[Annual Income]]/12)-Table1[[#This Row],[Monthly Debt]]</f>
        <v>47265.729999999996</v>
      </c>
    </row>
    <row r="943" spans="1:25" x14ac:dyDescent="0.2">
      <c r="A943" t="s">
        <v>960</v>
      </c>
      <c r="B943" t="s">
        <v>2059</v>
      </c>
      <c r="C943">
        <v>110924</v>
      </c>
      <c r="D943" t="s">
        <v>2217</v>
      </c>
      <c r="E943">
        <v>744</v>
      </c>
      <c r="F943">
        <v>698250</v>
      </c>
      <c r="G943" t="s">
        <v>2226</v>
      </c>
      <c r="H943" t="s">
        <v>2231</v>
      </c>
      <c r="I943" t="s">
        <v>2234</v>
      </c>
      <c r="J943">
        <v>12684.97</v>
      </c>
      <c r="K943">
        <v>11.5</v>
      </c>
      <c r="L943">
        <v>63</v>
      </c>
      <c r="M943">
        <v>9</v>
      </c>
      <c r="N943">
        <v>0</v>
      </c>
      <c r="O943">
        <v>70737</v>
      </c>
      <c r="P943">
        <v>286374</v>
      </c>
      <c r="Q943">
        <v>0</v>
      </c>
      <c r="R943">
        <v>0</v>
      </c>
      <c r="S943">
        <v>744</v>
      </c>
      <c r="T943" t="s">
        <v>2248</v>
      </c>
      <c r="U943">
        <f>(Table1[[#This Row],[Monthly Debt]]/Table1[[#This Row],[Annual Income]])*12</f>
        <v>0.21800163265306122</v>
      </c>
      <c r="V943">
        <f>(Table1[[#This Row],[Current Loan Amount]]/Table1[[#This Row],[Annual Income]])</f>
        <v>0.15886000716075904</v>
      </c>
      <c r="W943">
        <f>(Table1[[#This Row],[Current Credit Balance]]/Table1[[#This Row],[Maximum Open Credit]])</f>
        <v>0.24700915585912128</v>
      </c>
      <c r="X943">
        <f>(Table1[[#This Row],[Credit Utilization Ratio]]*100)</f>
        <v>24.700915585912128</v>
      </c>
      <c r="Y943">
        <f>(Table1[[#This Row],[Annual Income]]/12)-Table1[[#This Row],[Monthly Debt]]</f>
        <v>45502.53</v>
      </c>
    </row>
    <row r="944" spans="1:25" x14ac:dyDescent="0.2">
      <c r="A944" t="s">
        <v>961</v>
      </c>
      <c r="B944" t="s">
        <v>2060</v>
      </c>
      <c r="C944">
        <v>149512</v>
      </c>
      <c r="D944" t="s">
        <v>2217</v>
      </c>
      <c r="E944">
        <v>706</v>
      </c>
      <c r="F944">
        <v>635968</v>
      </c>
      <c r="G944" t="s">
        <v>2226</v>
      </c>
      <c r="H944" t="s">
        <v>2230</v>
      </c>
      <c r="I944" t="s">
        <v>2235</v>
      </c>
      <c r="J944">
        <v>2909.66</v>
      </c>
      <c r="K944">
        <v>15.6</v>
      </c>
      <c r="L944">
        <v>32</v>
      </c>
      <c r="M944">
        <v>5</v>
      </c>
      <c r="N944">
        <v>0</v>
      </c>
      <c r="O944">
        <v>43890</v>
      </c>
      <c r="P944">
        <v>113916</v>
      </c>
      <c r="Q944">
        <v>0</v>
      </c>
      <c r="R944">
        <v>0</v>
      </c>
      <c r="S944">
        <v>706</v>
      </c>
      <c r="T944" t="s">
        <v>2248</v>
      </c>
      <c r="U944">
        <f>(Table1[[#This Row],[Monthly Debt]]/Table1[[#This Row],[Annual Income]])*12</f>
        <v>5.4902007648183551E-2</v>
      </c>
      <c r="V944">
        <f>(Table1[[#This Row],[Current Loan Amount]]/Table1[[#This Row],[Annual Income]])</f>
        <v>0.2350935896145718</v>
      </c>
      <c r="W944">
        <f>(Table1[[#This Row],[Current Credit Balance]]/Table1[[#This Row],[Maximum Open Credit]])</f>
        <v>0.38528389339513325</v>
      </c>
      <c r="X944">
        <f>(Table1[[#This Row],[Credit Utilization Ratio]]*100)</f>
        <v>38.528389339513325</v>
      </c>
      <c r="Y944">
        <f>(Table1[[#This Row],[Annual Income]]/12)-Table1[[#This Row],[Monthly Debt]]</f>
        <v>50087.67333333334</v>
      </c>
    </row>
    <row r="945" spans="1:25" x14ac:dyDescent="0.2">
      <c r="A945" t="s">
        <v>962</v>
      </c>
      <c r="B945" t="s">
        <v>2061</v>
      </c>
      <c r="C945">
        <v>549516</v>
      </c>
      <c r="D945" t="s">
        <v>2217</v>
      </c>
      <c r="E945">
        <v>725</v>
      </c>
      <c r="F945">
        <v>1168272</v>
      </c>
      <c r="G945" t="s">
        <v>2225</v>
      </c>
      <c r="H945" t="s">
        <v>2231</v>
      </c>
      <c r="I945" t="s">
        <v>2234</v>
      </c>
      <c r="J945">
        <v>61789.33</v>
      </c>
      <c r="K945">
        <v>33</v>
      </c>
      <c r="L945">
        <v>26</v>
      </c>
      <c r="M945">
        <v>7</v>
      </c>
      <c r="N945">
        <v>0</v>
      </c>
      <c r="O945">
        <v>423016</v>
      </c>
      <c r="P945">
        <v>560428</v>
      </c>
      <c r="Q945">
        <v>0</v>
      </c>
      <c r="R945">
        <v>0</v>
      </c>
      <c r="S945">
        <v>725</v>
      </c>
      <c r="T945" t="s">
        <v>2249</v>
      </c>
      <c r="U945">
        <f>(Table1[[#This Row],[Monthly Debt]]/Table1[[#This Row],[Annual Income]])*12</f>
        <v>0.6346740827478532</v>
      </c>
      <c r="V945">
        <f>(Table1[[#This Row],[Current Loan Amount]]/Table1[[#This Row],[Annual Income]])</f>
        <v>0.47036648999548053</v>
      </c>
      <c r="W945">
        <f>(Table1[[#This Row],[Current Credit Balance]]/Table1[[#This Row],[Maximum Open Credit]])</f>
        <v>0.75480882468399157</v>
      </c>
      <c r="X945">
        <f>(Table1[[#This Row],[Credit Utilization Ratio]]*100)</f>
        <v>75.480882468399159</v>
      </c>
      <c r="Y945">
        <f>(Table1[[#This Row],[Annual Income]]/12)-Table1[[#This Row],[Monthly Debt]]</f>
        <v>35566.67</v>
      </c>
    </row>
    <row r="946" spans="1:25" x14ac:dyDescent="0.2">
      <c r="A946" t="s">
        <v>963</v>
      </c>
      <c r="B946" t="s">
        <v>2062</v>
      </c>
      <c r="C946">
        <v>669768</v>
      </c>
      <c r="D946" t="s">
        <v>2218</v>
      </c>
      <c r="E946">
        <v>725</v>
      </c>
      <c r="F946">
        <v>1168272</v>
      </c>
      <c r="G946" t="s">
        <v>2219</v>
      </c>
      <c r="H946" t="s">
        <v>2230</v>
      </c>
      <c r="I946" t="s">
        <v>2234</v>
      </c>
      <c r="J946">
        <v>48845.58</v>
      </c>
      <c r="K946">
        <v>20.100000000000001</v>
      </c>
      <c r="L946">
        <v>31</v>
      </c>
      <c r="M946">
        <v>22</v>
      </c>
      <c r="N946">
        <v>1</v>
      </c>
      <c r="O946">
        <v>578854</v>
      </c>
      <c r="P946">
        <v>836792</v>
      </c>
      <c r="Q946">
        <v>0</v>
      </c>
      <c r="R946">
        <v>1</v>
      </c>
      <c r="S946">
        <v>725</v>
      </c>
      <c r="T946" t="s">
        <v>2249</v>
      </c>
      <c r="U946">
        <f>(Table1[[#This Row],[Monthly Debt]]/Table1[[#This Row],[Annual Income]])*12</f>
        <v>0.50172131147540988</v>
      </c>
      <c r="V946">
        <f>(Table1[[#This Row],[Current Loan Amount]]/Table1[[#This Row],[Annual Income]])</f>
        <v>0.57329799909610091</v>
      </c>
      <c r="W946">
        <f>(Table1[[#This Row],[Current Credit Balance]]/Table1[[#This Row],[Maximum Open Credit]])</f>
        <v>0.69175374525569078</v>
      </c>
      <c r="X946">
        <f>(Table1[[#This Row],[Credit Utilization Ratio]]*100)</f>
        <v>69.175374525569083</v>
      </c>
      <c r="Y946">
        <f>(Table1[[#This Row],[Annual Income]]/12)-Table1[[#This Row],[Monthly Debt]]</f>
        <v>48510.42</v>
      </c>
    </row>
    <row r="947" spans="1:25" x14ac:dyDescent="0.2">
      <c r="A947" t="s">
        <v>964</v>
      </c>
      <c r="B947" t="s">
        <v>2063</v>
      </c>
      <c r="C947">
        <v>521884</v>
      </c>
      <c r="D947" t="s">
        <v>2217</v>
      </c>
      <c r="E947">
        <v>725</v>
      </c>
      <c r="F947">
        <v>1168272</v>
      </c>
      <c r="G947" t="s">
        <v>2219</v>
      </c>
      <c r="H947" t="s">
        <v>2230</v>
      </c>
      <c r="I947" t="s">
        <v>2234</v>
      </c>
      <c r="J947">
        <v>23687.3</v>
      </c>
      <c r="K947">
        <v>15.3</v>
      </c>
      <c r="L947">
        <v>32</v>
      </c>
      <c r="M947">
        <v>16</v>
      </c>
      <c r="N947">
        <v>0</v>
      </c>
      <c r="O947">
        <v>833169</v>
      </c>
      <c r="P947">
        <v>1985038</v>
      </c>
      <c r="Q947">
        <v>0</v>
      </c>
      <c r="R947">
        <v>0</v>
      </c>
      <c r="S947">
        <v>725</v>
      </c>
      <c r="T947" t="s">
        <v>2248</v>
      </c>
      <c r="U947">
        <f>(Table1[[#This Row],[Monthly Debt]]/Table1[[#This Row],[Annual Income]])*12</f>
        <v>0.24330601092896176</v>
      </c>
      <c r="V947">
        <f>(Table1[[#This Row],[Current Loan Amount]]/Table1[[#This Row],[Annual Income]])</f>
        <v>0.44671446375501594</v>
      </c>
      <c r="W947">
        <f>(Table1[[#This Row],[Current Credit Balance]]/Table1[[#This Row],[Maximum Open Credit]])</f>
        <v>0.4197244586753503</v>
      </c>
      <c r="X947">
        <f>(Table1[[#This Row],[Credit Utilization Ratio]]*100)</f>
        <v>41.972445867535029</v>
      </c>
      <c r="Y947">
        <f>(Table1[[#This Row],[Annual Income]]/12)-Table1[[#This Row],[Monthly Debt]]</f>
        <v>73668.7</v>
      </c>
    </row>
    <row r="948" spans="1:25" x14ac:dyDescent="0.2">
      <c r="A948" t="s">
        <v>965</v>
      </c>
      <c r="B948" t="s">
        <v>2064</v>
      </c>
      <c r="C948">
        <v>99999999</v>
      </c>
      <c r="D948" t="s">
        <v>2217</v>
      </c>
      <c r="E948">
        <v>711</v>
      </c>
      <c r="F948">
        <v>773604</v>
      </c>
      <c r="G948" t="s">
        <v>2227</v>
      </c>
      <c r="H948" t="s">
        <v>2231</v>
      </c>
      <c r="I948" t="s">
        <v>2234</v>
      </c>
      <c r="J948">
        <v>10572.74</v>
      </c>
      <c r="K948">
        <v>17</v>
      </c>
      <c r="L948">
        <v>32</v>
      </c>
      <c r="M948">
        <v>8</v>
      </c>
      <c r="N948">
        <v>0</v>
      </c>
      <c r="O948">
        <v>377834</v>
      </c>
      <c r="P948">
        <v>653950</v>
      </c>
      <c r="Q948">
        <v>0</v>
      </c>
      <c r="R948">
        <v>0</v>
      </c>
      <c r="S948">
        <v>711</v>
      </c>
      <c r="T948" t="s">
        <v>2248</v>
      </c>
      <c r="U948">
        <f>(Table1[[#This Row],[Monthly Debt]]/Table1[[#This Row],[Annual Income]])*12</f>
        <v>0.16400235779546124</v>
      </c>
      <c r="V948">
        <f>(Table1[[#This Row],[Current Loan Amount]]/Table1[[#This Row],[Annual Income]])</f>
        <v>129.26510074922052</v>
      </c>
      <c r="W948">
        <f>(Table1[[#This Row],[Current Credit Balance]]/Table1[[#This Row],[Maximum Open Credit]])</f>
        <v>0.57777200091750136</v>
      </c>
      <c r="X948">
        <f>(Table1[[#This Row],[Credit Utilization Ratio]]*100)</f>
        <v>57.777200091750139</v>
      </c>
      <c r="Y948">
        <f>(Table1[[#This Row],[Annual Income]]/12)-Table1[[#This Row],[Monthly Debt]]</f>
        <v>53894.26</v>
      </c>
    </row>
    <row r="949" spans="1:25" x14ac:dyDescent="0.2">
      <c r="A949" t="s">
        <v>966</v>
      </c>
      <c r="B949" t="s">
        <v>2065</v>
      </c>
      <c r="C949">
        <v>439428</v>
      </c>
      <c r="D949" t="s">
        <v>2218</v>
      </c>
      <c r="E949">
        <v>689</v>
      </c>
      <c r="F949">
        <v>1916720</v>
      </c>
      <c r="G949" t="s">
        <v>2226</v>
      </c>
      <c r="H949" t="s">
        <v>2230</v>
      </c>
      <c r="I949" t="s">
        <v>2234</v>
      </c>
      <c r="J949">
        <v>29389.58</v>
      </c>
      <c r="K949">
        <v>20.3</v>
      </c>
      <c r="L949">
        <v>32</v>
      </c>
      <c r="M949">
        <v>23</v>
      </c>
      <c r="N949">
        <v>0</v>
      </c>
      <c r="O949">
        <v>403788</v>
      </c>
      <c r="P949">
        <v>770264</v>
      </c>
      <c r="Q949">
        <v>0</v>
      </c>
      <c r="R949">
        <v>0</v>
      </c>
      <c r="S949">
        <v>689</v>
      </c>
      <c r="T949" t="s">
        <v>2249</v>
      </c>
      <c r="U949">
        <f>(Table1[[#This Row],[Monthly Debt]]/Table1[[#This Row],[Annual Income]])*12</f>
        <v>0.18399920697858843</v>
      </c>
      <c r="V949">
        <f>(Table1[[#This Row],[Current Loan Amount]]/Table1[[#This Row],[Annual Income]])</f>
        <v>0.22926040318878083</v>
      </c>
      <c r="W949">
        <f>(Table1[[#This Row],[Current Credit Balance]]/Table1[[#This Row],[Maximum Open Credit]])</f>
        <v>0.52422026733691307</v>
      </c>
      <c r="X949">
        <f>(Table1[[#This Row],[Credit Utilization Ratio]]*100)</f>
        <v>52.422026733691304</v>
      </c>
      <c r="Y949">
        <f>(Table1[[#This Row],[Annual Income]]/12)-Table1[[#This Row],[Monthly Debt]]</f>
        <v>130337.08666666666</v>
      </c>
    </row>
    <row r="950" spans="1:25" x14ac:dyDescent="0.2">
      <c r="A950" t="s">
        <v>967</v>
      </c>
      <c r="B950" t="s">
        <v>2066</v>
      </c>
      <c r="C950">
        <v>577786</v>
      </c>
      <c r="D950" t="s">
        <v>2218</v>
      </c>
      <c r="E950">
        <v>706</v>
      </c>
      <c r="F950">
        <v>1248718</v>
      </c>
      <c r="G950" t="s">
        <v>2223</v>
      </c>
      <c r="H950" t="s">
        <v>2231</v>
      </c>
      <c r="I950" t="s">
        <v>2234</v>
      </c>
      <c r="J950">
        <v>20707.72</v>
      </c>
      <c r="K950">
        <v>12.7</v>
      </c>
      <c r="L950">
        <v>32</v>
      </c>
      <c r="M950">
        <v>9</v>
      </c>
      <c r="N950">
        <v>0</v>
      </c>
      <c r="O950">
        <v>301834</v>
      </c>
      <c r="P950">
        <v>708928</v>
      </c>
      <c r="Q950">
        <v>0</v>
      </c>
      <c r="R950">
        <v>0</v>
      </c>
      <c r="S950">
        <v>706</v>
      </c>
      <c r="T950" t="s">
        <v>2248</v>
      </c>
      <c r="U950">
        <f>(Table1[[#This Row],[Monthly Debt]]/Table1[[#This Row],[Annual Income]])*12</f>
        <v>0.19899820455859529</v>
      </c>
      <c r="V950">
        <f>(Table1[[#This Row],[Current Loan Amount]]/Table1[[#This Row],[Annual Income]])</f>
        <v>0.46270334855427725</v>
      </c>
      <c r="W950">
        <f>(Table1[[#This Row],[Current Credit Balance]]/Table1[[#This Row],[Maximum Open Credit]])</f>
        <v>0.42576114922813035</v>
      </c>
      <c r="X950">
        <f>(Table1[[#This Row],[Credit Utilization Ratio]]*100)</f>
        <v>42.576114922813034</v>
      </c>
      <c r="Y950">
        <f>(Table1[[#This Row],[Annual Income]]/12)-Table1[[#This Row],[Monthly Debt]]</f>
        <v>83352.113333333327</v>
      </c>
    </row>
    <row r="951" spans="1:25" x14ac:dyDescent="0.2">
      <c r="A951" t="s">
        <v>968</v>
      </c>
      <c r="B951" t="s">
        <v>2067</v>
      </c>
      <c r="C951">
        <v>99999999</v>
      </c>
      <c r="D951" t="s">
        <v>2217</v>
      </c>
      <c r="E951">
        <v>680</v>
      </c>
      <c r="F951">
        <v>655367</v>
      </c>
      <c r="G951" t="s">
        <v>2229</v>
      </c>
      <c r="H951" t="s">
        <v>2231</v>
      </c>
      <c r="I951" t="s">
        <v>2239</v>
      </c>
      <c r="J951">
        <v>4183.42</v>
      </c>
      <c r="K951">
        <v>10.8</v>
      </c>
      <c r="L951">
        <v>32</v>
      </c>
      <c r="M951">
        <v>5</v>
      </c>
      <c r="N951">
        <v>0</v>
      </c>
      <c r="O951">
        <v>124507</v>
      </c>
      <c r="P951">
        <v>269962</v>
      </c>
      <c r="Q951">
        <v>0</v>
      </c>
      <c r="R951">
        <v>0</v>
      </c>
      <c r="S951">
        <v>680</v>
      </c>
      <c r="T951" t="s">
        <v>2249</v>
      </c>
      <c r="U951">
        <f>(Table1[[#This Row],[Monthly Debt]]/Table1[[#This Row],[Annual Income]])*12</f>
        <v>7.6599889832719689E-2</v>
      </c>
      <c r="V951">
        <f>(Table1[[#This Row],[Current Loan Amount]]/Table1[[#This Row],[Annual Income]])</f>
        <v>152.58625930203993</v>
      </c>
      <c r="W951">
        <f>(Table1[[#This Row],[Current Credit Balance]]/Table1[[#This Row],[Maximum Open Credit]])</f>
        <v>0.46120194694068056</v>
      </c>
      <c r="X951">
        <f>(Table1[[#This Row],[Credit Utilization Ratio]]*100)</f>
        <v>46.120194694068054</v>
      </c>
      <c r="Y951">
        <f>(Table1[[#This Row],[Annual Income]]/12)-Table1[[#This Row],[Monthly Debt]]</f>
        <v>50430.496666666666</v>
      </c>
    </row>
    <row r="952" spans="1:25" x14ac:dyDescent="0.2">
      <c r="A952" t="s">
        <v>969</v>
      </c>
      <c r="B952" t="s">
        <v>2068</v>
      </c>
      <c r="C952">
        <v>99999999</v>
      </c>
      <c r="D952" t="s">
        <v>2218</v>
      </c>
      <c r="E952">
        <v>722</v>
      </c>
      <c r="F952">
        <v>728555</v>
      </c>
      <c r="G952" t="s">
        <v>2220</v>
      </c>
      <c r="H952" t="s">
        <v>2231</v>
      </c>
      <c r="I952" t="s">
        <v>2234</v>
      </c>
      <c r="J952">
        <v>5585.62</v>
      </c>
      <c r="K952">
        <v>13.1</v>
      </c>
      <c r="L952">
        <v>70</v>
      </c>
      <c r="M952">
        <v>7</v>
      </c>
      <c r="N952">
        <v>0</v>
      </c>
      <c r="O952">
        <v>207879</v>
      </c>
      <c r="P952">
        <v>301268</v>
      </c>
      <c r="Q952">
        <v>0</v>
      </c>
      <c r="R952">
        <v>0</v>
      </c>
      <c r="S952">
        <v>722</v>
      </c>
      <c r="T952" t="s">
        <v>2248</v>
      </c>
      <c r="U952">
        <f>(Table1[[#This Row],[Monthly Debt]]/Table1[[#This Row],[Annual Income]])*12</f>
        <v>9.2000521580388572E-2</v>
      </c>
      <c r="V952">
        <f>(Table1[[#This Row],[Current Loan Amount]]/Table1[[#This Row],[Annual Income]])</f>
        <v>137.25799562146989</v>
      </c>
      <c r="W952">
        <f>(Table1[[#This Row],[Current Credit Balance]]/Table1[[#This Row],[Maximum Open Credit]])</f>
        <v>0.69001354275927085</v>
      </c>
      <c r="X952">
        <f>(Table1[[#This Row],[Credit Utilization Ratio]]*100)</f>
        <v>69.001354275927085</v>
      </c>
      <c r="Y952">
        <f>(Table1[[#This Row],[Annual Income]]/12)-Table1[[#This Row],[Monthly Debt]]</f>
        <v>55127.296666666662</v>
      </c>
    </row>
    <row r="953" spans="1:25" x14ac:dyDescent="0.2">
      <c r="A953" t="s">
        <v>970</v>
      </c>
      <c r="B953" t="s">
        <v>2069</v>
      </c>
      <c r="C953">
        <v>161282</v>
      </c>
      <c r="D953" t="s">
        <v>2217</v>
      </c>
      <c r="E953">
        <v>747</v>
      </c>
      <c r="F953">
        <v>2451323</v>
      </c>
      <c r="G953" t="s">
        <v>2224</v>
      </c>
      <c r="H953" t="s">
        <v>2230</v>
      </c>
      <c r="I953" t="s">
        <v>2234</v>
      </c>
      <c r="J953">
        <v>34052.94</v>
      </c>
      <c r="K953">
        <v>17.5</v>
      </c>
      <c r="L953">
        <v>23</v>
      </c>
      <c r="M953">
        <v>10</v>
      </c>
      <c r="N953">
        <v>0</v>
      </c>
      <c r="O953">
        <v>1421846</v>
      </c>
      <c r="P953">
        <v>4885276</v>
      </c>
      <c r="Q953">
        <v>0</v>
      </c>
      <c r="R953">
        <v>0</v>
      </c>
      <c r="S953">
        <v>747</v>
      </c>
      <c r="T953" t="s">
        <v>2248</v>
      </c>
      <c r="U953">
        <f>(Table1[[#This Row],[Monthly Debt]]/Table1[[#This Row],[Annual Income]])*12</f>
        <v>0.16669989226226001</v>
      </c>
      <c r="V953">
        <f>(Table1[[#This Row],[Current Loan Amount]]/Table1[[#This Row],[Annual Income]])</f>
        <v>6.5793859071203595E-2</v>
      </c>
      <c r="W953">
        <f>(Table1[[#This Row],[Current Credit Balance]]/Table1[[#This Row],[Maximum Open Credit]])</f>
        <v>0.29104722025940805</v>
      </c>
      <c r="X953">
        <f>(Table1[[#This Row],[Credit Utilization Ratio]]*100)</f>
        <v>29.104722025940806</v>
      </c>
      <c r="Y953">
        <f>(Table1[[#This Row],[Annual Income]]/12)-Table1[[#This Row],[Monthly Debt]]</f>
        <v>170223.97666666665</v>
      </c>
    </row>
    <row r="954" spans="1:25" x14ac:dyDescent="0.2">
      <c r="A954" t="s">
        <v>971</v>
      </c>
      <c r="B954" t="s">
        <v>2070</v>
      </c>
      <c r="C954">
        <v>328196</v>
      </c>
      <c r="D954" t="s">
        <v>2217</v>
      </c>
      <c r="E954">
        <v>725</v>
      </c>
      <c r="F954">
        <v>1168272</v>
      </c>
      <c r="G954" t="s">
        <v>2219</v>
      </c>
      <c r="H954" t="s">
        <v>2230</v>
      </c>
      <c r="I954" t="s">
        <v>2234</v>
      </c>
      <c r="J954">
        <v>19289.18</v>
      </c>
      <c r="K954">
        <v>26</v>
      </c>
      <c r="L954">
        <v>19</v>
      </c>
      <c r="M954">
        <v>15</v>
      </c>
      <c r="N954">
        <v>0</v>
      </c>
      <c r="O954">
        <v>338751</v>
      </c>
      <c r="P954">
        <v>1010944</v>
      </c>
      <c r="Q954">
        <v>0</v>
      </c>
      <c r="R954">
        <v>0</v>
      </c>
      <c r="S954">
        <v>725</v>
      </c>
      <c r="T954" t="s">
        <v>2248</v>
      </c>
      <c r="U954">
        <f>(Table1[[#This Row],[Monthly Debt]]/Table1[[#This Row],[Annual Income]])*12</f>
        <v>0.19813036690085872</v>
      </c>
      <c r="V954">
        <f>(Table1[[#This Row],[Current Loan Amount]]/Table1[[#This Row],[Annual Income]])</f>
        <v>0.28092430529876605</v>
      </c>
      <c r="W954">
        <f>(Table1[[#This Row],[Current Credit Balance]]/Table1[[#This Row],[Maximum Open Credit]])</f>
        <v>0.3350838424284629</v>
      </c>
      <c r="X954">
        <f>(Table1[[#This Row],[Credit Utilization Ratio]]*100)</f>
        <v>33.50838424284629</v>
      </c>
      <c r="Y954">
        <f>(Table1[[#This Row],[Annual Income]]/12)-Table1[[#This Row],[Monthly Debt]]</f>
        <v>78066.820000000007</v>
      </c>
    </row>
    <row r="955" spans="1:25" x14ac:dyDescent="0.2">
      <c r="A955" t="s">
        <v>972</v>
      </c>
      <c r="B955" t="s">
        <v>2071</v>
      </c>
      <c r="C955">
        <v>420816</v>
      </c>
      <c r="D955" t="s">
        <v>2217</v>
      </c>
      <c r="E955">
        <v>742</v>
      </c>
      <c r="F955">
        <v>1863710</v>
      </c>
      <c r="G955" t="s">
        <v>2223</v>
      </c>
      <c r="H955" t="s">
        <v>2231</v>
      </c>
      <c r="I955" t="s">
        <v>2234</v>
      </c>
      <c r="J955">
        <v>39137.910000000003</v>
      </c>
      <c r="K955">
        <v>11.8</v>
      </c>
      <c r="L955">
        <v>32</v>
      </c>
      <c r="M955">
        <v>14</v>
      </c>
      <c r="N955">
        <v>0</v>
      </c>
      <c r="O955">
        <v>338960</v>
      </c>
      <c r="P955">
        <v>824516</v>
      </c>
      <c r="Q955">
        <v>0</v>
      </c>
      <c r="R955">
        <v>0</v>
      </c>
      <c r="S955">
        <v>742</v>
      </c>
      <c r="T955" t="s">
        <v>2248</v>
      </c>
      <c r="U955">
        <f>(Table1[[#This Row],[Monthly Debt]]/Table1[[#This Row],[Annual Income]])*12</f>
        <v>0.252</v>
      </c>
      <c r="V955">
        <f>(Table1[[#This Row],[Current Loan Amount]]/Table1[[#This Row],[Annual Income]])</f>
        <v>0.22579478566944428</v>
      </c>
      <c r="W955">
        <f>(Table1[[#This Row],[Current Credit Balance]]/Table1[[#This Row],[Maximum Open Credit]])</f>
        <v>0.41110178577492734</v>
      </c>
      <c r="X955">
        <f>(Table1[[#This Row],[Credit Utilization Ratio]]*100)</f>
        <v>41.110178577492732</v>
      </c>
      <c r="Y955">
        <f>(Table1[[#This Row],[Annual Income]]/12)-Table1[[#This Row],[Monthly Debt]]</f>
        <v>116171.25666666665</v>
      </c>
    </row>
    <row r="956" spans="1:25" x14ac:dyDescent="0.2">
      <c r="A956" t="s">
        <v>973</v>
      </c>
      <c r="B956" t="s">
        <v>2072</v>
      </c>
      <c r="C956">
        <v>772926</v>
      </c>
      <c r="D956" t="s">
        <v>2217</v>
      </c>
      <c r="E956">
        <v>723</v>
      </c>
      <c r="F956">
        <v>2918039</v>
      </c>
      <c r="G956" t="s">
        <v>2228</v>
      </c>
      <c r="H956" t="s">
        <v>2230</v>
      </c>
      <c r="I956" t="s">
        <v>2242</v>
      </c>
      <c r="J956">
        <v>23660.51</v>
      </c>
      <c r="K956">
        <v>16.3</v>
      </c>
      <c r="L956">
        <v>32</v>
      </c>
      <c r="M956">
        <v>9</v>
      </c>
      <c r="N956">
        <v>0</v>
      </c>
      <c r="O956">
        <v>599659</v>
      </c>
      <c r="P956">
        <v>982102</v>
      </c>
      <c r="Q956">
        <v>0</v>
      </c>
      <c r="R956">
        <v>0</v>
      </c>
      <c r="S956">
        <v>723</v>
      </c>
      <c r="T956" t="s">
        <v>2248</v>
      </c>
      <c r="U956">
        <f>(Table1[[#This Row],[Monthly Debt]]/Table1[[#This Row],[Annual Income]])*12</f>
        <v>9.7300317096515848E-2</v>
      </c>
      <c r="V956">
        <f>(Table1[[#This Row],[Current Loan Amount]]/Table1[[#This Row],[Annual Income]])</f>
        <v>0.26487857084843625</v>
      </c>
      <c r="W956">
        <f>(Table1[[#This Row],[Current Credit Balance]]/Table1[[#This Row],[Maximum Open Credit]])</f>
        <v>0.61058729134041068</v>
      </c>
      <c r="X956">
        <f>(Table1[[#This Row],[Credit Utilization Ratio]]*100)</f>
        <v>61.058729134041066</v>
      </c>
      <c r="Y956">
        <f>(Table1[[#This Row],[Annual Income]]/12)-Table1[[#This Row],[Monthly Debt]]</f>
        <v>219509.40666666665</v>
      </c>
    </row>
    <row r="957" spans="1:25" x14ac:dyDescent="0.2">
      <c r="A957" t="s">
        <v>974</v>
      </c>
      <c r="B957" t="s">
        <v>2073</v>
      </c>
      <c r="C957">
        <v>42922</v>
      </c>
      <c r="D957" t="s">
        <v>2217</v>
      </c>
      <c r="E957">
        <v>735</v>
      </c>
      <c r="F957">
        <v>1412935</v>
      </c>
      <c r="G957" t="s">
        <v>2219</v>
      </c>
      <c r="H957" t="s">
        <v>2231</v>
      </c>
      <c r="I957" t="s">
        <v>2235</v>
      </c>
      <c r="J957">
        <v>23442.77</v>
      </c>
      <c r="K957">
        <v>17</v>
      </c>
      <c r="L957">
        <v>32</v>
      </c>
      <c r="M957">
        <v>4</v>
      </c>
      <c r="N957">
        <v>0</v>
      </c>
      <c r="O957">
        <v>167162</v>
      </c>
      <c r="P957">
        <v>201850</v>
      </c>
      <c r="Q957">
        <v>0</v>
      </c>
      <c r="R957">
        <v>0</v>
      </c>
      <c r="S957">
        <v>735</v>
      </c>
      <c r="T957" t="s">
        <v>2248</v>
      </c>
      <c r="U957">
        <f>(Table1[[#This Row],[Monthly Debt]]/Table1[[#This Row],[Annual Income]])*12</f>
        <v>0.19909850063874135</v>
      </c>
      <c r="V957">
        <f>(Table1[[#This Row],[Current Loan Amount]]/Table1[[#This Row],[Annual Income]])</f>
        <v>3.0377901318885864E-2</v>
      </c>
      <c r="W957">
        <f>(Table1[[#This Row],[Current Credit Balance]]/Table1[[#This Row],[Maximum Open Credit]])</f>
        <v>0.82814961605152337</v>
      </c>
      <c r="X957">
        <f>(Table1[[#This Row],[Credit Utilization Ratio]]*100)</f>
        <v>82.814961605152334</v>
      </c>
      <c r="Y957">
        <f>(Table1[[#This Row],[Annual Income]]/12)-Table1[[#This Row],[Monthly Debt]]</f>
        <v>94301.813333333324</v>
      </c>
    </row>
    <row r="958" spans="1:25" x14ac:dyDescent="0.2">
      <c r="A958" t="s">
        <v>975</v>
      </c>
      <c r="B958" t="s">
        <v>2074</v>
      </c>
      <c r="C958">
        <v>99999999</v>
      </c>
      <c r="D958" t="s">
        <v>2217</v>
      </c>
      <c r="E958">
        <v>745</v>
      </c>
      <c r="F958">
        <v>459876</v>
      </c>
      <c r="G958" t="s">
        <v>2219</v>
      </c>
      <c r="H958" t="s">
        <v>2230</v>
      </c>
      <c r="I958" t="s">
        <v>2234</v>
      </c>
      <c r="J958">
        <v>5556.93</v>
      </c>
      <c r="K958">
        <v>30.6</v>
      </c>
      <c r="L958">
        <v>46</v>
      </c>
      <c r="M958">
        <v>7</v>
      </c>
      <c r="N958">
        <v>1</v>
      </c>
      <c r="O958">
        <v>150537</v>
      </c>
      <c r="P958">
        <v>261712</v>
      </c>
      <c r="Q958">
        <v>1</v>
      </c>
      <c r="R958">
        <v>0</v>
      </c>
      <c r="S958">
        <v>745</v>
      </c>
      <c r="T958" t="s">
        <v>2249</v>
      </c>
      <c r="U958">
        <f>(Table1[[#This Row],[Monthly Debt]]/Table1[[#This Row],[Annual Income]])*12</f>
        <v>0.14500247892910262</v>
      </c>
      <c r="V958">
        <f>(Table1[[#This Row],[Current Loan Amount]]/Table1[[#This Row],[Annual Income]])</f>
        <v>217.44991910862927</v>
      </c>
      <c r="W958">
        <f>(Table1[[#This Row],[Current Credit Balance]]/Table1[[#This Row],[Maximum Open Credit]])</f>
        <v>0.57520098428807243</v>
      </c>
      <c r="X958">
        <f>(Table1[[#This Row],[Credit Utilization Ratio]]*100)</f>
        <v>57.520098428807245</v>
      </c>
      <c r="Y958">
        <f>(Table1[[#This Row],[Annual Income]]/12)-Table1[[#This Row],[Monthly Debt]]</f>
        <v>32766.07</v>
      </c>
    </row>
    <row r="959" spans="1:25" x14ac:dyDescent="0.2">
      <c r="A959" t="s">
        <v>976</v>
      </c>
      <c r="B959" t="s">
        <v>2075</v>
      </c>
      <c r="C959">
        <v>290642</v>
      </c>
      <c r="D959" t="s">
        <v>2217</v>
      </c>
      <c r="E959">
        <v>725</v>
      </c>
      <c r="F959">
        <v>1168272</v>
      </c>
      <c r="G959" t="s">
        <v>2224</v>
      </c>
      <c r="H959" t="s">
        <v>2230</v>
      </c>
      <c r="I959" t="s">
        <v>2234</v>
      </c>
      <c r="J959">
        <v>11884.5</v>
      </c>
      <c r="K959">
        <v>17.2</v>
      </c>
      <c r="L959">
        <v>32</v>
      </c>
      <c r="M959">
        <v>12</v>
      </c>
      <c r="N959">
        <v>0</v>
      </c>
      <c r="O959">
        <v>242573</v>
      </c>
      <c r="P959">
        <v>290774</v>
      </c>
      <c r="Q959">
        <v>0</v>
      </c>
      <c r="R959">
        <v>0</v>
      </c>
      <c r="S959">
        <v>725</v>
      </c>
      <c r="T959" t="s">
        <v>2248</v>
      </c>
      <c r="U959">
        <f>(Table1[[#This Row],[Monthly Debt]]/Table1[[#This Row],[Annual Income]])*12</f>
        <v>0.12207259953161592</v>
      </c>
      <c r="V959">
        <f>(Table1[[#This Row],[Current Loan Amount]]/Table1[[#This Row],[Annual Income]])</f>
        <v>0.24877939383979072</v>
      </c>
      <c r="W959">
        <f>(Table1[[#This Row],[Current Credit Balance]]/Table1[[#This Row],[Maximum Open Credit]])</f>
        <v>0.83423208402401861</v>
      </c>
      <c r="X959">
        <f>(Table1[[#This Row],[Credit Utilization Ratio]]*100)</f>
        <v>83.423208402401855</v>
      </c>
      <c r="Y959">
        <f>(Table1[[#This Row],[Annual Income]]/12)-Table1[[#This Row],[Monthly Debt]]</f>
        <v>85471.5</v>
      </c>
    </row>
    <row r="960" spans="1:25" x14ac:dyDescent="0.2">
      <c r="A960" t="s">
        <v>977</v>
      </c>
      <c r="B960" t="s">
        <v>2076</v>
      </c>
      <c r="C960">
        <v>780318</v>
      </c>
      <c r="D960" t="s">
        <v>2217</v>
      </c>
      <c r="E960">
        <v>648</v>
      </c>
      <c r="F960">
        <v>7677501</v>
      </c>
      <c r="G960" t="s">
        <v>2226</v>
      </c>
      <c r="H960" t="s">
        <v>2230</v>
      </c>
      <c r="I960" t="s">
        <v>2242</v>
      </c>
      <c r="J960">
        <v>62827.49</v>
      </c>
      <c r="K960">
        <v>21.4</v>
      </c>
      <c r="L960">
        <v>18</v>
      </c>
      <c r="M960">
        <v>14</v>
      </c>
      <c r="N960">
        <v>0</v>
      </c>
      <c r="O960">
        <v>1016443</v>
      </c>
      <c r="P960">
        <v>1627846</v>
      </c>
      <c r="Q960">
        <v>0</v>
      </c>
      <c r="R960">
        <v>0</v>
      </c>
      <c r="S960">
        <v>648</v>
      </c>
      <c r="T960" t="s">
        <v>2249</v>
      </c>
      <c r="U960">
        <f>(Table1[[#This Row],[Monthly Debt]]/Table1[[#This Row],[Annual Income]])*12</f>
        <v>9.8199906453935989E-2</v>
      </c>
      <c r="V960">
        <f>(Table1[[#This Row],[Current Loan Amount]]/Table1[[#This Row],[Annual Income]])</f>
        <v>0.1016369779697847</v>
      </c>
      <c r="W960">
        <f>(Table1[[#This Row],[Current Credit Balance]]/Table1[[#This Row],[Maximum Open Credit]])</f>
        <v>0.6244098028929026</v>
      </c>
      <c r="X960">
        <f>(Table1[[#This Row],[Credit Utilization Ratio]]*100)</f>
        <v>62.440980289290259</v>
      </c>
      <c r="Y960">
        <f>(Table1[[#This Row],[Annual Income]]/12)-Table1[[#This Row],[Monthly Debt]]</f>
        <v>576964.26</v>
      </c>
    </row>
    <row r="961" spans="1:25" x14ac:dyDescent="0.2">
      <c r="A961" t="s">
        <v>978</v>
      </c>
      <c r="B961" t="s">
        <v>2077</v>
      </c>
      <c r="C961">
        <v>450560</v>
      </c>
      <c r="D961" t="s">
        <v>2217</v>
      </c>
      <c r="E961">
        <v>717</v>
      </c>
      <c r="F961">
        <v>1945600</v>
      </c>
      <c r="G961" t="s">
        <v>2220</v>
      </c>
      <c r="H961" t="s">
        <v>2231</v>
      </c>
      <c r="I961" t="s">
        <v>2234</v>
      </c>
      <c r="J961">
        <v>11381.76</v>
      </c>
      <c r="K961">
        <v>14.3</v>
      </c>
      <c r="L961">
        <v>61</v>
      </c>
      <c r="M961">
        <v>8</v>
      </c>
      <c r="N961">
        <v>0</v>
      </c>
      <c r="O961">
        <v>239324</v>
      </c>
      <c r="P961">
        <v>358028</v>
      </c>
      <c r="Q961">
        <v>0</v>
      </c>
      <c r="R961">
        <v>0</v>
      </c>
      <c r="S961">
        <v>717</v>
      </c>
      <c r="T961" t="s">
        <v>2248</v>
      </c>
      <c r="U961">
        <f>(Table1[[#This Row],[Monthly Debt]]/Table1[[#This Row],[Annual Income]])*12</f>
        <v>7.0199999999999999E-2</v>
      </c>
      <c r="V961">
        <f>(Table1[[#This Row],[Current Loan Amount]]/Table1[[#This Row],[Annual Income]])</f>
        <v>0.23157894736842105</v>
      </c>
      <c r="W961">
        <f>(Table1[[#This Row],[Current Credit Balance]]/Table1[[#This Row],[Maximum Open Credit]])</f>
        <v>0.6684505122504385</v>
      </c>
      <c r="X961">
        <f>(Table1[[#This Row],[Credit Utilization Ratio]]*100)</f>
        <v>66.845051225043846</v>
      </c>
      <c r="Y961">
        <f>(Table1[[#This Row],[Annual Income]]/12)-Table1[[#This Row],[Monthly Debt]]</f>
        <v>150751.57333333333</v>
      </c>
    </row>
    <row r="962" spans="1:25" x14ac:dyDescent="0.2">
      <c r="A962" t="s">
        <v>979</v>
      </c>
      <c r="B962" t="s">
        <v>2078</v>
      </c>
      <c r="C962">
        <v>222904</v>
      </c>
      <c r="D962" t="s">
        <v>2217</v>
      </c>
      <c r="E962">
        <v>714</v>
      </c>
      <c r="F962">
        <v>770032</v>
      </c>
      <c r="G962" t="s">
        <v>2228</v>
      </c>
      <c r="H962" t="s">
        <v>2231</v>
      </c>
      <c r="I962" t="s">
        <v>2237</v>
      </c>
      <c r="J962">
        <v>7892.79</v>
      </c>
      <c r="K962">
        <v>15.2</v>
      </c>
      <c r="L962">
        <v>32</v>
      </c>
      <c r="M962">
        <v>11</v>
      </c>
      <c r="N962">
        <v>0</v>
      </c>
      <c r="O962">
        <v>127965</v>
      </c>
      <c r="P962">
        <v>447634</v>
      </c>
      <c r="Q962">
        <v>0</v>
      </c>
      <c r="R962">
        <v>0</v>
      </c>
      <c r="S962">
        <v>714</v>
      </c>
      <c r="T962" t="s">
        <v>2248</v>
      </c>
      <c r="U962">
        <f>(Table1[[#This Row],[Monthly Debt]]/Table1[[#This Row],[Annual Income]])*12</f>
        <v>0.12299940781681799</v>
      </c>
      <c r="V962">
        <f>(Table1[[#This Row],[Current Loan Amount]]/Table1[[#This Row],[Annual Income]])</f>
        <v>0.28947368421052633</v>
      </c>
      <c r="W962">
        <f>(Table1[[#This Row],[Current Credit Balance]]/Table1[[#This Row],[Maximum Open Credit]])</f>
        <v>0.28586970605449991</v>
      </c>
      <c r="X962">
        <f>(Table1[[#This Row],[Credit Utilization Ratio]]*100)</f>
        <v>28.586970605449991</v>
      </c>
      <c r="Y962">
        <f>(Table1[[#This Row],[Annual Income]]/12)-Table1[[#This Row],[Monthly Debt]]</f>
        <v>56276.543333333335</v>
      </c>
    </row>
    <row r="963" spans="1:25" x14ac:dyDescent="0.2">
      <c r="A963" t="s">
        <v>980</v>
      </c>
      <c r="B963" t="s">
        <v>2079</v>
      </c>
      <c r="C963">
        <v>99999999</v>
      </c>
      <c r="D963" t="s">
        <v>2217</v>
      </c>
      <c r="E963">
        <v>698</v>
      </c>
      <c r="F963">
        <v>834480</v>
      </c>
      <c r="G963" t="s">
        <v>2225</v>
      </c>
      <c r="H963" t="s">
        <v>2230</v>
      </c>
      <c r="I963" t="s">
        <v>2234</v>
      </c>
      <c r="J963">
        <v>466.07</v>
      </c>
      <c r="K963">
        <v>14.9</v>
      </c>
      <c r="L963">
        <v>70</v>
      </c>
      <c r="M963">
        <v>3</v>
      </c>
      <c r="N963">
        <v>0</v>
      </c>
      <c r="O963">
        <v>12825</v>
      </c>
      <c r="P963">
        <v>32230</v>
      </c>
      <c r="Q963">
        <v>0</v>
      </c>
      <c r="R963">
        <v>0</v>
      </c>
      <c r="S963">
        <v>698</v>
      </c>
      <c r="T963" t="s">
        <v>2249</v>
      </c>
      <c r="U963">
        <f>(Table1[[#This Row],[Monthly Debt]]/Table1[[#This Row],[Annual Income]])*12</f>
        <v>6.7021857923497269E-3</v>
      </c>
      <c r="V963">
        <f>(Table1[[#This Row],[Current Loan Amount]]/Table1[[#This Row],[Annual Income]])</f>
        <v>119.83510569456428</v>
      </c>
      <c r="W963">
        <f>(Table1[[#This Row],[Current Credit Balance]]/Table1[[#This Row],[Maximum Open Credit]])</f>
        <v>0.3979211914365498</v>
      </c>
      <c r="X963">
        <f>(Table1[[#This Row],[Credit Utilization Ratio]]*100)</f>
        <v>39.792119143654979</v>
      </c>
      <c r="Y963">
        <f>(Table1[[#This Row],[Annual Income]]/12)-Table1[[#This Row],[Monthly Debt]]</f>
        <v>69073.929999999993</v>
      </c>
    </row>
    <row r="964" spans="1:25" x14ac:dyDescent="0.2">
      <c r="A964" t="s">
        <v>981</v>
      </c>
      <c r="B964" t="s">
        <v>2080</v>
      </c>
      <c r="C964">
        <v>617606</v>
      </c>
      <c r="D964" t="s">
        <v>2217</v>
      </c>
      <c r="E964">
        <v>745</v>
      </c>
      <c r="F964">
        <v>2914562</v>
      </c>
      <c r="G964" t="s">
        <v>2224</v>
      </c>
      <c r="H964" t="s">
        <v>2230</v>
      </c>
      <c r="I964" t="s">
        <v>2234</v>
      </c>
      <c r="J964">
        <v>67034.850000000006</v>
      </c>
      <c r="K964">
        <v>14.5</v>
      </c>
      <c r="L964">
        <v>32</v>
      </c>
      <c r="M964">
        <v>16</v>
      </c>
      <c r="N964">
        <v>0</v>
      </c>
      <c r="O964">
        <v>4091042</v>
      </c>
      <c r="P964">
        <v>8153200</v>
      </c>
      <c r="Q964">
        <v>0</v>
      </c>
      <c r="R964">
        <v>0</v>
      </c>
      <c r="S964">
        <v>745</v>
      </c>
      <c r="T964" t="s">
        <v>2248</v>
      </c>
      <c r="U964">
        <f>(Table1[[#This Row],[Monthly Debt]]/Table1[[#This Row],[Annual Income]])*12</f>
        <v>0.27599968708848877</v>
      </c>
      <c r="V964">
        <f>(Table1[[#This Row],[Current Loan Amount]]/Table1[[#This Row],[Annual Income]])</f>
        <v>0.21190353816456811</v>
      </c>
      <c r="W964">
        <f>(Table1[[#This Row],[Current Credit Balance]]/Table1[[#This Row],[Maximum Open Credit]])</f>
        <v>0.50177132904871702</v>
      </c>
      <c r="X964">
        <f>(Table1[[#This Row],[Credit Utilization Ratio]]*100)</f>
        <v>50.177132904871705</v>
      </c>
      <c r="Y964">
        <f>(Table1[[#This Row],[Annual Income]]/12)-Table1[[#This Row],[Monthly Debt]]</f>
        <v>175845.31666666665</v>
      </c>
    </row>
    <row r="965" spans="1:25" x14ac:dyDescent="0.2">
      <c r="A965" t="s">
        <v>982</v>
      </c>
      <c r="B965" t="s">
        <v>2081</v>
      </c>
      <c r="C965">
        <v>382910</v>
      </c>
      <c r="D965" t="s">
        <v>2217</v>
      </c>
      <c r="E965">
        <v>734</v>
      </c>
      <c r="F965">
        <v>788272</v>
      </c>
      <c r="G965" t="s">
        <v>2219</v>
      </c>
      <c r="H965" t="s">
        <v>2231</v>
      </c>
      <c r="I965" t="s">
        <v>2234</v>
      </c>
      <c r="J965">
        <v>13400.51</v>
      </c>
      <c r="K965">
        <v>13.7</v>
      </c>
      <c r="L965">
        <v>80</v>
      </c>
      <c r="M965">
        <v>12</v>
      </c>
      <c r="N965">
        <v>0</v>
      </c>
      <c r="O965">
        <v>165623</v>
      </c>
      <c r="P965">
        <v>729146</v>
      </c>
      <c r="Q965">
        <v>0</v>
      </c>
      <c r="R965">
        <v>0</v>
      </c>
      <c r="S965">
        <v>734</v>
      </c>
      <c r="T965" t="s">
        <v>2248</v>
      </c>
      <c r="U965">
        <f>(Table1[[#This Row],[Monthly Debt]]/Table1[[#This Row],[Annual Income]])*12</f>
        <v>0.20399826455842651</v>
      </c>
      <c r="V965">
        <f>(Table1[[#This Row],[Current Loan Amount]]/Table1[[#This Row],[Annual Income]])</f>
        <v>0.48575872287738242</v>
      </c>
      <c r="W965">
        <f>(Table1[[#This Row],[Current Credit Balance]]/Table1[[#This Row],[Maximum Open Credit]])</f>
        <v>0.22714655226799571</v>
      </c>
      <c r="X965">
        <f>(Table1[[#This Row],[Credit Utilization Ratio]]*100)</f>
        <v>22.714655226799572</v>
      </c>
      <c r="Y965">
        <f>(Table1[[#This Row],[Annual Income]]/12)-Table1[[#This Row],[Monthly Debt]]</f>
        <v>52288.823333333326</v>
      </c>
    </row>
    <row r="966" spans="1:25" x14ac:dyDescent="0.2">
      <c r="A966" t="s">
        <v>983</v>
      </c>
      <c r="B966" t="s">
        <v>2082</v>
      </c>
      <c r="C966">
        <v>400312</v>
      </c>
      <c r="D966" t="s">
        <v>2218</v>
      </c>
      <c r="E966">
        <v>725</v>
      </c>
      <c r="F966">
        <v>1168272</v>
      </c>
      <c r="G966" t="s">
        <v>2226</v>
      </c>
      <c r="H966" t="s">
        <v>2230</v>
      </c>
      <c r="I966" t="s">
        <v>2234</v>
      </c>
      <c r="J966">
        <v>17982.740000000002</v>
      </c>
      <c r="K966">
        <v>25.7</v>
      </c>
      <c r="L966">
        <v>9</v>
      </c>
      <c r="M966">
        <v>11</v>
      </c>
      <c r="N966">
        <v>0</v>
      </c>
      <c r="O966">
        <v>684551</v>
      </c>
      <c r="P966">
        <v>949278</v>
      </c>
      <c r="Q966">
        <v>0</v>
      </c>
      <c r="R966">
        <v>0</v>
      </c>
      <c r="S966">
        <v>725</v>
      </c>
      <c r="T966" t="s">
        <v>2248</v>
      </c>
      <c r="U966">
        <f>(Table1[[#This Row],[Monthly Debt]]/Table1[[#This Row],[Annual Income]])*12</f>
        <v>0.18471116315378611</v>
      </c>
      <c r="V966">
        <f>(Table1[[#This Row],[Current Loan Amount]]/Table1[[#This Row],[Annual Income]])</f>
        <v>0.34265308078940521</v>
      </c>
      <c r="W966">
        <f>(Table1[[#This Row],[Current Credit Balance]]/Table1[[#This Row],[Maximum Open Credit]])</f>
        <v>0.72112805732356589</v>
      </c>
      <c r="X966">
        <f>(Table1[[#This Row],[Credit Utilization Ratio]]*100)</f>
        <v>72.112805732356591</v>
      </c>
      <c r="Y966">
        <f>(Table1[[#This Row],[Annual Income]]/12)-Table1[[#This Row],[Monthly Debt]]</f>
        <v>79373.259999999995</v>
      </c>
    </row>
    <row r="967" spans="1:25" x14ac:dyDescent="0.2">
      <c r="A967" t="s">
        <v>984</v>
      </c>
      <c r="B967" t="s">
        <v>2083</v>
      </c>
      <c r="C967">
        <v>99999999</v>
      </c>
      <c r="D967" t="s">
        <v>2217</v>
      </c>
      <c r="E967">
        <v>734</v>
      </c>
      <c r="F967">
        <v>1491310</v>
      </c>
      <c r="G967" t="s">
        <v>2229</v>
      </c>
      <c r="H967" t="s">
        <v>2230</v>
      </c>
      <c r="I967" t="s">
        <v>2234</v>
      </c>
      <c r="J967">
        <v>29702.13</v>
      </c>
      <c r="K967">
        <v>13.6</v>
      </c>
      <c r="L967">
        <v>35</v>
      </c>
      <c r="M967">
        <v>25</v>
      </c>
      <c r="N967">
        <v>0</v>
      </c>
      <c r="O967">
        <v>524286</v>
      </c>
      <c r="P967">
        <v>1218998</v>
      </c>
      <c r="Q967">
        <v>0</v>
      </c>
      <c r="R967">
        <v>0</v>
      </c>
      <c r="S967">
        <v>734</v>
      </c>
      <c r="T967" t="s">
        <v>2248</v>
      </c>
      <c r="U967">
        <f>(Table1[[#This Row],[Monthly Debt]]/Table1[[#This Row],[Annual Income]])*12</f>
        <v>0.2390016562619442</v>
      </c>
      <c r="V967">
        <f>(Table1[[#This Row],[Current Loan Amount]]/Table1[[#This Row],[Annual Income]])</f>
        <v>67.05513877061108</v>
      </c>
      <c r="W967">
        <f>(Table1[[#This Row],[Current Credit Balance]]/Table1[[#This Row],[Maximum Open Credit]])</f>
        <v>0.43009586562078034</v>
      </c>
      <c r="X967">
        <f>(Table1[[#This Row],[Credit Utilization Ratio]]*100)</f>
        <v>43.009586562078034</v>
      </c>
      <c r="Y967">
        <f>(Table1[[#This Row],[Annual Income]]/12)-Table1[[#This Row],[Monthly Debt]]</f>
        <v>94573.703333333324</v>
      </c>
    </row>
    <row r="968" spans="1:25" x14ac:dyDescent="0.2">
      <c r="A968" t="s">
        <v>985</v>
      </c>
      <c r="B968" t="s">
        <v>2084</v>
      </c>
      <c r="C968">
        <v>48730</v>
      </c>
      <c r="D968" t="s">
        <v>2217</v>
      </c>
      <c r="E968">
        <v>708</v>
      </c>
      <c r="F968">
        <v>937327</v>
      </c>
      <c r="G968" t="s">
        <v>2224</v>
      </c>
      <c r="H968" t="s">
        <v>2232</v>
      </c>
      <c r="I968" t="s">
        <v>2236</v>
      </c>
      <c r="J968">
        <v>13200.63</v>
      </c>
      <c r="K968">
        <v>10</v>
      </c>
      <c r="L968">
        <v>32</v>
      </c>
      <c r="M968">
        <v>7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708</v>
      </c>
      <c r="T968" t="s">
        <v>2248</v>
      </c>
      <c r="U968">
        <f>(Table1[[#This Row],[Monthly Debt]]/Table1[[#This Row],[Annual Income]])*12</f>
        <v>0.16899924999493238</v>
      </c>
      <c r="V968">
        <f>(Table1[[#This Row],[Current Loan Amount]]/Table1[[#This Row],[Annual Income]])</f>
        <v>5.1988260233621776E-2</v>
      </c>
      <c r="W968" t="e">
        <f>(Table1[[#This Row],[Current Credit Balance]]/Table1[[#This Row],[Maximum Open Credit]])</f>
        <v>#DIV/0!</v>
      </c>
      <c r="X968" t="e">
        <f>(Table1[[#This Row],[Credit Utilization Ratio]]*100)</f>
        <v>#DIV/0!</v>
      </c>
      <c r="Y968">
        <f>(Table1[[#This Row],[Annual Income]]/12)-Table1[[#This Row],[Monthly Debt]]</f>
        <v>64909.953333333331</v>
      </c>
    </row>
    <row r="969" spans="1:25" x14ac:dyDescent="0.2">
      <c r="A969" t="s">
        <v>986</v>
      </c>
      <c r="B969" t="s">
        <v>2085</v>
      </c>
      <c r="C969">
        <v>99572</v>
      </c>
      <c r="D969" t="s">
        <v>2217</v>
      </c>
      <c r="E969">
        <v>711</v>
      </c>
      <c r="F969">
        <v>382166</v>
      </c>
      <c r="G969" t="s">
        <v>2225</v>
      </c>
      <c r="H969" t="s">
        <v>2231</v>
      </c>
      <c r="I969" t="s">
        <v>2234</v>
      </c>
      <c r="J969">
        <v>7579.67</v>
      </c>
      <c r="K969">
        <v>9.6999999999999993</v>
      </c>
      <c r="L969">
        <v>32</v>
      </c>
      <c r="M969">
        <v>6</v>
      </c>
      <c r="N969">
        <v>0</v>
      </c>
      <c r="O969">
        <v>66918</v>
      </c>
      <c r="P969">
        <v>84040</v>
      </c>
      <c r="Q969">
        <v>0</v>
      </c>
      <c r="R969">
        <v>0</v>
      </c>
      <c r="S969">
        <v>711</v>
      </c>
      <c r="T969" t="s">
        <v>2248</v>
      </c>
      <c r="U969">
        <f>(Table1[[#This Row],[Monthly Debt]]/Table1[[#This Row],[Annual Income]])*12</f>
        <v>0.23800139206522819</v>
      </c>
      <c r="V969">
        <f>(Table1[[#This Row],[Current Loan Amount]]/Table1[[#This Row],[Annual Income]])</f>
        <v>0.26054646410198712</v>
      </c>
      <c r="W969">
        <f>(Table1[[#This Row],[Current Credit Balance]]/Table1[[#This Row],[Maximum Open Credit]])</f>
        <v>0.79626368396001901</v>
      </c>
      <c r="X969">
        <f>(Table1[[#This Row],[Credit Utilization Ratio]]*100)</f>
        <v>79.626368396001908</v>
      </c>
      <c r="Y969">
        <f>(Table1[[#This Row],[Annual Income]]/12)-Table1[[#This Row],[Monthly Debt]]</f>
        <v>24267.496666666666</v>
      </c>
    </row>
    <row r="970" spans="1:25" x14ac:dyDescent="0.2">
      <c r="A970" t="s">
        <v>987</v>
      </c>
      <c r="B970" t="s">
        <v>2086</v>
      </c>
      <c r="C970">
        <v>99999999</v>
      </c>
      <c r="D970" t="s">
        <v>2217</v>
      </c>
      <c r="E970">
        <v>736</v>
      </c>
      <c r="F970">
        <v>732260</v>
      </c>
      <c r="G970" t="s">
        <v>2226</v>
      </c>
      <c r="H970" t="s">
        <v>2231</v>
      </c>
      <c r="I970" t="s">
        <v>2234</v>
      </c>
      <c r="J970">
        <v>6346.19</v>
      </c>
      <c r="K970">
        <v>19.600000000000001</v>
      </c>
      <c r="L970">
        <v>70</v>
      </c>
      <c r="M970">
        <v>4</v>
      </c>
      <c r="N970">
        <v>0</v>
      </c>
      <c r="O970">
        <v>94069</v>
      </c>
      <c r="P970">
        <v>113102</v>
      </c>
      <c r="Q970">
        <v>0</v>
      </c>
      <c r="R970">
        <v>0</v>
      </c>
      <c r="S970">
        <v>736</v>
      </c>
      <c r="T970" t="s">
        <v>2248</v>
      </c>
      <c r="U970">
        <f>(Table1[[#This Row],[Monthly Debt]]/Table1[[#This Row],[Annual Income]])*12</f>
        <v>0.10399896211728074</v>
      </c>
      <c r="V970">
        <f>(Table1[[#This Row],[Current Loan Amount]]/Table1[[#This Row],[Annual Income]])</f>
        <v>136.56351432551278</v>
      </c>
      <c r="W970">
        <f>(Table1[[#This Row],[Current Credit Balance]]/Table1[[#This Row],[Maximum Open Credit]])</f>
        <v>0.83171827200226345</v>
      </c>
      <c r="X970">
        <f>(Table1[[#This Row],[Credit Utilization Ratio]]*100)</f>
        <v>83.171827200226346</v>
      </c>
      <c r="Y970">
        <f>(Table1[[#This Row],[Annual Income]]/12)-Table1[[#This Row],[Monthly Debt]]</f>
        <v>54675.476666666662</v>
      </c>
    </row>
    <row r="971" spans="1:25" x14ac:dyDescent="0.2">
      <c r="A971" t="s">
        <v>988</v>
      </c>
      <c r="B971" t="s">
        <v>2087</v>
      </c>
      <c r="C971">
        <v>471020</v>
      </c>
      <c r="D971" t="s">
        <v>2218</v>
      </c>
      <c r="E971">
        <v>734</v>
      </c>
      <c r="F971">
        <v>1229813</v>
      </c>
      <c r="G971" t="s">
        <v>2220</v>
      </c>
      <c r="H971" t="s">
        <v>2230</v>
      </c>
      <c r="I971" t="s">
        <v>2234</v>
      </c>
      <c r="J971">
        <v>19062.13</v>
      </c>
      <c r="K971">
        <v>12.1</v>
      </c>
      <c r="L971">
        <v>31</v>
      </c>
      <c r="M971">
        <v>11</v>
      </c>
      <c r="N971">
        <v>1</v>
      </c>
      <c r="O971">
        <v>309510</v>
      </c>
      <c r="P971">
        <v>444664</v>
      </c>
      <c r="Q971">
        <v>1</v>
      </c>
      <c r="R971">
        <v>0</v>
      </c>
      <c r="S971">
        <v>734</v>
      </c>
      <c r="T971" t="s">
        <v>2249</v>
      </c>
      <c r="U971">
        <f>(Table1[[#This Row],[Monthly Debt]]/Table1[[#This Row],[Annual Income]])*12</f>
        <v>0.1860002780910594</v>
      </c>
      <c r="V971">
        <f>(Table1[[#This Row],[Current Loan Amount]]/Table1[[#This Row],[Annual Income]])</f>
        <v>0.3830013180865709</v>
      </c>
      <c r="W971">
        <f>(Table1[[#This Row],[Current Credit Balance]]/Table1[[#This Row],[Maximum Open Credit]])</f>
        <v>0.69605364949714843</v>
      </c>
      <c r="X971">
        <f>(Table1[[#This Row],[Credit Utilization Ratio]]*100)</f>
        <v>69.60536494971484</v>
      </c>
      <c r="Y971">
        <f>(Table1[[#This Row],[Annual Income]]/12)-Table1[[#This Row],[Monthly Debt]]</f>
        <v>83422.286666666667</v>
      </c>
    </row>
    <row r="972" spans="1:25" x14ac:dyDescent="0.2">
      <c r="A972" t="s">
        <v>989</v>
      </c>
      <c r="B972" t="s">
        <v>2088</v>
      </c>
      <c r="C972">
        <v>321882</v>
      </c>
      <c r="D972" t="s">
        <v>2217</v>
      </c>
      <c r="E972">
        <v>723</v>
      </c>
      <c r="F972">
        <v>1418312</v>
      </c>
      <c r="G972" t="s">
        <v>2219</v>
      </c>
      <c r="H972" t="s">
        <v>2232</v>
      </c>
      <c r="I972" t="s">
        <v>2234</v>
      </c>
      <c r="J972">
        <v>36284.870000000003</v>
      </c>
      <c r="K972">
        <v>28.8</v>
      </c>
      <c r="L972">
        <v>32</v>
      </c>
      <c r="M972">
        <v>18</v>
      </c>
      <c r="N972">
        <v>0</v>
      </c>
      <c r="O972">
        <v>757321</v>
      </c>
      <c r="P972">
        <v>1889844</v>
      </c>
      <c r="Q972">
        <v>0</v>
      </c>
      <c r="R972">
        <v>0</v>
      </c>
      <c r="S972">
        <v>723</v>
      </c>
      <c r="T972" t="s">
        <v>2248</v>
      </c>
      <c r="U972">
        <f>(Table1[[#This Row],[Monthly Debt]]/Table1[[#This Row],[Annual Income]])*12</f>
        <v>0.30699764226770981</v>
      </c>
      <c r="V972">
        <f>(Table1[[#This Row],[Current Loan Amount]]/Table1[[#This Row],[Annual Income]])</f>
        <v>0.22694724432987945</v>
      </c>
      <c r="W972">
        <f>(Table1[[#This Row],[Current Credit Balance]]/Table1[[#This Row],[Maximum Open Credit]])</f>
        <v>0.40073201809249864</v>
      </c>
      <c r="X972">
        <f>(Table1[[#This Row],[Credit Utilization Ratio]]*100)</f>
        <v>40.073201809249866</v>
      </c>
      <c r="Y972">
        <f>(Table1[[#This Row],[Annual Income]]/12)-Table1[[#This Row],[Monthly Debt]]</f>
        <v>81907.796666666662</v>
      </c>
    </row>
    <row r="973" spans="1:25" x14ac:dyDescent="0.2">
      <c r="A973" t="s">
        <v>990</v>
      </c>
      <c r="B973" t="s">
        <v>2089</v>
      </c>
      <c r="C973">
        <v>262988</v>
      </c>
      <c r="D973" t="s">
        <v>2218</v>
      </c>
      <c r="E973">
        <v>707</v>
      </c>
      <c r="F973">
        <v>946390</v>
      </c>
      <c r="G973" t="s">
        <v>2219</v>
      </c>
      <c r="H973" t="s">
        <v>2230</v>
      </c>
      <c r="I973" t="s">
        <v>2234</v>
      </c>
      <c r="J973">
        <v>20899.43</v>
      </c>
      <c r="K973">
        <v>14</v>
      </c>
      <c r="L973">
        <v>59</v>
      </c>
      <c r="M973">
        <v>11</v>
      </c>
      <c r="N973">
        <v>0</v>
      </c>
      <c r="O973">
        <v>111530</v>
      </c>
      <c r="P973">
        <v>208274</v>
      </c>
      <c r="Q973">
        <v>0</v>
      </c>
      <c r="R973">
        <v>0</v>
      </c>
      <c r="S973">
        <v>707</v>
      </c>
      <c r="T973" t="s">
        <v>2248</v>
      </c>
      <c r="U973">
        <f>(Table1[[#This Row],[Monthly Debt]]/Table1[[#This Row],[Annual Income]])*12</f>
        <v>0.26499979923710099</v>
      </c>
      <c r="V973">
        <f>(Table1[[#This Row],[Current Loan Amount]]/Table1[[#This Row],[Annual Income]])</f>
        <v>0.27788543834994028</v>
      </c>
      <c r="W973">
        <f>(Table1[[#This Row],[Current Credit Balance]]/Table1[[#This Row],[Maximum Open Credit]])</f>
        <v>0.53549650940587878</v>
      </c>
      <c r="X973">
        <f>(Table1[[#This Row],[Credit Utilization Ratio]]*100)</f>
        <v>53.549650940587881</v>
      </c>
      <c r="Y973">
        <f>(Table1[[#This Row],[Annual Income]]/12)-Table1[[#This Row],[Monthly Debt]]</f>
        <v>57966.403333333328</v>
      </c>
    </row>
    <row r="974" spans="1:25" x14ac:dyDescent="0.2">
      <c r="A974" t="s">
        <v>991</v>
      </c>
      <c r="B974" t="s">
        <v>2090</v>
      </c>
      <c r="C974">
        <v>180378</v>
      </c>
      <c r="D974" t="s">
        <v>2217</v>
      </c>
      <c r="E974">
        <v>725</v>
      </c>
      <c r="F974">
        <v>1168272</v>
      </c>
      <c r="G974" t="s">
        <v>2219</v>
      </c>
      <c r="H974" t="s">
        <v>2232</v>
      </c>
      <c r="I974" t="s">
        <v>2234</v>
      </c>
      <c r="J974">
        <v>17243.45</v>
      </c>
      <c r="K974">
        <v>24.8</v>
      </c>
      <c r="L974">
        <v>11</v>
      </c>
      <c r="M974">
        <v>10</v>
      </c>
      <c r="N974">
        <v>1</v>
      </c>
      <c r="O974">
        <v>139327</v>
      </c>
      <c r="P974">
        <v>270688</v>
      </c>
      <c r="Q974">
        <v>0</v>
      </c>
      <c r="R974">
        <v>1</v>
      </c>
      <c r="S974">
        <v>725</v>
      </c>
      <c r="T974" t="s">
        <v>2249</v>
      </c>
      <c r="U974">
        <f>(Table1[[#This Row],[Monthly Debt]]/Table1[[#This Row],[Annual Income]])*12</f>
        <v>0.17711748633879781</v>
      </c>
      <c r="V974">
        <f>(Table1[[#This Row],[Current Loan Amount]]/Table1[[#This Row],[Annual Income]])</f>
        <v>0.15439726365093059</v>
      </c>
      <c r="W974">
        <f>(Table1[[#This Row],[Current Credit Balance]]/Table1[[#This Row],[Maximum Open Credit]])</f>
        <v>0.51471435748906491</v>
      </c>
      <c r="X974">
        <f>(Table1[[#This Row],[Credit Utilization Ratio]]*100)</f>
        <v>51.471435748906494</v>
      </c>
      <c r="Y974">
        <f>(Table1[[#This Row],[Annual Income]]/12)-Table1[[#This Row],[Monthly Debt]]</f>
        <v>80112.55</v>
      </c>
    </row>
    <row r="975" spans="1:25" x14ac:dyDescent="0.2">
      <c r="A975" t="s">
        <v>992</v>
      </c>
      <c r="B975" t="s">
        <v>2091</v>
      </c>
      <c r="C975">
        <v>478038</v>
      </c>
      <c r="D975" t="s">
        <v>2218</v>
      </c>
      <c r="E975">
        <v>691</v>
      </c>
      <c r="F975">
        <v>1398514</v>
      </c>
      <c r="G975" t="s">
        <v>2225</v>
      </c>
      <c r="H975" t="s">
        <v>2232</v>
      </c>
      <c r="I975" t="s">
        <v>2234</v>
      </c>
      <c r="J975">
        <v>30068.07</v>
      </c>
      <c r="K975">
        <v>20.9</v>
      </c>
      <c r="L975">
        <v>63</v>
      </c>
      <c r="M975">
        <v>17</v>
      </c>
      <c r="N975">
        <v>0</v>
      </c>
      <c r="O975">
        <v>454727</v>
      </c>
      <c r="P975">
        <v>653246</v>
      </c>
      <c r="Q975">
        <v>0</v>
      </c>
      <c r="R975">
        <v>0</v>
      </c>
      <c r="S975">
        <v>691</v>
      </c>
      <c r="T975" t="s">
        <v>2249</v>
      </c>
      <c r="U975">
        <f>(Table1[[#This Row],[Monthly Debt]]/Table1[[#This Row],[Annual Income]])*12</f>
        <v>0.25800016303018775</v>
      </c>
      <c r="V975">
        <f>(Table1[[#This Row],[Current Loan Amount]]/Table1[[#This Row],[Annual Income]])</f>
        <v>0.34181853023995468</v>
      </c>
      <c r="W975">
        <f>(Table1[[#This Row],[Current Credit Balance]]/Table1[[#This Row],[Maximum Open Credit]])</f>
        <v>0.6961037648910211</v>
      </c>
      <c r="X975">
        <f>(Table1[[#This Row],[Credit Utilization Ratio]]*100)</f>
        <v>69.610376489102109</v>
      </c>
      <c r="Y975">
        <f>(Table1[[#This Row],[Annual Income]]/12)-Table1[[#This Row],[Monthly Debt]]</f>
        <v>86474.763333333336</v>
      </c>
    </row>
    <row r="976" spans="1:25" x14ac:dyDescent="0.2">
      <c r="A976" t="s">
        <v>993</v>
      </c>
      <c r="B976" t="s">
        <v>2092</v>
      </c>
      <c r="C976">
        <v>99999999</v>
      </c>
      <c r="D976" t="s">
        <v>2218</v>
      </c>
      <c r="E976">
        <v>707</v>
      </c>
      <c r="F976">
        <v>2531750</v>
      </c>
      <c r="G976" t="s">
        <v>2225</v>
      </c>
      <c r="H976" t="s">
        <v>2231</v>
      </c>
      <c r="I976" t="s">
        <v>2242</v>
      </c>
      <c r="J976">
        <v>33334.74</v>
      </c>
      <c r="K976">
        <v>26.5</v>
      </c>
      <c r="L976">
        <v>32</v>
      </c>
      <c r="M976">
        <v>20</v>
      </c>
      <c r="N976">
        <v>1</v>
      </c>
      <c r="O976">
        <v>349505</v>
      </c>
      <c r="P976">
        <v>1440164</v>
      </c>
      <c r="Q976">
        <v>1</v>
      </c>
      <c r="R976">
        <v>0</v>
      </c>
      <c r="S976">
        <v>707</v>
      </c>
      <c r="T976" t="s">
        <v>2249</v>
      </c>
      <c r="U976">
        <f>(Table1[[#This Row],[Monthly Debt]]/Table1[[#This Row],[Annual Income]])*12</f>
        <v>0.15800015009380861</v>
      </c>
      <c r="V976">
        <f>(Table1[[#This Row],[Current Loan Amount]]/Table1[[#This Row],[Annual Income]])</f>
        <v>39.498370297225236</v>
      </c>
      <c r="W976">
        <f>(Table1[[#This Row],[Current Credit Balance]]/Table1[[#This Row],[Maximum Open Credit]])</f>
        <v>0.24268416652547906</v>
      </c>
      <c r="X976">
        <f>(Table1[[#This Row],[Credit Utilization Ratio]]*100)</f>
        <v>24.268416652547906</v>
      </c>
      <c r="Y976">
        <f>(Table1[[#This Row],[Annual Income]]/12)-Table1[[#This Row],[Monthly Debt]]</f>
        <v>177644.42666666667</v>
      </c>
    </row>
    <row r="977" spans="1:25" x14ac:dyDescent="0.2">
      <c r="A977" t="s">
        <v>994</v>
      </c>
      <c r="B977" t="s">
        <v>2093</v>
      </c>
      <c r="C977">
        <v>463540</v>
      </c>
      <c r="D977" t="s">
        <v>2218</v>
      </c>
      <c r="E977">
        <v>643</v>
      </c>
      <c r="F977">
        <v>1537594</v>
      </c>
      <c r="G977" t="s">
        <v>2219</v>
      </c>
      <c r="H977" t="s">
        <v>2230</v>
      </c>
      <c r="I977" t="s">
        <v>2234</v>
      </c>
      <c r="J977">
        <v>37158.49</v>
      </c>
      <c r="K977">
        <v>16</v>
      </c>
      <c r="L977">
        <v>31</v>
      </c>
      <c r="M977">
        <v>11</v>
      </c>
      <c r="N977">
        <v>0</v>
      </c>
      <c r="O977">
        <v>571995</v>
      </c>
      <c r="P977">
        <v>877250</v>
      </c>
      <c r="Q977">
        <v>0</v>
      </c>
      <c r="R977">
        <v>0</v>
      </c>
      <c r="S977">
        <v>643</v>
      </c>
      <c r="T977" t="s">
        <v>2249</v>
      </c>
      <c r="U977">
        <f>(Table1[[#This Row],[Monthly Debt]]/Table1[[#This Row],[Annual Income]])*12</f>
        <v>0.28999975286063812</v>
      </c>
      <c r="V977">
        <f>(Table1[[#This Row],[Current Loan Amount]]/Table1[[#This Row],[Annual Income]])</f>
        <v>0.30147099949661615</v>
      </c>
      <c r="W977">
        <f>(Table1[[#This Row],[Current Credit Balance]]/Table1[[#This Row],[Maximum Open Credit]])</f>
        <v>0.65203191792533488</v>
      </c>
      <c r="X977">
        <f>(Table1[[#This Row],[Credit Utilization Ratio]]*100)</f>
        <v>65.203191792533488</v>
      </c>
      <c r="Y977">
        <f>(Table1[[#This Row],[Annual Income]]/12)-Table1[[#This Row],[Monthly Debt]]</f>
        <v>90974.343333333323</v>
      </c>
    </row>
    <row r="978" spans="1:25" x14ac:dyDescent="0.2">
      <c r="A978" t="s">
        <v>995</v>
      </c>
      <c r="B978" t="s">
        <v>2094</v>
      </c>
      <c r="C978">
        <v>111782</v>
      </c>
      <c r="D978" t="s">
        <v>2217</v>
      </c>
      <c r="E978">
        <v>685</v>
      </c>
      <c r="F978">
        <v>1158354</v>
      </c>
      <c r="G978" t="s">
        <v>2222</v>
      </c>
      <c r="H978" t="s">
        <v>2231</v>
      </c>
      <c r="I978" t="s">
        <v>2234</v>
      </c>
      <c r="J978">
        <v>8803.4599999999991</v>
      </c>
      <c r="K978">
        <v>6.3</v>
      </c>
      <c r="L978">
        <v>32</v>
      </c>
      <c r="M978">
        <v>13</v>
      </c>
      <c r="N978">
        <v>0</v>
      </c>
      <c r="O978">
        <v>91010</v>
      </c>
      <c r="P978">
        <v>288706</v>
      </c>
      <c r="Q978">
        <v>0</v>
      </c>
      <c r="R978">
        <v>0</v>
      </c>
      <c r="S978">
        <v>685</v>
      </c>
      <c r="T978" t="s">
        <v>2249</v>
      </c>
      <c r="U978">
        <f>(Table1[[#This Row],[Monthly Debt]]/Table1[[#This Row],[Annual Income]])*12</f>
        <v>9.1199685070367076E-2</v>
      </c>
      <c r="V978">
        <f>(Table1[[#This Row],[Current Loan Amount]]/Table1[[#This Row],[Annual Income]])</f>
        <v>9.6500724303623941E-2</v>
      </c>
      <c r="W978">
        <f>(Table1[[#This Row],[Current Credit Balance]]/Table1[[#This Row],[Maximum Open Credit]])</f>
        <v>0.31523418287115612</v>
      </c>
      <c r="X978">
        <f>(Table1[[#This Row],[Credit Utilization Ratio]]*100)</f>
        <v>31.523418287115611</v>
      </c>
      <c r="Y978">
        <f>(Table1[[#This Row],[Annual Income]]/12)-Table1[[#This Row],[Monthly Debt]]</f>
        <v>87726.040000000008</v>
      </c>
    </row>
    <row r="979" spans="1:25" x14ac:dyDescent="0.2">
      <c r="A979" t="s">
        <v>996</v>
      </c>
      <c r="B979" t="s">
        <v>2095</v>
      </c>
      <c r="C979">
        <v>111364</v>
      </c>
      <c r="D979" t="s">
        <v>2217</v>
      </c>
      <c r="E979">
        <v>720</v>
      </c>
      <c r="F979">
        <v>654018</v>
      </c>
      <c r="G979" t="s">
        <v>2221</v>
      </c>
      <c r="H979" t="s">
        <v>2231</v>
      </c>
      <c r="I979" t="s">
        <v>2234</v>
      </c>
      <c r="J979">
        <v>8011.54</v>
      </c>
      <c r="K979">
        <v>7.4</v>
      </c>
      <c r="L979">
        <v>17</v>
      </c>
      <c r="M979">
        <v>8</v>
      </c>
      <c r="N979">
        <v>0</v>
      </c>
      <c r="O979">
        <v>26505</v>
      </c>
      <c r="P979">
        <v>306922</v>
      </c>
      <c r="Q979">
        <v>0</v>
      </c>
      <c r="R979">
        <v>0</v>
      </c>
      <c r="S979">
        <v>720</v>
      </c>
      <c r="T979" t="s">
        <v>2248</v>
      </c>
      <c r="U979">
        <f>(Table1[[#This Row],[Monthly Debt]]/Table1[[#This Row],[Annual Income]])*12</f>
        <v>0.14699668816454592</v>
      </c>
      <c r="V979">
        <f>(Table1[[#This Row],[Current Loan Amount]]/Table1[[#This Row],[Annual Income]])</f>
        <v>0.17027665905219733</v>
      </c>
      <c r="W979">
        <f>(Table1[[#This Row],[Current Credit Balance]]/Table1[[#This Row],[Maximum Open Credit]])</f>
        <v>8.6357445865724844E-2</v>
      </c>
      <c r="X979">
        <f>(Table1[[#This Row],[Credit Utilization Ratio]]*100)</f>
        <v>8.6357445865724838</v>
      </c>
      <c r="Y979">
        <f>(Table1[[#This Row],[Annual Income]]/12)-Table1[[#This Row],[Monthly Debt]]</f>
        <v>46489.96</v>
      </c>
    </row>
    <row r="980" spans="1:25" x14ac:dyDescent="0.2">
      <c r="A980" t="s">
        <v>997</v>
      </c>
      <c r="B980" t="s">
        <v>2096</v>
      </c>
      <c r="C980">
        <v>397276</v>
      </c>
      <c r="D980" t="s">
        <v>2217</v>
      </c>
      <c r="E980">
        <v>723</v>
      </c>
      <c r="F980">
        <v>1258009</v>
      </c>
      <c r="G980" t="s">
        <v>2221</v>
      </c>
      <c r="H980" t="s">
        <v>2231</v>
      </c>
      <c r="I980" t="s">
        <v>2234</v>
      </c>
      <c r="J980">
        <v>16249.37</v>
      </c>
      <c r="K980">
        <v>15.2</v>
      </c>
      <c r="L980">
        <v>27</v>
      </c>
      <c r="M980">
        <v>5</v>
      </c>
      <c r="N980">
        <v>0</v>
      </c>
      <c r="O980">
        <v>333146</v>
      </c>
      <c r="P980">
        <v>452232</v>
      </c>
      <c r="Q980">
        <v>0</v>
      </c>
      <c r="R980">
        <v>0</v>
      </c>
      <c r="S980">
        <v>723</v>
      </c>
      <c r="T980" t="s">
        <v>2248</v>
      </c>
      <c r="U980">
        <f>(Table1[[#This Row],[Monthly Debt]]/Table1[[#This Row],[Annual Income]])*12</f>
        <v>0.15500083067768197</v>
      </c>
      <c r="V980">
        <f>(Table1[[#This Row],[Current Loan Amount]]/Table1[[#This Row],[Annual Income]])</f>
        <v>0.31579742275293737</v>
      </c>
      <c r="W980">
        <f>(Table1[[#This Row],[Current Credit Balance]]/Table1[[#This Row],[Maximum Open Credit]])</f>
        <v>0.73667055847441132</v>
      </c>
      <c r="X980">
        <f>(Table1[[#This Row],[Credit Utilization Ratio]]*100)</f>
        <v>73.667055847441134</v>
      </c>
      <c r="Y980">
        <f>(Table1[[#This Row],[Annual Income]]/12)-Table1[[#This Row],[Monthly Debt]]</f>
        <v>88584.713333333333</v>
      </c>
    </row>
    <row r="981" spans="1:25" x14ac:dyDescent="0.2">
      <c r="A981" t="s">
        <v>998</v>
      </c>
      <c r="B981" t="s">
        <v>2097</v>
      </c>
      <c r="C981">
        <v>360492</v>
      </c>
      <c r="D981" t="s">
        <v>2217</v>
      </c>
      <c r="E981">
        <v>741</v>
      </c>
      <c r="F981">
        <v>1603866</v>
      </c>
      <c r="G981" t="s">
        <v>2220</v>
      </c>
      <c r="H981" t="s">
        <v>2230</v>
      </c>
      <c r="I981" t="s">
        <v>2234</v>
      </c>
      <c r="J981">
        <v>26463.58</v>
      </c>
      <c r="K981">
        <v>37.5</v>
      </c>
      <c r="L981">
        <v>30</v>
      </c>
      <c r="M981">
        <v>16</v>
      </c>
      <c r="N981">
        <v>0</v>
      </c>
      <c r="O981">
        <v>328206</v>
      </c>
      <c r="P981">
        <v>484726</v>
      </c>
      <c r="Q981">
        <v>0</v>
      </c>
      <c r="R981">
        <v>0</v>
      </c>
      <c r="S981">
        <v>741</v>
      </c>
      <c r="T981" t="s">
        <v>2248</v>
      </c>
      <c r="U981">
        <f>(Table1[[#This Row],[Monthly Debt]]/Table1[[#This Row],[Annual Income]])*12</f>
        <v>0.19799843627834246</v>
      </c>
      <c r="V981">
        <f>(Table1[[#This Row],[Current Loan Amount]]/Table1[[#This Row],[Annual Income]])</f>
        <v>0.22476441298711988</v>
      </c>
      <c r="W981">
        <f>(Table1[[#This Row],[Current Credit Balance]]/Table1[[#This Row],[Maximum Open Credit]])</f>
        <v>0.67709592635839633</v>
      </c>
      <c r="X981">
        <f>(Table1[[#This Row],[Credit Utilization Ratio]]*100)</f>
        <v>67.709592635839627</v>
      </c>
      <c r="Y981">
        <f>(Table1[[#This Row],[Annual Income]]/12)-Table1[[#This Row],[Monthly Debt]]</f>
        <v>107191.92</v>
      </c>
    </row>
    <row r="982" spans="1:25" x14ac:dyDescent="0.2">
      <c r="A982" t="s">
        <v>999</v>
      </c>
      <c r="B982" t="s">
        <v>2098</v>
      </c>
      <c r="C982">
        <v>186890</v>
      </c>
      <c r="D982" t="s">
        <v>2217</v>
      </c>
      <c r="E982">
        <v>6270</v>
      </c>
      <c r="F982">
        <v>538973</v>
      </c>
      <c r="G982" t="s">
        <v>2221</v>
      </c>
      <c r="H982" t="s">
        <v>2231</v>
      </c>
      <c r="I982" t="s">
        <v>2234</v>
      </c>
      <c r="J982">
        <v>11902.36</v>
      </c>
      <c r="K982">
        <v>8.1999999999999993</v>
      </c>
      <c r="L982">
        <v>32</v>
      </c>
      <c r="M982">
        <v>5</v>
      </c>
      <c r="N982">
        <v>0</v>
      </c>
      <c r="O982">
        <v>193249</v>
      </c>
      <c r="P982">
        <v>303226</v>
      </c>
      <c r="Q982">
        <v>0</v>
      </c>
      <c r="R982">
        <v>0</v>
      </c>
      <c r="S982">
        <v>627</v>
      </c>
      <c r="T982" t="s">
        <v>2248</v>
      </c>
      <c r="U982">
        <f>(Table1[[#This Row],[Monthly Debt]]/Table1[[#This Row],[Annual Income]])*12</f>
        <v>0.26500088130574262</v>
      </c>
      <c r="V982">
        <f>(Table1[[#This Row],[Current Loan Amount]]/Table1[[#This Row],[Annual Income]])</f>
        <v>0.34675206364697303</v>
      </c>
      <c r="W982">
        <f>(Table1[[#This Row],[Current Credit Balance]]/Table1[[#This Row],[Maximum Open Credit]])</f>
        <v>0.63731012512119678</v>
      </c>
      <c r="X982">
        <f>(Table1[[#This Row],[Credit Utilization Ratio]]*100)</f>
        <v>63.731012512119676</v>
      </c>
      <c r="Y982">
        <f>(Table1[[#This Row],[Annual Income]]/12)-Table1[[#This Row],[Monthly Debt]]</f>
        <v>33012.056666666664</v>
      </c>
    </row>
    <row r="983" spans="1:25" x14ac:dyDescent="0.2">
      <c r="A983" t="s">
        <v>1000</v>
      </c>
      <c r="B983" t="s">
        <v>2099</v>
      </c>
      <c r="C983">
        <v>130042</v>
      </c>
      <c r="D983" t="s">
        <v>2217</v>
      </c>
      <c r="E983">
        <v>725</v>
      </c>
      <c r="F983">
        <v>1168272</v>
      </c>
      <c r="G983" t="s">
        <v>2220</v>
      </c>
      <c r="H983" t="s">
        <v>2231</v>
      </c>
      <c r="I983" t="s">
        <v>2242</v>
      </c>
      <c r="J983">
        <v>2754.24</v>
      </c>
      <c r="K983">
        <v>14.2</v>
      </c>
      <c r="L983">
        <v>28</v>
      </c>
      <c r="M983">
        <v>7</v>
      </c>
      <c r="N983">
        <v>0</v>
      </c>
      <c r="O983">
        <v>33744</v>
      </c>
      <c r="P983">
        <v>138578</v>
      </c>
      <c r="Q983">
        <v>0</v>
      </c>
      <c r="R983">
        <v>0</v>
      </c>
      <c r="S983">
        <v>725</v>
      </c>
      <c r="T983" t="s">
        <v>2248</v>
      </c>
      <c r="U983">
        <f>(Table1[[#This Row],[Monthly Debt]]/Table1[[#This Row],[Annual Income]])*12</f>
        <v>2.8290398126463702E-2</v>
      </c>
      <c r="V983">
        <f>(Table1[[#This Row],[Current Loan Amount]]/Table1[[#This Row],[Annual Income]])</f>
        <v>0.11131140693263213</v>
      </c>
      <c r="W983">
        <f>(Table1[[#This Row],[Current Credit Balance]]/Table1[[#This Row],[Maximum Open Credit]])</f>
        <v>0.24350185455122747</v>
      </c>
      <c r="X983">
        <f>(Table1[[#This Row],[Credit Utilization Ratio]]*100)</f>
        <v>24.350185455122748</v>
      </c>
      <c r="Y983">
        <f>(Table1[[#This Row],[Annual Income]]/12)-Table1[[#This Row],[Monthly Debt]]</f>
        <v>94601.76</v>
      </c>
    </row>
    <row r="984" spans="1:25" x14ac:dyDescent="0.2">
      <c r="A984" t="s">
        <v>1001</v>
      </c>
      <c r="B984" t="s">
        <v>2100</v>
      </c>
      <c r="C984">
        <v>99999999</v>
      </c>
      <c r="D984" t="s">
        <v>2217</v>
      </c>
      <c r="E984">
        <v>710</v>
      </c>
      <c r="F984">
        <v>465994</v>
      </c>
      <c r="G984" t="s">
        <v>2224</v>
      </c>
      <c r="H984" t="s">
        <v>2231</v>
      </c>
      <c r="I984" t="s">
        <v>2241</v>
      </c>
      <c r="J984">
        <v>12115.73</v>
      </c>
      <c r="K984">
        <v>15.6</v>
      </c>
      <c r="L984">
        <v>32</v>
      </c>
      <c r="M984">
        <v>8</v>
      </c>
      <c r="N984">
        <v>0</v>
      </c>
      <c r="O984">
        <v>74594</v>
      </c>
      <c r="P984">
        <v>179586</v>
      </c>
      <c r="Q984">
        <v>0</v>
      </c>
      <c r="R984">
        <v>0</v>
      </c>
      <c r="S984">
        <v>710</v>
      </c>
      <c r="T984" t="s">
        <v>2248</v>
      </c>
      <c r="U984">
        <f>(Table1[[#This Row],[Monthly Debt]]/Table1[[#This Row],[Annual Income]])*12</f>
        <v>0.31199706433988417</v>
      </c>
      <c r="V984">
        <f>(Table1[[#This Row],[Current Loan Amount]]/Table1[[#This Row],[Annual Income]])</f>
        <v>214.59503555839774</v>
      </c>
      <c r="W984">
        <f>(Table1[[#This Row],[Current Credit Balance]]/Table1[[#This Row],[Maximum Open Credit]])</f>
        <v>0.4153664539552081</v>
      </c>
      <c r="X984">
        <f>(Table1[[#This Row],[Credit Utilization Ratio]]*100)</f>
        <v>41.536645395520807</v>
      </c>
      <c r="Y984">
        <f>(Table1[[#This Row],[Annual Income]]/12)-Table1[[#This Row],[Monthly Debt]]</f>
        <v>26717.103333333336</v>
      </c>
    </row>
    <row r="985" spans="1:25" x14ac:dyDescent="0.2">
      <c r="A985" t="s">
        <v>1002</v>
      </c>
      <c r="B985" t="s">
        <v>2101</v>
      </c>
      <c r="C985">
        <v>199540</v>
      </c>
      <c r="D985" t="s">
        <v>2217</v>
      </c>
      <c r="E985">
        <v>708</v>
      </c>
      <c r="F985">
        <v>1072303</v>
      </c>
      <c r="G985" t="s">
        <v>2222</v>
      </c>
      <c r="H985" t="s">
        <v>2231</v>
      </c>
      <c r="I985" t="s">
        <v>2234</v>
      </c>
      <c r="J985">
        <v>9293.2800000000007</v>
      </c>
      <c r="K985">
        <v>9.5</v>
      </c>
      <c r="L985">
        <v>32</v>
      </c>
      <c r="M985">
        <v>5</v>
      </c>
      <c r="N985">
        <v>0</v>
      </c>
      <c r="O985">
        <v>135755</v>
      </c>
      <c r="P985">
        <v>172942</v>
      </c>
      <c r="Q985">
        <v>0</v>
      </c>
      <c r="R985">
        <v>0</v>
      </c>
      <c r="S985">
        <v>708</v>
      </c>
      <c r="T985" t="s">
        <v>2248</v>
      </c>
      <c r="U985">
        <f>(Table1[[#This Row],[Monthly Debt]]/Table1[[#This Row],[Annual Income]])*12</f>
        <v>0.10399985824902104</v>
      </c>
      <c r="V985">
        <f>(Table1[[#This Row],[Current Loan Amount]]/Table1[[#This Row],[Annual Income]])</f>
        <v>0.18608546278430629</v>
      </c>
      <c r="W985">
        <f>(Table1[[#This Row],[Current Credit Balance]]/Table1[[#This Row],[Maximum Open Credit]])</f>
        <v>0.78497415318430452</v>
      </c>
      <c r="X985">
        <f>(Table1[[#This Row],[Credit Utilization Ratio]]*100)</f>
        <v>78.497415318430455</v>
      </c>
      <c r="Y985">
        <f>(Table1[[#This Row],[Annual Income]]/12)-Table1[[#This Row],[Monthly Debt]]</f>
        <v>80065.30333333333</v>
      </c>
    </row>
    <row r="986" spans="1:25" x14ac:dyDescent="0.2">
      <c r="A986" t="s">
        <v>1003</v>
      </c>
      <c r="B986" t="s">
        <v>2102</v>
      </c>
      <c r="C986">
        <v>319110</v>
      </c>
      <c r="D986" t="s">
        <v>2217</v>
      </c>
      <c r="E986">
        <v>746</v>
      </c>
      <c r="F986">
        <v>1531096</v>
      </c>
      <c r="G986" t="s">
        <v>2223</v>
      </c>
      <c r="H986" t="s">
        <v>2231</v>
      </c>
      <c r="I986" t="s">
        <v>2234</v>
      </c>
      <c r="J986">
        <v>17735.169999999998</v>
      </c>
      <c r="K986">
        <v>15.8</v>
      </c>
      <c r="L986">
        <v>5</v>
      </c>
      <c r="M986">
        <v>10</v>
      </c>
      <c r="N986">
        <v>0</v>
      </c>
      <c r="O986">
        <v>204592</v>
      </c>
      <c r="P986">
        <v>394174</v>
      </c>
      <c r="Q986">
        <v>0</v>
      </c>
      <c r="R986">
        <v>0</v>
      </c>
      <c r="S986">
        <v>746</v>
      </c>
      <c r="T986" t="s">
        <v>2248</v>
      </c>
      <c r="U986">
        <f>(Table1[[#This Row],[Monthly Debt]]/Table1[[#This Row],[Annual Income]])*12</f>
        <v>0.13899980144941923</v>
      </c>
      <c r="V986">
        <f>(Table1[[#This Row],[Current Loan Amount]]/Table1[[#This Row],[Annual Income]])</f>
        <v>0.20841932837653551</v>
      </c>
      <c r="W986">
        <f>(Table1[[#This Row],[Current Credit Balance]]/Table1[[#This Row],[Maximum Open Credit]])</f>
        <v>0.51903981490407791</v>
      </c>
      <c r="X986">
        <f>(Table1[[#This Row],[Credit Utilization Ratio]]*100)</f>
        <v>51.903981490407794</v>
      </c>
      <c r="Y986">
        <f>(Table1[[#This Row],[Annual Income]]/12)-Table1[[#This Row],[Monthly Debt]]</f>
        <v>109856.16333333333</v>
      </c>
    </row>
    <row r="987" spans="1:25" x14ac:dyDescent="0.2">
      <c r="A987" t="s">
        <v>1004</v>
      </c>
      <c r="B987" t="s">
        <v>2103</v>
      </c>
      <c r="C987">
        <v>187220</v>
      </c>
      <c r="D987" t="s">
        <v>2217</v>
      </c>
      <c r="E987">
        <v>725</v>
      </c>
      <c r="F987">
        <v>659946</v>
      </c>
      <c r="G987" t="s">
        <v>2221</v>
      </c>
      <c r="H987" t="s">
        <v>2231</v>
      </c>
      <c r="I987" t="s">
        <v>2234</v>
      </c>
      <c r="J987">
        <v>9294.23</v>
      </c>
      <c r="K987">
        <v>13.7</v>
      </c>
      <c r="L987">
        <v>44</v>
      </c>
      <c r="M987">
        <v>9</v>
      </c>
      <c r="N987">
        <v>0</v>
      </c>
      <c r="O987">
        <v>230698</v>
      </c>
      <c r="P987">
        <v>337282</v>
      </c>
      <c r="Q987">
        <v>0</v>
      </c>
      <c r="R987">
        <v>0</v>
      </c>
      <c r="S987">
        <v>725</v>
      </c>
      <c r="T987" t="s">
        <v>2248</v>
      </c>
      <c r="U987">
        <f>(Table1[[#This Row],[Monthly Debt]]/Table1[[#This Row],[Annual Income]])*12</f>
        <v>0.16899982725859389</v>
      </c>
      <c r="V987">
        <f>(Table1[[#This Row],[Current Loan Amount]]/Table1[[#This Row],[Annual Income]])</f>
        <v>0.28368987765665676</v>
      </c>
      <c r="W987">
        <f>(Table1[[#This Row],[Current Credit Balance]]/Table1[[#This Row],[Maximum Open Credit]])</f>
        <v>0.68399143743217838</v>
      </c>
      <c r="X987">
        <f>(Table1[[#This Row],[Credit Utilization Ratio]]*100)</f>
        <v>68.399143743217834</v>
      </c>
      <c r="Y987">
        <f>(Table1[[#This Row],[Annual Income]]/12)-Table1[[#This Row],[Monthly Debt]]</f>
        <v>45701.270000000004</v>
      </c>
    </row>
    <row r="988" spans="1:25" x14ac:dyDescent="0.2">
      <c r="A988" t="s">
        <v>1005</v>
      </c>
      <c r="B988" t="s">
        <v>2104</v>
      </c>
      <c r="C988">
        <v>323906</v>
      </c>
      <c r="D988" t="s">
        <v>2217</v>
      </c>
      <c r="E988">
        <v>724</v>
      </c>
      <c r="F988">
        <v>969722</v>
      </c>
      <c r="G988" t="s">
        <v>2227</v>
      </c>
      <c r="H988" t="s">
        <v>2231</v>
      </c>
      <c r="I988" t="s">
        <v>2234</v>
      </c>
      <c r="J988">
        <v>15192.4</v>
      </c>
      <c r="K988">
        <v>13.1</v>
      </c>
      <c r="L988">
        <v>42</v>
      </c>
      <c r="M988">
        <v>16</v>
      </c>
      <c r="N988">
        <v>0</v>
      </c>
      <c r="O988">
        <v>262219</v>
      </c>
      <c r="P988">
        <v>762850</v>
      </c>
      <c r="Q988">
        <v>0</v>
      </c>
      <c r="R988">
        <v>0</v>
      </c>
      <c r="S988">
        <v>724</v>
      </c>
      <c r="T988" t="s">
        <v>2248</v>
      </c>
      <c r="U988">
        <f>(Table1[[#This Row],[Monthly Debt]]/Table1[[#This Row],[Annual Income]])*12</f>
        <v>0.18800109722167796</v>
      </c>
      <c r="V988">
        <f>(Table1[[#This Row],[Current Loan Amount]]/Table1[[#This Row],[Annual Income]])</f>
        <v>0.33401944062318889</v>
      </c>
      <c r="W988">
        <f>(Table1[[#This Row],[Current Credit Balance]]/Table1[[#This Row],[Maximum Open Credit]])</f>
        <v>0.34373599003735988</v>
      </c>
      <c r="X988">
        <f>(Table1[[#This Row],[Credit Utilization Ratio]]*100)</f>
        <v>34.37359900373599</v>
      </c>
      <c r="Y988">
        <f>(Table1[[#This Row],[Annual Income]]/12)-Table1[[#This Row],[Monthly Debt]]</f>
        <v>65617.766666666677</v>
      </c>
    </row>
    <row r="989" spans="1:25" x14ac:dyDescent="0.2">
      <c r="A989" t="s">
        <v>1006</v>
      </c>
      <c r="B989" t="s">
        <v>2105</v>
      </c>
      <c r="C989">
        <v>438416</v>
      </c>
      <c r="D989" t="s">
        <v>2217</v>
      </c>
      <c r="E989">
        <v>737</v>
      </c>
      <c r="F989">
        <v>1855293</v>
      </c>
      <c r="G989" t="s">
        <v>2226</v>
      </c>
      <c r="H989" t="s">
        <v>2230</v>
      </c>
      <c r="I989" t="s">
        <v>2234</v>
      </c>
      <c r="J989">
        <v>51020.7</v>
      </c>
      <c r="K989">
        <v>28.9</v>
      </c>
      <c r="L989">
        <v>48</v>
      </c>
      <c r="M989">
        <v>14</v>
      </c>
      <c r="N989">
        <v>0</v>
      </c>
      <c r="O989">
        <v>620958</v>
      </c>
      <c r="P989">
        <v>760848</v>
      </c>
      <c r="Q989">
        <v>0</v>
      </c>
      <c r="R989">
        <v>0</v>
      </c>
      <c r="S989">
        <v>737</v>
      </c>
      <c r="T989" t="s">
        <v>2248</v>
      </c>
      <c r="U989">
        <f>(Table1[[#This Row],[Monthly Debt]]/Table1[[#This Row],[Annual Income]])*12</f>
        <v>0.33000092168730222</v>
      </c>
      <c r="V989">
        <f>(Table1[[#This Row],[Current Loan Amount]]/Table1[[#This Row],[Annual Income]])</f>
        <v>0.23630553233370685</v>
      </c>
      <c r="W989">
        <f>(Table1[[#This Row],[Current Credit Balance]]/Table1[[#This Row],[Maximum Open Credit]])</f>
        <v>0.81613936029272605</v>
      </c>
      <c r="X989">
        <f>(Table1[[#This Row],[Credit Utilization Ratio]]*100)</f>
        <v>81.613936029272608</v>
      </c>
      <c r="Y989">
        <f>(Table1[[#This Row],[Annual Income]]/12)-Table1[[#This Row],[Monthly Debt]]</f>
        <v>103587.05</v>
      </c>
    </row>
    <row r="990" spans="1:25" x14ac:dyDescent="0.2">
      <c r="A990" t="s">
        <v>1007</v>
      </c>
      <c r="B990" t="s">
        <v>2106</v>
      </c>
      <c r="C990">
        <v>539044</v>
      </c>
      <c r="D990" t="s">
        <v>2218</v>
      </c>
      <c r="E990">
        <v>716</v>
      </c>
      <c r="F990">
        <v>1178361</v>
      </c>
      <c r="G990" t="s">
        <v>2225</v>
      </c>
      <c r="H990" t="s">
        <v>2230</v>
      </c>
      <c r="I990" t="s">
        <v>2234</v>
      </c>
      <c r="J990">
        <v>25138.14</v>
      </c>
      <c r="K990">
        <v>11.4</v>
      </c>
      <c r="L990">
        <v>48</v>
      </c>
      <c r="M990">
        <v>16</v>
      </c>
      <c r="N990">
        <v>0</v>
      </c>
      <c r="O990">
        <v>309928</v>
      </c>
      <c r="P990">
        <v>454256</v>
      </c>
      <c r="Q990">
        <v>0</v>
      </c>
      <c r="R990">
        <v>0</v>
      </c>
      <c r="S990">
        <v>716</v>
      </c>
      <c r="T990" t="s">
        <v>2248</v>
      </c>
      <c r="U990">
        <f>(Table1[[#This Row],[Monthly Debt]]/Table1[[#This Row],[Annual Income]])*12</f>
        <v>0.25599767813089536</v>
      </c>
      <c r="V990">
        <f>(Table1[[#This Row],[Current Loan Amount]]/Table1[[#This Row],[Annual Income]])</f>
        <v>0.45745234270312746</v>
      </c>
      <c r="W990">
        <f>(Table1[[#This Row],[Current Credit Balance]]/Table1[[#This Row],[Maximum Open Credit]])</f>
        <v>0.68227607340354335</v>
      </c>
      <c r="X990">
        <f>(Table1[[#This Row],[Credit Utilization Ratio]]*100)</f>
        <v>68.227607340354339</v>
      </c>
      <c r="Y990">
        <f>(Table1[[#This Row],[Annual Income]]/12)-Table1[[#This Row],[Monthly Debt]]</f>
        <v>73058.61</v>
      </c>
    </row>
    <row r="991" spans="1:25" x14ac:dyDescent="0.2">
      <c r="A991" t="s">
        <v>1008</v>
      </c>
      <c r="B991" t="s">
        <v>2107</v>
      </c>
      <c r="C991">
        <v>537570</v>
      </c>
      <c r="D991" t="s">
        <v>2218</v>
      </c>
      <c r="E991">
        <v>731</v>
      </c>
      <c r="F991">
        <v>2024203</v>
      </c>
      <c r="G991" t="s">
        <v>2219</v>
      </c>
      <c r="H991" t="s">
        <v>2230</v>
      </c>
      <c r="I991" t="s">
        <v>2234</v>
      </c>
      <c r="J991">
        <v>19229.900000000001</v>
      </c>
      <c r="K991">
        <v>24.6</v>
      </c>
      <c r="L991">
        <v>32</v>
      </c>
      <c r="M991">
        <v>8</v>
      </c>
      <c r="N991">
        <v>0</v>
      </c>
      <c r="O991">
        <v>677996</v>
      </c>
      <c r="P991">
        <v>943558</v>
      </c>
      <c r="Q991">
        <v>0</v>
      </c>
      <c r="R991">
        <v>0</v>
      </c>
      <c r="S991">
        <v>731</v>
      </c>
      <c r="T991" t="s">
        <v>2248</v>
      </c>
      <c r="U991">
        <f>(Table1[[#This Row],[Monthly Debt]]/Table1[[#This Row],[Annual Income]])*12</f>
        <v>0.11399983104461361</v>
      </c>
      <c r="V991">
        <f>(Table1[[#This Row],[Current Loan Amount]]/Table1[[#This Row],[Annual Income]])</f>
        <v>0.265571190241295</v>
      </c>
      <c r="W991">
        <f>(Table1[[#This Row],[Current Credit Balance]]/Table1[[#This Row],[Maximum Open Credit]])</f>
        <v>0.71855254260999324</v>
      </c>
      <c r="X991">
        <f>(Table1[[#This Row],[Credit Utilization Ratio]]*100)</f>
        <v>71.855254260999317</v>
      </c>
      <c r="Y991">
        <f>(Table1[[#This Row],[Annual Income]]/12)-Table1[[#This Row],[Monthly Debt]]</f>
        <v>149453.68333333335</v>
      </c>
    </row>
    <row r="992" spans="1:25" x14ac:dyDescent="0.2">
      <c r="A992" t="s">
        <v>1009</v>
      </c>
      <c r="B992" t="s">
        <v>2108</v>
      </c>
      <c r="C992">
        <v>543004</v>
      </c>
      <c r="D992" t="s">
        <v>2218</v>
      </c>
      <c r="E992">
        <v>725</v>
      </c>
      <c r="F992">
        <v>1168272</v>
      </c>
      <c r="G992" t="s">
        <v>2226</v>
      </c>
      <c r="H992" t="s">
        <v>2230</v>
      </c>
      <c r="I992" t="s">
        <v>2235</v>
      </c>
      <c r="J992">
        <v>31281.79</v>
      </c>
      <c r="K992">
        <v>34.1</v>
      </c>
      <c r="L992">
        <v>38</v>
      </c>
      <c r="M992">
        <v>13</v>
      </c>
      <c r="N992">
        <v>0</v>
      </c>
      <c r="O992">
        <v>357542</v>
      </c>
      <c r="P992">
        <v>534886</v>
      </c>
      <c r="Q992">
        <v>0</v>
      </c>
      <c r="R992">
        <v>0</v>
      </c>
      <c r="S992">
        <v>725</v>
      </c>
      <c r="T992" t="s">
        <v>2248</v>
      </c>
      <c r="U992">
        <f>(Table1[[#This Row],[Monthly Debt]]/Table1[[#This Row],[Annual Income]])*12</f>
        <v>0.32131342701014831</v>
      </c>
      <c r="V992">
        <f>(Table1[[#This Row],[Current Loan Amount]]/Table1[[#This Row],[Annual Income]])</f>
        <v>0.46479244559486149</v>
      </c>
      <c r="W992">
        <f>(Table1[[#This Row],[Current Credit Balance]]/Table1[[#This Row],[Maximum Open Credit]])</f>
        <v>0.66844523879854778</v>
      </c>
      <c r="X992">
        <f>(Table1[[#This Row],[Credit Utilization Ratio]]*100)</f>
        <v>66.844523879854776</v>
      </c>
      <c r="Y992">
        <f>(Table1[[#This Row],[Annual Income]]/12)-Table1[[#This Row],[Monthly Debt]]</f>
        <v>66074.209999999992</v>
      </c>
    </row>
    <row r="993" spans="1:25" x14ac:dyDescent="0.2">
      <c r="A993" t="s">
        <v>1010</v>
      </c>
      <c r="B993" t="s">
        <v>2109</v>
      </c>
      <c r="C993">
        <v>467896</v>
      </c>
      <c r="D993" t="s">
        <v>2218</v>
      </c>
      <c r="E993">
        <v>725</v>
      </c>
      <c r="F993">
        <v>1168272</v>
      </c>
      <c r="G993" t="s">
        <v>2219</v>
      </c>
      <c r="H993" t="s">
        <v>2230</v>
      </c>
      <c r="I993" t="s">
        <v>2234</v>
      </c>
      <c r="J993">
        <v>17245.349999999999</v>
      </c>
      <c r="K993">
        <v>17.2</v>
      </c>
      <c r="L993">
        <v>32</v>
      </c>
      <c r="M993">
        <v>10</v>
      </c>
      <c r="N993">
        <v>0</v>
      </c>
      <c r="O993">
        <v>244872</v>
      </c>
      <c r="P993">
        <v>601986</v>
      </c>
      <c r="Q993">
        <v>0</v>
      </c>
      <c r="R993">
        <v>0</v>
      </c>
      <c r="S993">
        <v>725</v>
      </c>
      <c r="T993" t="s">
        <v>2248</v>
      </c>
      <c r="U993">
        <f>(Table1[[#This Row],[Monthly Debt]]/Table1[[#This Row],[Annual Income]])*12</f>
        <v>0.17713700234192037</v>
      </c>
      <c r="V993">
        <f>(Table1[[#This Row],[Current Loan Amount]]/Table1[[#This Row],[Annual Income]])</f>
        <v>0.40050262267691084</v>
      </c>
      <c r="W993">
        <f>(Table1[[#This Row],[Current Credit Balance]]/Table1[[#This Row],[Maximum Open Credit]])</f>
        <v>0.40677357945201381</v>
      </c>
      <c r="X993">
        <f>(Table1[[#This Row],[Credit Utilization Ratio]]*100)</f>
        <v>40.677357945201379</v>
      </c>
      <c r="Y993">
        <f>(Table1[[#This Row],[Annual Income]]/12)-Table1[[#This Row],[Monthly Debt]]</f>
        <v>80110.649999999994</v>
      </c>
    </row>
    <row r="994" spans="1:25" x14ac:dyDescent="0.2">
      <c r="A994" t="s">
        <v>1011</v>
      </c>
      <c r="B994" t="s">
        <v>2110</v>
      </c>
      <c r="C994">
        <v>66946</v>
      </c>
      <c r="D994" t="s">
        <v>2217</v>
      </c>
      <c r="E994">
        <v>7480</v>
      </c>
      <c r="F994">
        <v>1252537</v>
      </c>
      <c r="G994" t="s">
        <v>2222</v>
      </c>
      <c r="H994" t="s">
        <v>2232</v>
      </c>
      <c r="I994" t="s">
        <v>2237</v>
      </c>
      <c r="J994">
        <v>12107.75</v>
      </c>
      <c r="K994">
        <v>18.100000000000001</v>
      </c>
      <c r="L994">
        <v>32</v>
      </c>
      <c r="M994">
        <v>13</v>
      </c>
      <c r="N994">
        <v>1</v>
      </c>
      <c r="O994">
        <v>38836</v>
      </c>
      <c r="P994">
        <v>499554</v>
      </c>
      <c r="Q994">
        <v>1</v>
      </c>
      <c r="R994">
        <v>0</v>
      </c>
      <c r="S994">
        <v>748</v>
      </c>
      <c r="T994" t="s">
        <v>2249</v>
      </c>
      <c r="U994">
        <f>(Table1[[#This Row],[Monthly Debt]]/Table1[[#This Row],[Annual Income]])*12</f>
        <v>0.1159989684935455</v>
      </c>
      <c r="V994">
        <f>(Table1[[#This Row],[Current Loan Amount]]/Table1[[#This Row],[Annual Income]])</f>
        <v>5.3448321287115672E-2</v>
      </c>
      <c r="W994">
        <f>(Table1[[#This Row],[Current Credit Balance]]/Table1[[#This Row],[Maximum Open Credit]])</f>
        <v>7.7741345279989757E-2</v>
      </c>
      <c r="X994">
        <f>(Table1[[#This Row],[Credit Utilization Ratio]]*100)</f>
        <v>7.7741345279989753</v>
      </c>
      <c r="Y994">
        <f>(Table1[[#This Row],[Annual Income]]/12)-Table1[[#This Row],[Monthly Debt]]</f>
        <v>92270.333333333328</v>
      </c>
    </row>
    <row r="995" spans="1:25" x14ac:dyDescent="0.2">
      <c r="A995" t="s">
        <v>1012</v>
      </c>
      <c r="B995" t="s">
        <v>2111</v>
      </c>
      <c r="C995">
        <v>218570</v>
      </c>
      <c r="D995" t="s">
        <v>2218</v>
      </c>
      <c r="E995">
        <v>725</v>
      </c>
      <c r="F995">
        <v>1168272</v>
      </c>
      <c r="G995" t="s">
        <v>2223</v>
      </c>
      <c r="H995" t="s">
        <v>2230</v>
      </c>
      <c r="I995" t="s">
        <v>2236</v>
      </c>
      <c r="J995">
        <v>6570.77</v>
      </c>
      <c r="K995">
        <v>35.299999999999997</v>
      </c>
      <c r="L995">
        <v>32</v>
      </c>
      <c r="M995">
        <v>6</v>
      </c>
      <c r="N995">
        <v>1</v>
      </c>
      <c r="O995">
        <v>19342</v>
      </c>
      <c r="P995">
        <v>263582</v>
      </c>
      <c r="Q995">
        <v>1</v>
      </c>
      <c r="R995">
        <v>0</v>
      </c>
      <c r="S995">
        <v>725</v>
      </c>
      <c r="T995" t="s">
        <v>2249</v>
      </c>
      <c r="U995">
        <f>(Table1[[#This Row],[Monthly Debt]]/Table1[[#This Row],[Annual Income]])*12</f>
        <v>6.7492193598750985E-2</v>
      </c>
      <c r="V995">
        <f>(Table1[[#This Row],[Current Loan Amount]]/Table1[[#This Row],[Annual Income]])</f>
        <v>0.18708828081131793</v>
      </c>
      <c r="W995">
        <f>(Table1[[#This Row],[Current Credit Balance]]/Table1[[#This Row],[Maximum Open Credit]])</f>
        <v>7.3381338634656387E-2</v>
      </c>
      <c r="X995">
        <f>(Table1[[#This Row],[Credit Utilization Ratio]]*100)</f>
        <v>7.3381338634656386</v>
      </c>
      <c r="Y995">
        <f>(Table1[[#This Row],[Annual Income]]/12)-Table1[[#This Row],[Monthly Debt]]</f>
        <v>90785.23</v>
      </c>
    </row>
    <row r="996" spans="1:25" x14ac:dyDescent="0.2">
      <c r="A996" t="s">
        <v>1013</v>
      </c>
      <c r="B996" t="s">
        <v>2112</v>
      </c>
      <c r="C996">
        <v>155144</v>
      </c>
      <c r="D996" t="s">
        <v>2217</v>
      </c>
      <c r="E996">
        <v>701</v>
      </c>
      <c r="F996">
        <v>1053151</v>
      </c>
      <c r="G996" t="s">
        <v>2225</v>
      </c>
      <c r="H996" t="s">
        <v>2231</v>
      </c>
      <c r="I996" t="s">
        <v>2234</v>
      </c>
      <c r="J996">
        <v>9566.1200000000008</v>
      </c>
      <c r="K996">
        <v>16.5</v>
      </c>
      <c r="L996">
        <v>32</v>
      </c>
      <c r="M996">
        <v>9</v>
      </c>
      <c r="N996">
        <v>0</v>
      </c>
      <c r="O996">
        <v>250439</v>
      </c>
      <c r="P996">
        <v>313500</v>
      </c>
      <c r="Q996">
        <v>0</v>
      </c>
      <c r="R996">
        <v>0</v>
      </c>
      <c r="S996">
        <v>701</v>
      </c>
      <c r="T996" t="s">
        <v>2248</v>
      </c>
      <c r="U996">
        <f>(Table1[[#This Row],[Monthly Debt]]/Table1[[#This Row],[Annual Income]])*12</f>
        <v>0.1089999819589024</v>
      </c>
      <c r="V996">
        <f>(Table1[[#This Row],[Current Loan Amount]]/Table1[[#This Row],[Annual Income]])</f>
        <v>0.1473141078534797</v>
      </c>
      <c r="W996">
        <f>(Table1[[#This Row],[Current Credit Balance]]/Table1[[#This Row],[Maximum Open Credit]])</f>
        <v>0.79884848484848481</v>
      </c>
      <c r="X996">
        <f>(Table1[[#This Row],[Credit Utilization Ratio]]*100)</f>
        <v>79.884848484848476</v>
      </c>
      <c r="Y996">
        <f>(Table1[[#This Row],[Annual Income]]/12)-Table1[[#This Row],[Monthly Debt]]</f>
        <v>78196.463333333333</v>
      </c>
    </row>
    <row r="997" spans="1:25" x14ac:dyDescent="0.2">
      <c r="A997" t="s">
        <v>1014</v>
      </c>
      <c r="B997" t="s">
        <v>2113</v>
      </c>
      <c r="C997">
        <v>435600</v>
      </c>
      <c r="D997" t="s">
        <v>2218</v>
      </c>
      <c r="E997">
        <v>724</v>
      </c>
      <c r="F997">
        <v>1043955</v>
      </c>
      <c r="G997" t="s">
        <v>2229</v>
      </c>
      <c r="H997" t="s">
        <v>2230</v>
      </c>
      <c r="I997" t="s">
        <v>2234</v>
      </c>
      <c r="J997">
        <v>22445.08</v>
      </c>
      <c r="K997">
        <v>15.2</v>
      </c>
      <c r="L997">
        <v>68</v>
      </c>
      <c r="M997">
        <v>8</v>
      </c>
      <c r="N997">
        <v>1</v>
      </c>
      <c r="O997">
        <v>115805</v>
      </c>
      <c r="P997">
        <v>267652</v>
      </c>
      <c r="Q997">
        <v>1</v>
      </c>
      <c r="R997">
        <v>0</v>
      </c>
      <c r="S997">
        <v>724</v>
      </c>
      <c r="T997" t="s">
        <v>2249</v>
      </c>
      <c r="U997">
        <f>(Table1[[#This Row],[Monthly Debt]]/Table1[[#This Row],[Annual Income]])*12</f>
        <v>0.258000546000546</v>
      </c>
      <c r="V997">
        <f>(Table1[[#This Row],[Current Loan Amount]]/Table1[[#This Row],[Annual Income]])</f>
        <v>0.41725936462778568</v>
      </c>
      <c r="W997">
        <f>(Table1[[#This Row],[Current Credit Balance]]/Table1[[#This Row],[Maximum Open Credit]])</f>
        <v>0.432670034223544</v>
      </c>
      <c r="X997">
        <f>(Table1[[#This Row],[Credit Utilization Ratio]]*100)</f>
        <v>43.267003422354399</v>
      </c>
      <c r="Y997">
        <f>(Table1[[#This Row],[Annual Income]]/12)-Table1[[#This Row],[Monthly Debt]]</f>
        <v>64551.17</v>
      </c>
    </row>
    <row r="998" spans="1:25" x14ac:dyDescent="0.2">
      <c r="A998" t="s">
        <v>1015</v>
      </c>
      <c r="B998" t="s">
        <v>2114</v>
      </c>
      <c r="C998">
        <v>434104</v>
      </c>
      <c r="D998" t="s">
        <v>2217</v>
      </c>
      <c r="E998">
        <v>718</v>
      </c>
      <c r="F998">
        <v>2999264</v>
      </c>
      <c r="G998" t="s">
        <v>2223</v>
      </c>
      <c r="H998" t="s">
        <v>2230</v>
      </c>
      <c r="I998" t="s">
        <v>2234</v>
      </c>
      <c r="J998">
        <v>43239.44</v>
      </c>
      <c r="K998">
        <v>13</v>
      </c>
      <c r="L998">
        <v>61</v>
      </c>
      <c r="M998">
        <v>11</v>
      </c>
      <c r="N998">
        <v>3</v>
      </c>
      <c r="O998">
        <v>243295</v>
      </c>
      <c r="P998">
        <v>527538</v>
      </c>
      <c r="Q998">
        <v>1</v>
      </c>
      <c r="R998">
        <v>1</v>
      </c>
      <c r="S998">
        <v>718</v>
      </c>
      <c r="T998" t="s">
        <v>2249</v>
      </c>
      <c r="U998">
        <f>(Table1[[#This Row],[Monthly Debt]]/Table1[[#This Row],[Annual Income]])*12</f>
        <v>0.17300020271639976</v>
      </c>
      <c r="V998">
        <f>(Table1[[#This Row],[Current Loan Amount]]/Table1[[#This Row],[Annual Income]])</f>
        <v>0.14473684210526316</v>
      </c>
      <c r="W998">
        <f>(Table1[[#This Row],[Current Credit Balance]]/Table1[[#This Row],[Maximum Open Credit]])</f>
        <v>0.46118952568345789</v>
      </c>
      <c r="X998">
        <f>(Table1[[#This Row],[Credit Utilization Ratio]]*100)</f>
        <v>46.11895256834579</v>
      </c>
      <c r="Y998">
        <f>(Table1[[#This Row],[Annual Income]]/12)-Table1[[#This Row],[Monthly Debt]]</f>
        <v>206699.22666666665</v>
      </c>
    </row>
    <row r="999" spans="1:25" x14ac:dyDescent="0.2">
      <c r="A999" t="s">
        <v>1016</v>
      </c>
      <c r="B999" t="s">
        <v>2115</v>
      </c>
      <c r="C999">
        <v>131824</v>
      </c>
      <c r="D999" t="s">
        <v>2217</v>
      </c>
      <c r="E999">
        <v>717</v>
      </c>
      <c r="F999">
        <v>1366214</v>
      </c>
      <c r="G999" t="s">
        <v>2228</v>
      </c>
      <c r="H999" t="s">
        <v>2231</v>
      </c>
      <c r="I999" t="s">
        <v>2234</v>
      </c>
      <c r="J999">
        <v>4724.92</v>
      </c>
      <c r="K999">
        <v>16</v>
      </c>
      <c r="L999">
        <v>32</v>
      </c>
      <c r="M999">
        <v>7</v>
      </c>
      <c r="N999">
        <v>0</v>
      </c>
      <c r="O999">
        <v>144210</v>
      </c>
      <c r="P999">
        <v>202158</v>
      </c>
      <c r="Q999">
        <v>0</v>
      </c>
      <c r="R999">
        <v>0</v>
      </c>
      <c r="S999">
        <v>717</v>
      </c>
      <c r="T999" t="s">
        <v>2248</v>
      </c>
      <c r="U999">
        <f>(Table1[[#This Row],[Monthly Debt]]/Table1[[#This Row],[Annual Income]])*12</f>
        <v>4.1500848329763855E-2</v>
      </c>
      <c r="V999">
        <f>(Table1[[#This Row],[Current Loan Amount]]/Table1[[#This Row],[Annual Income]])</f>
        <v>9.6488544254414027E-2</v>
      </c>
      <c r="W999">
        <f>(Table1[[#This Row],[Current Credit Balance]]/Table1[[#This Row],[Maximum Open Credit]])</f>
        <v>0.7133529219719229</v>
      </c>
      <c r="X999">
        <f>(Table1[[#This Row],[Credit Utilization Ratio]]*100)</f>
        <v>71.335292197192288</v>
      </c>
      <c r="Y999">
        <f>(Table1[[#This Row],[Annual Income]]/12)-Table1[[#This Row],[Monthly Debt]]</f>
        <v>109126.24666666667</v>
      </c>
    </row>
    <row r="1000" spans="1:25" x14ac:dyDescent="0.2">
      <c r="A1000" t="s">
        <v>1017</v>
      </c>
      <c r="B1000" t="s">
        <v>2116</v>
      </c>
      <c r="C1000">
        <v>758296</v>
      </c>
      <c r="D1000" t="s">
        <v>2218</v>
      </c>
      <c r="E1000">
        <v>725</v>
      </c>
      <c r="F1000">
        <v>1168272</v>
      </c>
      <c r="G1000" t="s">
        <v>2219</v>
      </c>
      <c r="H1000" t="s">
        <v>2230</v>
      </c>
      <c r="I1000" t="s">
        <v>2234</v>
      </c>
      <c r="J1000">
        <v>48727.21</v>
      </c>
      <c r="K1000">
        <v>16.2</v>
      </c>
      <c r="L1000">
        <v>32</v>
      </c>
      <c r="M1000">
        <v>14</v>
      </c>
      <c r="N1000">
        <v>0</v>
      </c>
      <c r="O1000">
        <v>729334</v>
      </c>
      <c r="P1000">
        <v>1130492</v>
      </c>
      <c r="Q1000">
        <v>0</v>
      </c>
      <c r="R1000">
        <v>0</v>
      </c>
      <c r="S1000">
        <v>725</v>
      </c>
      <c r="T1000" t="s">
        <v>2249</v>
      </c>
      <c r="U1000">
        <f>(Table1[[#This Row],[Monthly Debt]]/Table1[[#This Row],[Annual Income]])*12</f>
        <v>0.5005054644808743</v>
      </c>
      <c r="V1000">
        <f>(Table1[[#This Row],[Current Loan Amount]]/Table1[[#This Row],[Annual Income]])</f>
        <v>0.64907487297478672</v>
      </c>
      <c r="W1000">
        <f>(Table1[[#This Row],[Current Credit Balance]]/Table1[[#This Row],[Maximum Open Credit]])</f>
        <v>0.64514742253815149</v>
      </c>
      <c r="X1000">
        <f>(Table1[[#This Row],[Credit Utilization Ratio]]*100)</f>
        <v>64.514742253815143</v>
      </c>
      <c r="Y1000">
        <f>(Table1[[#This Row],[Annual Income]]/12)-Table1[[#This Row],[Monthly Debt]]</f>
        <v>48628.79</v>
      </c>
    </row>
    <row r="1001" spans="1:25" x14ac:dyDescent="0.2">
      <c r="A1001" t="s">
        <v>1018</v>
      </c>
      <c r="B1001" t="s">
        <v>2117</v>
      </c>
      <c r="C1001">
        <v>64438</v>
      </c>
      <c r="D1001" t="s">
        <v>2217</v>
      </c>
      <c r="E1001">
        <v>705</v>
      </c>
      <c r="F1001">
        <v>594244</v>
      </c>
      <c r="G1001" t="s">
        <v>2221</v>
      </c>
      <c r="H1001" t="s">
        <v>2231</v>
      </c>
      <c r="I1001" t="s">
        <v>2242</v>
      </c>
      <c r="J1001">
        <v>10300.280000000001</v>
      </c>
      <c r="K1001">
        <v>17.100000000000001</v>
      </c>
      <c r="L1001">
        <v>32</v>
      </c>
      <c r="M1001">
        <v>4</v>
      </c>
      <c r="N1001">
        <v>0</v>
      </c>
      <c r="O1001">
        <v>55784</v>
      </c>
      <c r="P1001">
        <v>838860</v>
      </c>
      <c r="Q1001">
        <v>0</v>
      </c>
      <c r="R1001">
        <v>0</v>
      </c>
      <c r="S1001">
        <v>705</v>
      </c>
      <c r="T1001" t="s">
        <v>2248</v>
      </c>
      <c r="U1001">
        <f>(Table1[[#This Row],[Monthly Debt]]/Table1[[#This Row],[Annual Income]])*12</f>
        <v>0.20800102314874025</v>
      </c>
      <c r="V1001">
        <f>(Table1[[#This Row],[Current Loan Amount]]/Table1[[#This Row],[Annual Income]])</f>
        <v>0.10843693836201965</v>
      </c>
      <c r="W1001">
        <f>(Table1[[#This Row],[Current Credit Balance]]/Table1[[#This Row],[Maximum Open Credit]])</f>
        <v>6.6499773502133847E-2</v>
      </c>
      <c r="X1001">
        <f>(Table1[[#This Row],[Credit Utilization Ratio]]*100)</f>
        <v>6.6499773502133843</v>
      </c>
      <c r="Y1001">
        <f>(Table1[[#This Row],[Annual Income]]/12)-Table1[[#This Row],[Monthly Debt]]</f>
        <v>39220.053333333337</v>
      </c>
    </row>
    <row r="1002" spans="1:25" x14ac:dyDescent="0.2">
      <c r="A1002" t="s">
        <v>1019</v>
      </c>
      <c r="B1002" t="s">
        <v>2118</v>
      </c>
      <c r="C1002">
        <v>266750</v>
      </c>
      <c r="D1002" t="s">
        <v>2217</v>
      </c>
      <c r="E1002">
        <v>725</v>
      </c>
      <c r="F1002">
        <v>1168272</v>
      </c>
      <c r="G1002" t="s">
        <v>2224</v>
      </c>
      <c r="H1002" t="s">
        <v>2231</v>
      </c>
      <c r="I1002" t="s">
        <v>2234</v>
      </c>
      <c r="J1002">
        <v>25667.1</v>
      </c>
      <c r="K1002">
        <v>14.8</v>
      </c>
      <c r="L1002">
        <v>71</v>
      </c>
      <c r="M1002">
        <v>8</v>
      </c>
      <c r="N1002">
        <v>0</v>
      </c>
      <c r="O1002">
        <v>204839</v>
      </c>
      <c r="P1002">
        <v>317944</v>
      </c>
      <c r="Q1002">
        <v>0</v>
      </c>
      <c r="R1002">
        <v>0</v>
      </c>
      <c r="S1002">
        <v>725</v>
      </c>
      <c r="T1002" t="s">
        <v>2248</v>
      </c>
      <c r="U1002">
        <f>(Table1[[#This Row],[Monthly Debt]]/Table1[[#This Row],[Annual Income]])*12</f>
        <v>0.26364168618266981</v>
      </c>
      <c r="V1002">
        <f>(Table1[[#This Row],[Current Loan Amount]]/Table1[[#This Row],[Annual Income]])</f>
        <v>0.2283286768834655</v>
      </c>
      <c r="W1002">
        <f>(Table1[[#This Row],[Current Credit Balance]]/Table1[[#This Row],[Maximum Open Credit]])</f>
        <v>0.64426125355408503</v>
      </c>
      <c r="X1002">
        <f>(Table1[[#This Row],[Credit Utilization Ratio]]*100)</f>
        <v>64.426125355408502</v>
      </c>
      <c r="Y1002">
        <f>(Table1[[#This Row],[Annual Income]]/12)-Table1[[#This Row],[Monthly Debt]]</f>
        <v>71688.899999999994</v>
      </c>
    </row>
    <row r="1003" spans="1:25" x14ac:dyDescent="0.2">
      <c r="A1003" t="s">
        <v>1020</v>
      </c>
      <c r="B1003" t="s">
        <v>2119</v>
      </c>
      <c r="C1003">
        <v>87450</v>
      </c>
      <c r="D1003" t="s">
        <v>2217</v>
      </c>
      <c r="E1003">
        <v>744</v>
      </c>
      <c r="F1003">
        <v>880156</v>
      </c>
      <c r="G1003" t="s">
        <v>2225</v>
      </c>
      <c r="H1003" t="s">
        <v>2231</v>
      </c>
      <c r="I1003" t="s">
        <v>2234</v>
      </c>
      <c r="J1003">
        <v>10855.46</v>
      </c>
      <c r="K1003">
        <v>11.7</v>
      </c>
      <c r="L1003">
        <v>32</v>
      </c>
      <c r="M1003">
        <v>9</v>
      </c>
      <c r="N1003">
        <v>0</v>
      </c>
      <c r="O1003">
        <v>71478</v>
      </c>
      <c r="P1003">
        <v>617672</v>
      </c>
      <c r="Q1003">
        <v>0</v>
      </c>
      <c r="R1003">
        <v>0</v>
      </c>
      <c r="S1003">
        <v>744</v>
      </c>
      <c r="T1003" t="s">
        <v>2248</v>
      </c>
      <c r="U1003">
        <f>(Table1[[#This Row],[Monthly Debt]]/Table1[[#This Row],[Annual Income]])*12</f>
        <v>0.1480027631465331</v>
      </c>
      <c r="V1003">
        <f>(Table1[[#This Row],[Current Loan Amount]]/Table1[[#This Row],[Annual Income]])</f>
        <v>9.9357386645094734E-2</v>
      </c>
      <c r="W1003">
        <f>(Table1[[#This Row],[Current Credit Balance]]/Table1[[#This Row],[Maximum Open Credit]])</f>
        <v>0.11572161276535119</v>
      </c>
      <c r="X1003">
        <f>(Table1[[#This Row],[Credit Utilization Ratio]]*100)</f>
        <v>11.572161276535118</v>
      </c>
      <c r="Y1003">
        <f>(Table1[[#This Row],[Annual Income]]/12)-Table1[[#This Row],[Monthly Debt]]</f>
        <v>62490.873333333329</v>
      </c>
    </row>
    <row r="1004" spans="1:25" x14ac:dyDescent="0.2">
      <c r="A1004" t="s">
        <v>1021</v>
      </c>
      <c r="B1004" t="s">
        <v>2120</v>
      </c>
      <c r="C1004">
        <v>103884</v>
      </c>
      <c r="D1004" t="s">
        <v>2217</v>
      </c>
      <c r="E1004">
        <v>725</v>
      </c>
      <c r="F1004">
        <v>1168272</v>
      </c>
      <c r="G1004" t="s">
        <v>2221</v>
      </c>
      <c r="H1004" t="s">
        <v>2231</v>
      </c>
      <c r="I1004" t="s">
        <v>2234</v>
      </c>
      <c r="J1004">
        <v>13481.26</v>
      </c>
      <c r="K1004">
        <v>11.7</v>
      </c>
      <c r="L1004">
        <v>32</v>
      </c>
      <c r="M1004">
        <v>24</v>
      </c>
      <c r="N1004">
        <v>1</v>
      </c>
      <c r="O1004">
        <v>146737</v>
      </c>
      <c r="P1004">
        <v>491062</v>
      </c>
      <c r="Q1004">
        <v>1</v>
      </c>
      <c r="R1004">
        <v>0</v>
      </c>
      <c r="S1004">
        <v>725</v>
      </c>
      <c r="T1004" t="s">
        <v>2249</v>
      </c>
      <c r="U1004">
        <f>(Table1[[#This Row],[Monthly Debt]]/Table1[[#This Row],[Annual Income]])*12</f>
        <v>0.13847384855581579</v>
      </c>
      <c r="V1004">
        <f>(Table1[[#This Row],[Current Loan Amount]]/Table1[[#This Row],[Annual Income]])</f>
        <v>8.8921073174740128E-2</v>
      </c>
      <c r="W1004">
        <f>(Table1[[#This Row],[Current Credit Balance]]/Table1[[#This Row],[Maximum Open Credit]])</f>
        <v>0.29881562816915175</v>
      </c>
      <c r="X1004">
        <f>(Table1[[#This Row],[Credit Utilization Ratio]]*100)</f>
        <v>29.881562816915174</v>
      </c>
      <c r="Y1004">
        <f>(Table1[[#This Row],[Annual Income]]/12)-Table1[[#This Row],[Monthly Debt]]</f>
        <v>83874.740000000005</v>
      </c>
    </row>
    <row r="1005" spans="1:25" x14ac:dyDescent="0.2">
      <c r="A1005" t="s">
        <v>1022</v>
      </c>
      <c r="B1005" t="s">
        <v>2121</v>
      </c>
      <c r="C1005">
        <v>416328</v>
      </c>
      <c r="D1005" t="s">
        <v>2217</v>
      </c>
      <c r="E1005">
        <v>706</v>
      </c>
      <c r="F1005">
        <v>904799</v>
      </c>
      <c r="G1005" t="s">
        <v>2225</v>
      </c>
      <c r="H1005" t="s">
        <v>2232</v>
      </c>
      <c r="I1005" t="s">
        <v>2238</v>
      </c>
      <c r="J1005">
        <v>4772.8</v>
      </c>
      <c r="K1005">
        <v>11.5</v>
      </c>
      <c r="L1005">
        <v>18</v>
      </c>
      <c r="M1005">
        <v>7</v>
      </c>
      <c r="N1005">
        <v>0</v>
      </c>
      <c r="O1005">
        <v>166326</v>
      </c>
      <c r="P1005">
        <v>429880</v>
      </c>
      <c r="Q1005">
        <v>0</v>
      </c>
      <c r="R1005">
        <v>0</v>
      </c>
      <c r="S1005">
        <v>706</v>
      </c>
      <c r="T1005" t="s">
        <v>2248</v>
      </c>
      <c r="U1005">
        <f>(Table1[[#This Row],[Monthly Debt]]/Table1[[#This Row],[Annual Income]])*12</f>
        <v>6.3299804708006974E-2</v>
      </c>
      <c r="V1005">
        <f>(Table1[[#This Row],[Current Loan Amount]]/Table1[[#This Row],[Annual Income]])</f>
        <v>0.4601331345414838</v>
      </c>
      <c r="W1005">
        <f>(Table1[[#This Row],[Current Credit Balance]]/Table1[[#This Row],[Maximum Open Credit]])</f>
        <v>0.38691262677956639</v>
      </c>
      <c r="X1005">
        <f>(Table1[[#This Row],[Credit Utilization Ratio]]*100)</f>
        <v>38.691262677956637</v>
      </c>
      <c r="Y1005">
        <f>(Table1[[#This Row],[Annual Income]]/12)-Table1[[#This Row],[Monthly Debt]]</f>
        <v>70627.116666666669</v>
      </c>
    </row>
    <row r="1006" spans="1:25" x14ac:dyDescent="0.2">
      <c r="A1006" t="s">
        <v>1023</v>
      </c>
      <c r="B1006" t="s">
        <v>2122</v>
      </c>
      <c r="C1006">
        <v>543246</v>
      </c>
      <c r="D1006" t="s">
        <v>2217</v>
      </c>
      <c r="E1006">
        <v>745</v>
      </c>
      <c r="F1006">
        <v>2158134</v>
      </c>
      <c r="G1006" t="s">
        <v>2219</v>
      </c>
      <c r="H1006" t="s">
        <v>2230</v>
      </c>
      <c r="I1006" t="s">
        <v>2236</v>
      </c>
      <c r="J1006">
        <v>48737.66</v>
      </c>
      <c r="K1006">
        <v>30.4</v>
      </c>
      <c r="L1006">
        <v>31</v>
      </c>
      <c r="M1006">
        <v>14</v>
      </c>
      <c r="N1006">
        <v>0</v>
      </c>
      <c r="O1006">
        <v>319694</v>
      </c>
      <c r="P1006">
        <v>616968</v>
      </c>
      <c r="Q1006">
        <v>0</v>
      </c>
      <c r="R1006">
        <v>0</v>
      </c>
      <c r="S1006">
        <v>745</v>
      </c>
      <c r="T1006" t="s">
        <v>2248</v>
      </c>
      <c r="U1006">
        <f>(Table1[[#This Row],[Monthly Debt]]/Table1[[#This Row],[Annual Income]])*12</f>
        <v>0.27099889070836197</v>
      </c>
      <c r="V1006">
        <f>(Table1[[#This Row],[Current Loan Amount]]/Table1[[#This Row],[Annual Income]])</f>
        <v>0.25172023609284688</v>
      </c>
      <c r="W1006">
        <f>(Table1[[#This Row],[Current Credit Balance]]/Table1[[#This Row],[Maximum Open Credit]])</f>
        <v>0.51816949987681693</v>
      </c>
      <c r="X1006">
        <f>(Table1[[#This Row],[Credit Utilization Ratio]]*100)</f>
        <v>51.816949987681696</v>
      </c>
      <c r="Y1006">
        <f>(Table1[[#This Row],[Annual Income]]/12)-Table1[[#This Row],[Monthly Debt]]</f>
        <v>131106.84</v>
      </c>
    </row>
    <row r="1007" spans="1:25" x14ac:dyDescent="0.2">
      <c r="A1007" t="s">
        <v>1024</v>
      </c>
      <c r="B1007" t="s">
        <v>2123</v>
      </c>
      <c r="C1007">
        <v>122122</v>
      </c>
      <c r="D1007" t="s">
        <v>2217</v>
      </c>
      <c r="E1007">
        <v>725</v>
      </c>
      <c r="F1007">
        <v>1168272</v>
      </c>
      <c r="G1007" t="s">
        <v>2221</v>
      </c>
      <c r="H1007" t="s">
        <v>2231</v>
      </c>
      <c r="I1007" t="s">
        <v>2234</v>
      </c>
      <c r="J1007">
        <v>12791.37</v>
      </c>
      <c r="K1007">
        <v>9</v>
      </c>
      <c r="L1007">
        <v>65</v>
      </c>
      <c r="M1007">
        <v>35</v>
      </c>
      <c r="N1007">
        <v>0</v>
      </c>
      <c r="O1007">
        <v>30362</v>
      </c>
      <c r="P1007">
        <v>616638</v>
      </c>
      <c r="Q1007">
        <v>0</v>
      </c>
      <c r="R1007">
        <v>0</v>
      </c>
      <c r="S1007">
        <v>725</v>
      </c>
      <c r="T1007" t="s">
        <v>2248</v>
      </c>
      <c r="U1007">
        <f>(Table1[[#This Row],[Monthly Debt]]/Table1[[#This Row],[Annual Income]])*12</f>
        <v>0.13138758782201404</v>
      </c>
      <c r="V1007">
        <f>(Table1[[#This Row],[Current Loan Amount]]/Table1[[#This Row],[Annual Income]])</f>
        <v>0.10453216374269006</v>
      </c>
      <c r="W1007">
        <f>(Table1[[#This Row],[Current Credit Balance]]/Table1[[#This Row],[Maximum Open Credit]])</f>
        <v>4.9237964575650543E-2</v>
      </c>
      <c r="X1007">
        <f>(Table1[[#This Row],[Credit Utilization Ratio]]*100)</f>
        <v>4.9237964575650546</v>
      </c>
      <c r="Y1007">
        <f>(Table1[[#This Row],[Annual Income]]/12)-Table1[[#This Row],[Monthly Debt]]</f>
        <v>84564.63</v>
      </c>
    </row>
    <row r="1008" spans="1:25" x14ac:dyDescent="0.2">
      <c r="A1008" t="s">
        <v>1025</v>
      </c>
      <c r="B1008" t="s">
        <v>2124</v>
      </c>
      <c r="C1008">
        <v>267784</v>
      </c>
      <c r="D1008" t="s">
        <v>2218</v>
      </c>
      <c r="E1008">
        <v>725</v>
      </c>
      <c r="F1008">
        <v>1168272</v>
      </c>
      <c r="G1008" t="s">
        <v>2221</v>
      </c>
      <c r="H1008" t="s">
        <v>2232</v>
      </c>
      <c r="I1008" t="s">
        <v>2234</v>
      </c>
      <c r="J1008">
        <v>48050.62</v>
      </c>
      <c r="K1008">
        <v>12.2</v>
      </c>
      <c r="L1008">
        <v>20</v>
      </c>
      <c r="M1008">
        <v>10</v>
      </c>
      <c r="N1008">
        <v>0</v>
      </c>
      <c r="O1008">
        <v>60325</v>
      </c>
      <c r="P1008">
        <v>403722</v>
      </c>
      <c r="Q1008">
        <v>0</v>
      </c>
      <c r="R1008">
        <v>0</v>
      </c>
      <c r="S1008">
        <v>725</v>
      </c>
      <c r="T1008" t="s">
        <v>2249</v>
      </c>
      <c r="U1008">
        <f>(Table1[[#This Row],[Monthly Debt]]/Table1[[#This Row],[Annual Income]])*12</f>
        <v>0.49355581576893054</v>
      </c>
      <c r="V1008">
        <f>(Table1[[#This Row],[Current Loan Amount]]/Table1[[#This Row],[Annual Income]])</f>
        <v>0.22921374474437459</v>
      </c>
      <c r="W1008">
        <f>(Table1[[#This Row],[Current Credit Balance]]/Table1[[#This Row],[Maximum Open Credit]])</f>
        <v>0.14942212710726688</v>
      </c>
      <c r="X1008">
        <f>(Table1[[#This Row],[Credit Utilization Ratio]]*100)</f>
        <v>14.942212710726688</v>
      </c>
      <c r="Y1008">
        <f>(Table1[[#This Row],[Annual Income]]/12)-Table1[[#This Row],[Monthly Debt]]</f>
        <v>49305.38</v>
      </c>
    </row>
    <row r="1009" spans="1:25" x14ac:dyDescent="0.2">
      <c r="A1009" t="s">
        <v>1026</v>
      </c>
      <c r="B1009" t="s">
        <v>2125</v>
      </c>
      <c r="C1009">
        <v>110814</v>
      </c>
      <c r="D1009" t="s">
        <v>2217</v>
      </c>
      <c r="E1009">
        <v>747</v>
      </c>
      <c r="F1009">
        <v>1052638</v>
      </c>
      <c r="G1009" t="s">
        <v>2220</v>
      </c>
      <c r="H1009" t="s">
        <v>2230</v>
      </c>
      <c r="I1009" t="s">
        <v>2234</v>
      </c>
      <c r="J1009">
        <v>6464.94</v>
      </c>
      <c r="K1009">
        <v>14.9</v>
      </c>
      <c r="L1009">
        <v>32</v>
      </c>
      <c r="M1009">
        <v>6</v>
      </c>
      <c r="N1009">
        <v>0</v>
      </c>
      <c r="O1009">
        <v>1957</v>
      </c>
      <c r="P1009">
        <v>452078</v>
      </c>
      <c r="Q1009">
        <v>0</v>
      </c>
      <c r="R1009">
        <v>0</v>
      </c>
      <c r="S1009">
        <v>747</v>
      </c>
      <c r="T1009" t="s">
        <v>2248</v>
      </c>
      <c r="U1009">
        <f>(Table1[[#This Row],[Monthly Debt]]/Table1[[#This Row],[Annual Income]])*12</f>
        <v>7.3699866430814776E-2</v>
      </c>
      <c r="V1009">
        <f>(Table1[[#This Row],[Current Loan Amount]]/Table1[[#This Row],[Annual Income]])</f>
        <v>0.1052726578367872</v>
      </c>
      <c r="W1009">
        <f>(Table1[[#This Row],[Current Credit Balance]]/Table1[[#This Row],[Maximum Open Credit]])</f>
        <v>4.3288989953061199E-3</v>
      </c>
      <c r="X1009">
        <f>(Table1[[#This Row],[Credit Utilization Ratio]]*100)</f>
        <v>0.43288989953061197</v>
      </c>
      <c r="Y1009">
        <f>(Table1[[#This Row],[Annual Income]]/12)-Table1[[#This Row],[Monthly Debt]]</f>
        <v>81254.893333333326</v>
      </c>
    </row>
    <row r="1010" spans="1:25" x14ac:dyDescent="0.2">
      <c r="A1010" t="s">
        <v>1027</v>
      </c>
      <c r="B1010" t="s">
        <v>2126</v>
      </c>
      <c r="C1010">
        <v>155342</v>
      </c>
      <c r="D1010" t="s">
        <v>2217</v>
      </c>
      <c r="E1010">
        <v>721</v>
      </c>
      <c r="F1010">
        <v>1341590</v>
      </c>
      <c r="G1010" t="s">
        <v>2219</v>
      </c>
      <c r="H1010" t="s">
        <v>2231</v>
      </c>
      <c r="I1010" t="s">
        <v>2234</v>
      </c>
      <c r="J1010">
        <v>15204.75</v>
      </c>
      <c r="K1010">
        <v>24</v>
      </c>
      <c r="L1010">
        <v>77</v>
      </c>
      <c r="M1010">
        <v>6</v>
      </c>
      <c r="N1010">
        <v>0</v>
      </c>
      <c r="O1010">
        <v>131936</v>
      </c>
      <c r="P1010">
        <v>215776</v>
      </c>
      <c r="Q1010">
        <v>0</v>
      </c>
      <c r="R1010">
        <v>0</v>
      </c>
      <c r="S1010">
        <v>721</v>
      </c>
      <c r="T1010" t="s">
        <v>2248</v>
      </c>
      <c r="U1010">
        <f>(Table1[[#This Row],[Monthly Debt]]/Table1[[#This Row],[Annual Income]])*12</f>
        <v>0.13600056649199829</v>
      </c>
      <c r="V1010">
        <f>(Table1[[#This Row],[Current Loan Amount]]/Table1[[#This Row],[Annual Income]])</f>
        <v>0.11578947368421053</v>
      </c>
      <c r="W1010">
        <f>(Table1[[#This Row],[Current Credit Balance]]/Table1[[#This Row],[Maximum Open Credit]])</f>
        <v>0.61144890998072077</v>
      </c>
      <c r="X1010">
        <f>(Table1[[#This Row],[Credit Utilization Ratio]]*100)</f>
        <v>61.144890998072079</v>
      </c>
      <c r="Y1010">
        <f>(Table1[[#This Row],[Annual Income]]/12)-Table1[[#This Row],[Monthly Debt]]</f>
        <v>96594.416666666672</v>
      </c>
    </row>
    <row r="1011" spans="1:25" x14ac:dyDescent="0.2">
      <c r="A1011" t="s">
        <v>1028</v>
      </c>
      <c r="B1011" t="s">
        <v>2127</v>
      </c>
      <c r="C1011">
        <v>55748</v>
      </c>
      <c r="D1011" t="s">
        <v>2217</v>
      </c>
      <c r="E1011">
        <v>734</v>
      </c>
      <c r="F1011">
        <v>347054</v>
      </c>
      <c r="G1011" t="s">
        <v>2220</v>
      </c>
      <c r="H1011" t="s">
        <v>2231</v>
      </c>
      <c r="I1011" t="s">
        <v>2243</v>
      </c>
      <c r="J1011">
        <v>3701.77</v>
      </c>
      <c r="K1011">
        <v>10</v>
      </c>
      <c r="L1011">
        <v>32</v>
      </c>
      <c r="M1011">
        <v>4</v>
      </c>
      <c r="N1011">
        <v>0</v>
      </c>
      <c r="O1011">
        <v>98876</v>
      </c>
      <c r="P1011">
        <v>394746</v>
      </c>
      <c r="Q1011">
        <v>0</v>
      </c>
      <c r="R1011">
        <v>0</v>
      </c>
      <c r="S1011">
        <v>734</v>
      </c>
      <c r="T1011" t="s">
        <v>2248</v>
      </c>
      <c r="U1011">
        <f>(Table1[[#This Row],[Monthly Debt]]/Table1[[#This Row],[Annual Income]])*12</f>
        <v>0.12799518230592358</v>
      </c>
      <c r="V1011">
        <f>(Table1[[#This Row],[Current Loan Amount]]/Table1[[#This Row],[Annual Income]])</f>
        <v>0.16063206302189284</v>
      </c>
      <c r="W1011">
        <f>(Table1[[#This Row],[Current Credit Balance]]/Table1[[#This Row],[Maximum Open Credit]])</f>
        <v>0.25048005552937841</v>
      </c>
      <c r="X1011">
        <f>(Table1[[#This Row],[Credit Utilization Ratio]]*100)</f>
        <v>25.048005552937841</v>
      </c>
      <c r="Y1011">
        <f>(Table1[[#This Row],[Annual Income]]/12)-Table1[[#This Row],[Monthly Debt]]</f>
        <v>25219.396666666667</v>
      </c>
    </row>
    <row r="1012" spans="1:25" x14ac:dyDescent="0.2">
      <c r="A1012" t="s">
        <v>1029</v>
      </c>
      <c r="B1012" t="s">
        <v>2128</v>
      </c>
      <c r="C1012">
        <v>533962</v>
      </c>
      <c r="D1012" t="s">
        <v>2217</v>
      </c>
      <c r="E1012">
        <v>708</v>
      </c>
      <c r="F1012">
        <v>4419381</v>
      </c>
      <c r="G1012" t="s">
        <v>2227</v>
      </c>
      <c r="H1012" t="s">
        <v>2230</v>
      </c>
      <c r="I1012" t="s">
        <v>2234</v>
      </c>
      <c r="J1012">
        <v>69605.17</v>
      </c>
      <c r="K1012">
        <v>25.7</v>
      </c>
      <c r="L1012">
        <v>8</v>
      </c>
      <c r="M1012">
        <v>18</v>
      </c>
      <c r="N1012">
        <v>0</v>
      </c>
      <c r="O1012">
        <v>411521</v>
      </c>
      <c r="P1012">
        <v>540870</v>
      </c>
      <c r="Q1012">
        <v>0</v>
      </c>
      <c r="R1012">
        <v>0</v>
      </c>
      <c r="S1012">
        <v>708</v>
      </c>
      <c r="T1012" t="s">
        <v>2248</v>
      </c>
      <c r="U1012">
        <f>(Table1[[#This Row],[Monthly Debt]]/Table1[[#This Row],[Annual Income]])*12</f>
        <v>0.18899978073852425</v>
      </c>
      <c r="V1012">
        <f>(Table1[[#This Row],[Current Loan Amount]]/Table1[[#This Row],[Annual Income]])</f>
        <v>0.12082280301245808</v>
      </c>
      <c r="W1012">
        <f>(Table1[[#This Row],[Current Credit Balance]]/Table1[[#This Row],[Maximum Open Credit]])</f>
        <v>0.76085011185682327</v>
      </c>
      <c r="X1012">
        <f>(Table1[[#This Row],[Credit Utilization Ratio]]*100)</f>
        <v>76.085011185682333</v>
      </c>
      <c r="Y1012">
        <f>(Table1[[#This Row],[Annual Income]]/12)-Table1[[#This Row],[Monthly Debt]]</f>
        <v>298676.58</v>
      </c>
    </row>
    <row r="1013" spans="1:25" x14ac:dyDescent="0.2">
      <c r="A1013" t="s">
        <v>1030</v>
      </c>
      <c r="B1013" t="s">
        <v>2129</v>
      </c>
      <c r="C1013">
        <v>216546</v>
      </c>
      <c r="D1013" t="s">
        <v>2217</v>
      </c>
      <c r="E1013">
        <v>725</v>
      </c>
      <c r="F1013">
        <v>1168272</v>
      </c>
      <c r="G1013" t="s">
        <v>2220</v>
      </c>
      <c r="H1013" t="s">
        <v>2230</v>
      </c>
      <c r="I1013" t="s">
        <v>2234</v>
      </c>
      <c r="J1013">
        <v>2654.49</v>
      </c>
      <c r="K1013">
        <v>14</v>
      </c>
      <c r="L1013">
        <v>32</v>
      </c>
      <c r="M1013">
        <v>9</v>
      </c>
      <c r="N1013">
        <v>0</v>
      </c>
      <c r="O1013">
        <v>168815</v>
      </c>
      <c r="P1013">
        <v>519882</v>
      </c>
      <c r="Q1013">
        <v>0</v>
      </c>
      <c r="R1013">
        <v>0</v>
      </c>
      <c r="S1013">
        <v>725</v>
      </c>
      <c r="T1013" t="s">
        <v>2248</v>
      </c>
      <c r="U1013">
        <f>(Table1[[#This Row],[Monthly Debt]]/Table1[[#This Row],[Annual Income]])*12</f>
        <v>2.7265807962529275E-2</v>
      </c>
      <c r="V1013">
        <f>(Table1[[#This Row],[Current Loan Amount]]/Table1[[#This Row],[Annual Income]])</f>
        <v>0.18535580755166606</v>
      </c>
      <c r="W1013">
        <f>(Table1[[#This Row],[Current Credit Balance]]/Table1[[#This Row],[Maximum Open Credit]])</f>
        <v>0.32471791675803358</v>
      </c>
      <c r="X1013">
        <f>(Table1[[#This Row],[Credit Utilization Ratio]]*100)</f>
        <v>32.47179167580336</v>
      </c>
      <c r="Y1013">
        <f>(Table1[[#This Row],[Annual Income]]/12)-Table1[[#This Row],[Monthly Debt]]</f>
        <v>94701.51</v>
      </c>
    </row>
    <row r="1014" spans="1:25" x14ac:dyDescent="0.2">
      <c r="A1014" t="s">
        <v>1031</v>
      </c>
      <c r="B1014" t="s">
        <v>2130</v>
      </c>
      <c r="C1014">
        <v>392964</v>
      </c>
      <c r="D1014" t="s">
        <v>2217</v>
      </c>
      <c r="E1014">
        <v>725</v>
      </c>
      <c r="F1014">
        <v>1168272</v>
      </c>
      <c r="G1014" t="s">
        <v>2222</v>
      </c>
      <c r="H1014" t="s">
        <v>2230</v>
      </c>
      <c r="I1014" t="s">
        <v>2234</v>
      </c>
      <c r="J1014">
        <v>7968.41</v>
      </c>
      <c r="K1014">
        <v>12.4</v>
      </c>
      <c r="L1014">
        <v>39</v>
      </c>
      <c r="M1014">
        <v>14</v>
      </c>
      <c r="N1014">
        <v>0</v>
      </c>
      <c r="O1014">
        <v>326762</v>
      </c>
      <c r="P1014">
        <v>529892</v>
      </c>
      <c r="Q1014">
        <v>0</v>
      </c>
      <c r="R1014">
        <v>0</v>
      </c>
      <c r="S1014">
        <v>725</v>
      </c>
      <c r="T1014" t="s">
        <v>2248</v>
      </c>
      <c r="U1014">
        <f>(Table1[[#This Row],[Monthly Debt]]/Table1[[#This Row],[Annual Income]])*12</f>
        <v>8.1848165495706476E-2</v>
      </c>
      <c r="V1014">
        <f>(Table1[[#This Row],[Current Loan Amount]]/Table1[[#This Row],[Annual Income]])</f>
        <v>0.3363634496076256</v>
      </c>
      <c r="W1014">
        <f>(Table1[[#This Row],[Current Credit Balance]]/Table1[[#This Row],[Maximum Open Credit]])</f>
        <v>0.61665773402882096</v>
      </c>
      <c r="X1014">
        <f>(Table1[[#This Row],[Credit Utilization Ratio]]*100)</f>
        <v>61.665773402882095</v>
      </c>
      <c r="Y1014">
        <f>(Table1[[#This Row],[Annual Income]]/12)-Table1[[#This Row],[Monthly Debt]]</f>
        <v>89387.59</v>
      </c>
    </row>
    <row r="1015" spans="1:25" x14ac:dyDescent="0.2">
      <c r="A1015" t="s">
        <v>1032</v>
      </c>
      <c r="B1015" t="s">
        <v>2131</v>
      </c>
      <c r="C1015">
        <v>99999999</v>
      </c>
      <c r="D1015" t="s">
        <v>2217</v>
      </c>
      <c r="E1015">
        <v>738</v>
      </c>
      <c r="F1015">
        <v>769652</v>
      </c>
      <c r="G1015" t="s">
        <v>2228</v>
      </c>
      <c r="H1015" t="s">
        <v>2230</v>
      </c>
      <c r="I1015" t="s">
        <v>2241</v>
      </c>
      <c r="J1015">
        <v>3655.79</v>
      </c>
      <c r="K1015">
        <v>23</v>
      </c>
      <c r="L1015">
        <v>32</v>
      </c>
      <c r="M1015">
        <v>4</v>
      </c>
      <c r="N1015">
        <v>0</v>
      </c>
      <c r="O1015">
        <v>43092</v>
      </c>
      <c r="P1015">
        <v>283558</v>
      </c>
      <c r="Q1015">
        <v>0</v>
      </c>
      <c r="R1015">
        <v>0</v>
      </c>
      <c r="S1015">
        <v>738</v>
      </c>
      <c r="T1015" t="s">
        <v>2248</v>
      </c>
      <c r="U1015">
        <f>(Table1[[#This Row],[Monthly Debt]]/Table1[[#This Row],[Annual Income]])*12</f>
        <v>5.6999111286659424E-2</v>
      </c>
      <c r="V1015">
        <f>(Table1[[#This Row],[Current Loan Amount]]/Table1[[#This Row],[Annual Income]])</f>
        <v>129.92884966192514</v>
      </c>
      <c r="W1015">
        <f>(Table1[[#This Row],[Current Credit Balance]]/Table1[[#This Row],[Maximum Open Credit]])</f>
        <v>0.15196890935893187</v>
      </c>
      <c r="X1015">
        <f>(Table1[[#This Row],[Credit Utilization Ratio]]*100)</f>
        <v>15.196890935893187</v>
      </c>
      <c r="Y1015">
        <f>(Table1[[#This Row],[Annual Income]]/12)-Table1[[#This Row],[Monthly Debt]]</f>
        <v>60481.876666666663</v>
      </c>
    </row>
    <row r="1016" spans="1:25" x14ac:dyDescent="0.2">
      <c r="A1016" t="s">
        <v>1033</v>
      </c>
      <c r="B1016" t="s">
        <v>2132</v>
      </c>
      <c r="C1016">
        <v>153494</v>
      </c>
      <c r="D1016" t="s">
        <v>2217</v>
      </c>
      <c r="E1016">
        <v>725</v>
      </c>
      <c r="F1016">
        <v>1168272</v>
      </c>
      <c r="G1016" t="s">
        <v>2221</v>
      </c>
      <c r="H1016" t="s">
        <v>2231</v>
      </c>
      <c r="I1016" t="s">
        <v>2235</v>
      </c>
      <c r="J1016">
        <v>568.1</v>
      </c>
      <c r="K1016">
        <v>10.9</v>
      </c>
      <c r="L1016">
        <v>32</v>
      </c>
      <c r="M1016">
        <v>5</v>
      </c>
      <c r="N1016">
        <v>0</v>
      </c>
      <c r="O1016">
        <v>74917</v>
      </c>
      <c r="P1016">
        <v>223564</v>
      </c>
      <c r="Q1016">
        <v>0</v>
      </c>
      <c r="R1016">
        <v>0</v>
      </c>
      <c r="S1016">
        <v>725</v>
      </c>
      <c r="T1016" t="s">
        <v>2248</v>
      </c>
      <c r="U1016">
        <f>(Table1[[#This Row],[Monthly Debt]]/Table1[[#This Row],[Annual Income]])*12</f>
        <v>5.8352849336455893E-3</v>
      </c>
      <c r="V1016">
        <f>(Table1[[#This Row],[Current Loan Amount]]/Table1[[#This Row],[Annual Income]])</f>
        <v>0.13138549926729393</v>
      </c>
      <c r="W1016">
        <f>(Table1[[#This Row],[Current Credit Balance]]/Table1[[#This Row],[Maximum Open Credit]])</f>
        <v>0.33510314719722317</v>
      </c>
      <c r="X1016">
        <f>(Table1[[#This Row],[Credit Utilization Ratio]]*100)</f>
        <v>33.510314719722317</v>
      </c>
      <c r="Y1016">
        <f>(Table1[[#This Row],[Annual Income]]/12)-Table1[[#This Row],[Monthly Debt]]</f>
        <v>96787.9</v>
      </c>
    </row>
    <row r="1017" spans="1:25" x14ac:dyDescent="0.2">
      <c r="A1017" t="s">
        <v>1034</v>
      </c>
      <c r="B1017" t="s">
        <v>2133</v>
      </c>
      <c r="C1017">
        <v>325050</v>
      </c>
      <c r="D1017" t="s">
        <v>2217</v>
      </c>
      <c r="E1017">
        <v>7400</v>
      </c>
      <c r="F1017">
        <v>898320</v>
      </c>
      <c r="G1017" t="s">
        <v>2226</v>
      </c>
      <c r="H1017" t="s">
        <v>2231</v>
      </c>
      <c r="I1017" t="s">
        <v>2234</v>
      </c>
      <c r="J1017">
        <v>21859.119999999999</v>
      </c>
      <c r="K1017">
        <v>39</v>
      </c>
      <c r="L1017">
        <v>32</v>
      </c>
      <c r="M1017">
        <v>13</v>
      </c>
      <c r="N1017">
        <v>0</v>
      </c>
      <c r="O1017">
        <v>318440</v>
      </c>
      <c r="P1017">
        <v>526724</v>
      </c>
      <c r="Q1017">
        <v>0</v>
      </c>
      <c r="R1017">
        <v>0</v>
      </c>
      <c r="S1017">
        <v>740</v>
      </c>
      <c r="T1017" t="s">
        <v>2248</v>
      </c>
      <c r="U1017">
        <f>(Table1[[#This Row],[Monthly Debt]]/Table1[[#This Row],[Annual Income]])*12</f>
        <v>0.29199999999999998</v>
      </c>
      <c r="V1017">
        <f>(Table1[[#This Row],[Current Loan Amount]]/Table1[[#This Row],[Annual Income]])</f>
        <v>0.36184210526315791</v>
      </c>
      <c r="W1017">
        <f>(Table1[[#This Row],[Current Credit Balance]]/Table1[[#This Row],[Maximum Open Credit]])</f>
        <v>0.6045670977589781</v>
      </c>
      <c r="X1017">
        <f>(Table1[[#This Row],[Credit Utilization Ratio]]*100)</f>
        <v>60.456709775897806</v>
      </c>
      <c r="Y1017">
        <f>(Table1[[#This Row],[Annual Income]]/12)-Table1[[#This Row],[Monthly Debt]]</f>
        <v>53000.880000000005</v>
      </c>
    </row>
    <row r="1018" spans="1:25" x14ac:dyDescent="0.2">
      <c r="A1018" t="s">
        <v>1035</v>
      </c>
      <c r="B1018" t="s">
        <v>2134</v>
      </c>
      <c r="C1018">
        <v>429528</v>
      </c>
      <c r="D1018" t="s">
        <v>2217</v>
      </c>
      <c r="E1018">
        <v>725</v>
      </c>
      <c r="F1018">
        <v>1168272</v>
      </c>
      <c r="G1018" t="s">
        <v>2221</v>
      </c>
      <c r="H1018" t="s">
        <v>2230</v>
      </c>
      <c r="I1018" t="s">
        <v>2234</v>
      </c>
      <c r="J1018">
        <v>22040.95</v>
      </c>
      <c r="K1018">
        <v>14.7</v>
      </c>
      <c r="L1018">
        <v>32</v>
      </c>
      <c r="M1018">
        <v>11</v>
      </c>
      <c r="N1018">
        <v>0</v>
      </c>
      <c r="O1018">
        <v>385187</v>
      </c>
      <c r="P1018">
        <v>1249314</v>
      </c>
      <c r="Q1018">
        <v>0</v>
      </c>
      <c r="R1018">
        <v>0</v>
      </c>
      <c r="S1018">
        <v>725</v>
      </c>
      <c r="T1018" t="s">
        <v>2248</v>
      </c>
      <c r="U1018">
        <f>(Table1[[#This Row],[Monthly Debt]]/Table1[[#This Row],[Annual Income]])*12</f>
        <v>0.2263953942232631</v>
      </c>
      <c r="V1018">
        <f>(Table1[[#This Row],[Current Loan Amount]]/Table1[[#This Row],[Annual Income]])</f>
        <v>0.36766095566785817</v>
      </c>
      <c r="W1018">
        <f>(Table1[[#This Row],[Current Credit Balance]]/Table1[[#This Row],[Maximum Open Credit]])</f>
        <v>0.30831880536038175</v>
      </c>
      <c r="X1018">
        <f>(Table1[[#This Row],[Credit Utilization Ratio]]*100)</f>
        <v>30.831880536038174</v>
      </c>
      <c r="Y1018">
        <f>(Table1[[#This Row],[Annual Income]]/12)-Table1[[#This Row],[Monthly Debt]]</f>
        <v>75315.05</v>
      </c>
    </row>
    <row r="1019" spans="1:25" x14ac:dyDescent="0.2">
      <c r="A1019" t="s">
        <v>1036</v>
      </c>
      <c r="B1019" t="s">
        <v>2135</v>
      </c>
      <c r="C1019">
        <v>533764</v>
      </c>
      <c r="D1019" t="s">
        <v>2217</v>
      </c>
      <c r="E1019">
        <v>741</v>
      </c>
      <c r="F1019">
        <v>2881065</v>
      </c>
      <c r="G1019" t="s">
        <v>2219</v>
      </c>
      <c r="H1019" t="s">
        <v>2230</v>
      </c>
      <c r="I1019" t="s">
        <v>2234</v>
      </c>
      <c r="J1019">
        <v>37693.910000000003</v>
      </c>
      <c r="K1019">
        <v>16.5</v>
      </c>
      <c r="L1019">
        <v>40</v>
      </c>
      <c r="M1019">
        <v>20</v>
      </c>
      <c r="N1019">
        <v>0</v>
      </c>
      <c r="O1019">
        <v>610033</v>
      </c>
      <c r="P1019">
        <v>943074</v>
      </c>
      <c r="Q1019">
        <v>0</v>
      </c>
      <c r="R1019">
        <v>0</v>
      </c>
      <c r="S1019">
        <v>741</v>
      </c>
      <c r="T1019" t="s">
        <v>2248</v>
      </c>
      <c r="U1019">
        <f>(Table1[[#This Row],[Monthly Debt]]/Table1[[#This Row],[Annual Income]])*12</f>
        <v>0.15699990107824713</v>
      </c>
      <c r="V1019">
        <f>(Table1[[#This Row],[Current Loan Amount]]/Table1[[#This Row],[Annual Income]])</f>
        <v>0.1852662123207911</v>
      </c>
      <c r="W1019">
        <f>(Table1[[#This Row],[Current Credit Balance]]/Table1[[#This Row],[Maximum Open Credit]])</f>
        <v>0.64685592010807214</v>
      </c>
      <c r="X1019">
        <f>(Table1[[#This Row],[Credit Utilization Ratio]]*100)</f>
        <v>64.685592010807213</v>
      </c>
      <c r="Y1019">
        <f>(Table1[[#This Row],[Annual Income]]/12)-Table1[[#This Row],[Monthly Debt]]</f>
        <v>202394.84</v>
      </c>
    </row>
    <row r="1020" spans="1:25" x14ac:dyDescent="0.2">
      <c r="A1020" t="s">
        <v>1037</v>
      </c>
      <c r="B1020" t="s">
        <v>2136</v>
      </c>
      <c r="C1020">
        <v>453816</v>
      </c>
      <c r="D1020" t="s">
        <v>2218</v>
      </c>
      <c r="E1020">
        <v>725</v>
      </c>
      <c r="F1020">
        <v>1511754</v>
      </c>
      <c r="G1020" t="s">
        <v>2219</v>
      </c>
      <c r="H1020" t="s">
        <v>2231</v>
      </c>
      <c r="I1020" t="s">
        <v>2234</v>
      </c>
      <c r="J1020">
        <v>15747.58</v>
      </c>
      <c r="K1020">
        <v>18.399999999999999</v>
      </c>
      <c r="L1020">
        <v>32</v>
      </c>
      <c r="M1020">
        <v>3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725</v>
      </c>
      <c r="T1020" t="s">
        <v>2248</v>
      </c>
      <c r="U1020">
        <f>(Table1[[#This Row],[Monthly Debt]]/Table1[[#This Row],[Annual Income]])*12</f>
        <v>0.12500113113641503</v>
      </c>
      <c r="V1020">
        <f>(Table1[[#This Row],[Current Loan Amount]]/Table1[[#This Row],[Annual Income]])</f>
        <v>0.30019169785560351</v>
      </c>
      <c r="W1020" t="e">
        <f>(Table1[[#This Row],[Current Credit Balance]]/Table1[[#This Row],[Maximum Open Credit]])</f>
        <v>#DIV/0!</v>
      </c>
      <c r="X1020" t="e">
        <f>(Table1[[#This Row],[Credit Utilization Ratio]]*100)</f>
        <v>#DIV/0!</v>
      </c>
      <c r="Y1020">
        <f>(Table1[[#This Row],[Annual Income]]/12)-Table1[[#This Row],[Monthly Debt]]</f>
        <v>110231.92</v>
      </c>
    </row>
    <row r="1021" spans="1:25" x14ac:dyDescent="0.2">
      <c r="A1021" t="s">
        <v>1038</v>
      </c>
      <c r="B1021" t="s">
        <v>2137</v>
      </c>
      <c r="C1021">
        <v>571098</v>
      </c>
      <c r="D1021" t="s">
        <v>2218</v>
      </c>
      <c r="E1021">
        <v>671</v>
      </c>
      <c r="F1021">
        <v>1122843</v>
      </c>
      <c r="G1021" t="s">
        <v>2219</v>
      </c>
      <c r="H1021" t="s">
        <v>2230</v>
      </c>
      <c r="I1021" t="s">
        <v>2234</v>
      </c>
      <c r="J1021">
        <v>12912.59</v>
      </c>
      <c r="K1021">
        <v>25.8</v>
      </c>
      <c r="L1021">
        <v>56</v>
      </c>
      <c r="M1021">
        <v>9</v>
      </c>
      <c r="N1021">
        <v>0</v>
      </c>
      <c r="O1021">
        <v>378062</v>
      </c>
      <c r="P1021">
        <v>639980</v>
      </c>
      <c r="Q1021">
        <v>0</v>
      </c>
      <c r="R1021">
        <v>0</v>
      </c>
      <c r="S1021">
        <v>671</v>
      </c>
      <c r="T1021" t="s">
        <v>2249</v>
      </c>
      <c r="U1021">
        <f>(Table1[[#This Row],[Monthly Debt]]/Table1[[#This Row],[Annual Income]])*12</f>
        <v>0.13799888319204021</v>
      </c>
      <c r="V1021">
        <f>(Table1[[#This Row],[Current Loan Amount]]/Table1[[#This Row],[Annual Income]])</f>
        <v>0.50861785663712555</v>
      </c>
      <c r="W1021">
        <f>(Table1[[#This Row],[Current Credit Balance]]/Table1[[#This Row],[Maximum Open Credit]])</f>
        <v>0.59074033563548856</v>
      </c>
      <c r="X1021">
        <f>(Table1[[#This Row],[Credit Utilization Ratio]]*100)</f>
        <v>59.074033563548852</v>
      </c>
      <c r="Y1021">
        <f>(Table1[[#This Row],[Annual Income]]/12)-Table1[[#This Row],[Monthly Debt]]</f>
        <v>80657.66</v>
      </c>
    </row>
    <row r="1022" spans="1:25" x14ac:dyDescent="0.2">
      <c r="A1022" t="s">
        <v>1039</v>
      </c>
      <c r="B1022" t="s">
        <v>2138</v>
      </c>
      <c r="C1022">
        <v>763378</v>
      </c>
      <c r="D1022" t="s">
        <v>2217</v>
      </c>
      <c r="E1022">
        <v>744</v>
      </c>
      <c r="F1022">
        <v>2354575</v>
      </c>
      <c r="G1022" t="s">
        <v>2219</v>
      </c>
      <c r="H1022" t="s">
        <v>2230</v>
      </c>
      <c r="I1022" t="s">
        <v>2234</v>
      </c>
      <c r="J1022">
        <v>34533.64</v>
      </c>
      <c r="K1022">
        <v>18.7</v>
      </c>
      <c r="L1022">
        <v>67</v>
      </c>
      <c r="M1022">
        <v>14</v>
      </c>
      <c r="N1022">
        <v>0</v>
      </c>
      <c r="O1022">
        <v>466222</v>
      </c>
      <c r="P1022">
        <v>1921128</v>
      </c>
      <c r="Q1022">
        <v>0</v>
      </c>
      <c r="R1022">
        <v>0</v>
      </c>
      <c r="S1022">
        <v>744</v>
      </c>
      <c r="T1022" t="s">
        <v>2248</v>
      </c>
      <c r="U1022">
        <f>(Table1[[#This Row],[Monthly Debt]]/Table1[[#This Row],[Annual Income]])*12</f>
        <v>0.17599935444825499</v>
      </c>
      <c r="V1022">
        <f>(Table1[[#This Row],[Current Loan Amount]]/Table1[[#This Row],[Annual Income]])</f>
        <v>0.32421052631578945</v>
      </c>
      <c r="W1022">
        <f>(Table1[[#This Row],[Current Credit Balance]]/Table1[[#This Row],[Maximum Open Credit]])</f>
        <v>0.24268138302080861</v>
      </c>
      <c r="X1022">
        <f>(Table1[[#This Row],[Credit Utilization Ratio]]*100)</f>
        <v>24.26813830208086</v>
      </c>
      <c r="Y1022">
        <f>(Table1[[#This Row],[Annual Income]]/12)-Table1[[#This Row],[Monthly Debt]]</f>
        <v>161680.94333333336</v>
      </c>
    </row>
    <row r="1023" spans="1:25" x14ac:dyDescent="0.2">
      <c r="A1023" t="s">
        <v>1040</v>
      </c>
      <c r="B1023" t="s">
        <v>2139</v>
      </c>
      <c r="C1023">
        <v>626912</v>
      </c>
      <c r="D1023" t="s">
        <v>2218</v>
      </c>
      <c r="E1023">
        <v>725</v>
      </c>
      <c r="F1023">
        <v>1168272</v>
      </c>
      <c r="G1023" t="s">
        <v>2225</v>
      </c>
      <c r="H1023" t="s">
        <v>2230</v>
      </c>
      <c r="I1023" t="s">
        <v>2234</v>
      </c>
      <c r="J1023">
        <v>34167.32</v>
      </c>
      <c r="K1023">
        <v>19.600000000000001</v>
      </c>
      <c r="L1023">
        <v>17</v>
      </c>
      <c r="M1023">
        <v>14</v>
      </c>
      <c r="N1023">
        <v>0</v>
      </c>
      <c r="O1023">
        <v>501030</v>
      </c>
      <c r="P1023">
        <v>788216</v>
      </c>
      <c r="Q1023">
        <v>0</v>
      </c>
      <c r="R1023">
        <v>0</v>
      </c>
      <c r="S1023">
        <v>725</v>
      </c>
      <c r="T1023" t="s">
        <v>2248</v>
      </c>
      <c r="U1023">
        <f>(Table1[[#This Row],[Monthly Debt]]/Table1[[#This Row],[Annual Income]])*12</f>
        <v>0.35095238095238096</v>
      </c>
      <c r="V1023">
        <f>(Table1[[#This Row],[Current Loan Amount]]/Table1[[#This Row],[Annual Income]])</f>
        <v>0.53661476094608107</v>
      </c>
      <c r="W1023">
        <f>(Table1[[#This Row],[Current Credit Balance]]/Table1[[#This Row],[Maximum Open Credit]])</f>
        <v>0.63565063383641029</v>
      </c>
      <c r="X1023">
        <f>(Table1[[#This Row],[Credit Utilization Ratio]]*100)</f>
        <v>63.565063383641032</v>
      </c>
      <c r="Y1023">
        <f>(Table1[[#This Row],[Annual Income]]/12)-Table1[[#This Row],[Monthly Debt]]</f>
        <v>63188.68</v>
      </c>
    </row>
    <row r="1024" spans="1:25" x14ac:dyDescent="0.2">
      <c r="A1024" t="s">
        <v>1041</v>
      </c>
      <c r="B1024" t="s">
        <v>2140</v>
      </c>
      <c r="C1024">
        <v>303094</v>
      </c>
      <c r="D1024" t="s">
        <v>2217</v>
      </c>
      <c r="E1024">
        <v>698</v>
      </c>
      <c r="F1024">
        <v>1116972</v>
      </c>
      <c r="G1024" t="s">
        <v>2222</v>
      </c>
      <c r="H1024" t="s">
        <v>2231</v>
      </c>
      <c r="I1024" t="s">
        <v>2234</v>
      </c>
      <c r="J1024">
        <v>8647.2800000000007</v>
      </c>
      <c r="K1024">
        <v>16.7</v>
      </c>
      <c r="L1024">
        <v>32</v>
      </c>
      <c r="M1024">
        <v>6</v>
      </c>
      <c r="N1024">
        <v>0</v>
      </c>
      <c r="O1024">
        <v>373958</v>
      </c>
      <c r="P1024">
        <v>494868</v>
      </c>
      <c r="Q1024">
        <v>0</v>
      </c>
      <c r="R1024">
        <v>0</v>
      </c>
      <c r="S1024">
        <v>698</v>
      </c>
      <c r="T1024" t="s">
        <v>2249</v>
      </c>
      <c r="U1024">
        <f>(Table1[[#This Row],[Monthly Debt]]/Table1[[#This Row],[Annual Income]])*12</f>
        <v>9.2900591957542356E-2</v>
      </c>
      <c r="V1024">
        <f>(Table1[[#This Row],[Current Loan Amount]]/Table1[[#This Row],[Annual Income]])</f>
        <v>0.27135326579359198</v>
      </c>
      <c r="W1024">
        <f>(Table1[[#This Row],[Current Credit Balance]]/Table1[[#This Row],[Maximum Open Credit]])</f>
        <v>0.75567221966261711</v>
      </c>
      <c r="X1024">
        <f>(Table1[[#This Row],[Credit Utilization Ratio]]*100)</f>
        <v>75.567221966261712</v>
      </c>
      <c r="Y1024">
        <f>(Table1[[#This Row],[Annual Income]]/12)-Table1[[#This Row],[Monthly Debt]]</f>
        <v>84433.72</v>
      </c>
    </row>
    <row r="1025" spans="1:25" x14ac:dyDescent="0.2">
      <c r="A1025" t="s">
        <v>1042</v>
      </c>
      <c r="B1025" t="s">
        <v>2141</v>
      </c>
      <c r="C1025">
        <v>258610</v>
      </c>
      <c r="D1025" t="s">
        <v>2217</v>
      </c>
      <c r="E1025">
        <v>725</v>
      </c>
      <c r="F1025">
        <v>1168272</v>
      </c>
      <c r="G1025" t="s">
        <v>2219</v>
      </c>
      <c r="H1025" t="s">
        <v>2230</v>
      </c>
      <c r="I1025" t="s">
        <v>2234</v>
      </c>
      <c r="J1025">
        <v>19121.03</v>
      </c>
      <c r="K1025">
        <v>25.3</v>
      </c>
      <c r="L1025">
        <v>32</v>
      </c>
      <c r="M1025">
        <v>16</v>
      </c>
      <c r="N1025">
        <v>0</v>
      </c>
      <c r="O1025">
        <v>811775</v>
      </c>
      <c r="P1025">
        <v>1289376</v>
      </c>
      <c r="Q1025">
        <v>0</v>
      </c>
      <c r="R1025">
        <v>0</v>
      </c>
      <c r="S1025">
        <v>725</v>
      </c>
      <c r="T1025" t="s">
        <v>2248</v>
      </c>
      <c r="U1025">
        <f>(Table1[[#This Row],[Monthly Debt]]/Table1[[#This Row],[Annual Income]])*12</f>
        <v>0.19640320062451211</v>
      </c>
      <c r="V1025">
        <f>(Table1[[#This Row],[Current Loan Amount]]/Table1[[#This Row],[Annual Income]])</f>
        <v>0.22136112138269171</v>
      </c>
      <c r="W1025">
        <f>(Table1[[#This Row],[Current Credit Balance]]/Table1[[#This Row],[Maximum Open Credit]])</f>
        <v>0.62958749038294493</v>
      </c>
      <c r="X1025">
        <f>(Table1[[#This Row],[Credit Utilization Ratio]]*100)</f>
        <v>62.958749038294492</v>
      </c>
      <c r="Y1025">
        <f>(Table1[[#This Row],[Annual Income]]/12)-Table1[[#This Row],[Monthly Debt]]</f>
        <v>78234.97</v>
      </c>
    </row>
    <row r="1026" spans="1:25" x14ac:dyDescent="0.2">
      <c r="A1026" t="s">
        <v>1043</v>
      </c>
      <c r="B1026" t="s">
        <v>2142</v>
      </c>
      <c r="C1026">
        <v>245520</v>
      </c>
      <c r="D1026" t="s">
        <v>2217</v>
      </c>
      <c r="E1026">
        <v>744</v>
      </c>
      <c r="F1026">
        <v>732469</v>
      </c>
      <c r="G1026" t="s">
        <v>2223</v>
      </c>
      <c r="H1026" t="s">
        <v>2232</v>
      </c>
      <c r="I1026" t="s">
        <v>2234</v>
      </c>
      <c r="J1026">
        <v>5994.12</v>
      </c>
      <c r="K1026">
        <v>13.2</v>
      </c>
      <c r="L1026">
        <v>42</v>
      </c>
      <c r="M1026">
        <v>8</v>
      </c>
      <c r="N1026">
        <v>0</v>
      </c>
      <c r="O1026">
        <v>139783</v>
      </c>
      <c r="P1026">
        <v>569910</v>
      </c>
      <c r="Q1026">
        <v>0</v>
      </c>
      <c r="R1026">
        <v>0</v>
      </c>
      <c r="S1026">
        <v>744</v>
      </c>
      <c r="T1026" t="s">
        <v>2248</v>
      </c>
      <c r="U1026">
        <f>(Table1[[#This Row],[Monthly Debt]]/Table1[[#This Row],[Annual Income]])*12</f>
        <v>9.8201343674612862E-2</v>
      </c>
      <c r="V1026">
        <f>(Table1[[#This Row],[Current Loan Amount]]/Table1[[#This Row],[Annual Income]])</f>
        <v>0.33519507310206986</v>
      </c>
      <c r="W1026">
        <f>(Table1[[#This Row],[Current Credit Balance]]/Table1[[#This Row],[Maximum Open Credit]])</f>
        <v>0.24527206050078082</v>
      </c>
      <c r="X1026">
        <f>(Table1[[#This Row],[Credit Utilization Ratio]]*100)</f>
        <v>24.527206050078082</v>
      </c>
      <c r="Y1026">
        <f>(Table1[[#This Row],[Annual Income]]/12)-Table1[[#This Row],[Monthly Debt]]</f>
        <v>55044.963333333333</v>
      </c>
    </row>
    <row r="1027" spans="1:25" x14ac:dyDescent="0.2">
      <c r="A1027" t="s">
        <v>1044</v>
      </c>
      <c r="B1027" t="s">
        <v>2143</v>
      </c>
      <c r="C1027">
        <v>288156</v>
      </c>
      <c r="D1027" t="s">
        <v>2217</v>
      </c>
      <c r="E1027">
        <v>725</v>
      </c>
      <c r="F1027">
        <v>1168272</v>
      </c>
      <c r="G1027" t="s">
        <v>2223</v>
      </c>
      <c r="H1027" t="s">
        <v>2230</v>
      </c>
      <c r="I1027" t="s">
        <v>2234</v>
      </c>
      <c r="J1027">
        <v>12270.58</v>
      </c>
      <c r="K1027">
        <v>24.7</v>
      </c>
      <c r="L1027">
        <v>60</v>
      </c>
      <c r="M1027">
        <v>10</v>
      </c>
      <c r="N1027">
        <v>0</v>
      </c>
      <c r="O1027">
        <v>250458</v>
      </c>
      <c r="P1027">
        <v>389290</v>
      </c>
      <c r="Q1027">
        <v>0</v>
      </c>
      <c r="R1027">
        <v>0</v>
      </c>
      <c r="S1027">
        <v>725</v>
      </c>
      <c r="T1027" t="s">
        <v>2248</v>
      </c>
      <c r="U1027">
        <f>(Table1[[#This Row],[Monthly Debt]]/Table1[[#This Row],[Annual Income]])*12</f>
        <v>0.12603825136612024</v>
      </c>
      <c r="V1027">
        <f>(Table1[[#This Row],[Current Loan Amount]]/Table1[[#This Row],[Annual Income]])</f>
        <v>0.24665146472739224</v>
      </c>
      <c r="W1027">
        <f>(Table1[[#This Row],[Current Credit Balance]]/Table1[[#This Row],[Maximum Open Credit]])</f>
        <v>0.64337126563744251</v>
      </c>
      <c r="X1027">
        <f>(Table1[[#This Row],[Credit Utilization Ratio]]*100)</f>
        <v>64.337126563744249</v>
      </c>
      <c r="Y1027">
        <f>(Table1[[#This Row],[Annual Income]]/12)-Table1[[#This Row],[Monthly Debt]]</f>
        <v>85085.42</v>
      </c>
    </row>
    <row r="1028" spans="1:25" x14ac:dyDescent="0.2">
      <c r="A1028" t="s">
        <v>1045</v>
      </c>
      <c r="B1028" t="s">
        <v>2144</v>
      </c>
      <c r="C1028">
        <v>472714</v>
      </c>
      <c r="D1028" t="s">
        <v>2217</v>
      </c>
      <c r="E1028">
        <v>720</v>
      </c>
      <c r="F1028">
        <v>1670157</v>
      </c>
      <c r="G1028" t="s">
        <v>2222</v>
      </c>
      <c r="H1028" t="s">
        <v>2230</v>
      </c>
      <c r="I1028" t="s">
        <v>2236</v>
      </c>
      <c r="J1028">
        <v>25330.799999999999</v>
      </c>
      <c r="K1028">
        <v>13.5</v>
      </c>
      <c r="L1028">
        <v>20</v>
      </c>
      <c r="M1028">
        <v>7</v>
      </c>
      <c r="N1028">
        <v>0</v>
      </c>
      <c r="O1028">
        <v>346009</v>
      </c>
      <c r="P1028">
        <v>408386</v>
      </c>
      <c r="Q1028">
        <v>0</v>
      </c>
      <c r="R1028">
        <v>0</v>
      </c>
      <c r="S1028">
        <v>720</v>
      </c>
      <c r="T1028" t="s">
        <v>2248</v>
      </c>
      <c r="U1028">
        <f>(Table1[[#This Row],[Monthly Debt]]/Table1[[#This Row],[Annual Income]])*12</f>
        <v>0.18200061431350464</v>
      </c>
      <c r="V1028">
        <f>(Table1[[#This Row],[Current Loan Amount]]/Table1[[#This Row],[Annual Income]])</f>
        <v>0.28303566670678265</v>
      </c>
      <c r="W1028">
        <f>(Table1[[#This Row],[Current Credit Balance]]/Table1[[#This Row],[Maximum Open Credit]])</f>
        <v>0.84725970038150178</v>
      </c>
      <c r="X1028">
        <f>(Table1[[#This Row],[Credit Utilization Ratio]]*100)</f>
        <v>84.72597003815018</v>
      </c>
      <c r="Y1028">
        <f>(Table1[[#This Row],[Annual Income]]/12)-Table1[[#This Row],[Monthly Debt]]</f>
        <v>113848.95</v>
      </c>
    </row>
    <row r="1029" spans="1:25" x14ac:dyDescent="0.2">
      <c r="A1029" t="s">
        <v>1046</v>
      </c>
      <c r="B1029" t="s">
        <v>2145</v>
      </c>
      <c r="C1029">
        <v>270930</v>
      </c>
      <c r="D1029" t="s">
        <v>2218</v>
      </c>
      <c r="E1029">
        <v>725</v>
      </c>
      <c r="F1029">
        <v>1168272</v>
      </c>
      <c r="G1029" t="s">
        <v>2224</v>
      </c>
      <c r="H1029" t="s">
        <v>2230</v>
      </c>
      <c r="I1029" t="s">
        <v>2234</v>
      </c>
      <c r="J1029">
        <v>24712.54</v>
      </c>
      <c r="K1029">
        <v>21.3</v>
      </c>
      <c r="L1029">
        <v>43</v>
      </c>
      <c r="M1029">
        <v>11</v>
      </c>
      <c r="N1029">
        <v>0</v>
      </c>
      <c r="O1029">
        <v>359233</v>
      </c>
      <c r="P1029">
        <v>578512</v>
      </c>
      <c r="Q1029">
        <v>0</v>
      </c>
      <c r="R1029">
        <v>0</v>
      </c>
      <c r="S1029">
        <v>725</v>
      </c>
      <c r="T1029" t="s">
        <v>2248</v>
      </c>
      <c r="U1029">
        <f>(Table1[[#This Row],[Monthly Debt]]/Table1[[#This Row],[Annual Income]])*12</f>
        <v>0.25383684621389541</v>
      </c>
      <c r="V1029">
        <f>(Table1[[#This Row],[Current Loan Amount]]/Table1[[#This Row],[Annual Income]])</f>
        <v>0.23190661078926825</v>
      </c>
      <c r="W1029">
        <f>(Table1[[#This Row],[Current Credit Balance]]/Table1[[#This Row],[Maximum Open Credit]])</f>
        <v>0.62096032580136629</v>
      </c>
      <c r="X1029">
        <f>(Table1[[#This Row],[Credit Utilization Ratio]]*100)</f>
        <v>62.09603258013663</v>
      </c>
      <c r="Y1029">
        <f>(Table1[[#This Row],[Annual Income]]/12)-Table1[[#This Row],[Monthly Debt]]</f>
        <v>72643.459999999992</v>
      </c>
    </row>
    <row r="1030" spans="1:25" x14ac:dyDescent="0.2">
      <c r="A1030" t="s">
        <v>1047</v>
      </c>
      <c r="B1030" t="s">
        <v>2146</v>
      </c>
      <c r="C1030">
        <v>52558</v>
      </c>
      <c r="D1030" t="s">
        <v>2217</v>
      </c>
      <c r="E1030">
        <v>743</v>
      </c>
      <c r="F1030">
        <v>1172813</v>
      </c>
      <c r="G1030" t="s">
        <v>2228</v>
      </c>
      <c r="H1030" t="s">
        <v>2230</v>
      </c>
      <c r="I1030" t="s">
        <v>2236</v>
      </c>
      <c r="J1030">
        <v>22478.9</v>
      </c>
      <c r="K1030">
        <v>14.6</v>
      </c>
      <c r="L1030">
        <v>27</v>
      </c>
      <c r="M1030">
        <v>21</v>
      </c>
      <c r="N1030">
        <v>1</v>
      </c>
      <c r="O1030">
        <v>82935</v>
      </c>
      <c r="P1030">
        <v>578468</v>
      </c>
      <c r="Q1030">
        <v>1</v>
      </c>
      <c r="R1030">
        <v>0</v>
      </c>
      <c r="S1030">
        <v>743</v>
      </c>
      <c r="T1030" t="s">
        <v>2249</v>
      </c>
      <c r="U1030">
        <f>(Table1[[#This Row],[Monthly Debt]]/Table1[[#This Row],[Annual Income]])*12</f>
        <v>0.22999983799633875</v>
      </c>
      <c r="V1030">
        <f>(Table1[[#This Row],[Current Loan Amount]]/Table1[[#This Row],[Annual Income]])</f>
        <v>4.4813623314202689E-2</v>
      </c>
      <c r="W1030">
        <f>(Table1[[#This Row],[Current Credit Balance]]/Table1[[#This Row],[Maximum Open Credit]])</f>
        <v>0.1433700740576834</v>
      </c>
      <c r="X1030">
        <f>(Table1[[#This Row],[Credit Utilization Ratio]]*100)</f>
        <v>14.33700740576834</v>
      </c>
      <c r="Y1030">
        <f>(Table1[[#This Row],[Annual Income]]/12)-Table1[[#This Row],[Monthly Debt]]</f>
        <v>75255.516666666663</v>
      </c>
    </row>
    <row r="1031" spans="1:25" x14ac:dyDescent="0.2">
      <c r="A1031" t="s">
        <v>1048</v>
      </c>
      <c r="B1031" t="s">
        <v>2147</v>
      </c>
      <c r="C1031">
        <v>172810</v>
      </c>
      <c r="D1031" t="s">
        <v>2217</v>
      </c>
      <c r="E1031">
        <v>705</v>
      </c>
      <c r="F1031">
        <v>1119366</v>
      </c>
      <c r="G1031" t="s">
        <v>2224</v>
      </c>
      <c r="H1031" t="s">
        <v>2232</v>
      </c>
      <c r="I1031" t="s">
        <v>2235</v>
      </c>
      <c r="J1031">
        <v>16790.490000000002</v>
      </c>
      <c r="K1031">
        <v>14.1</v>
      </c>
      <c r="L1031">
        <v>32</v>
      </c>
      <c r="M1031">
        <v>15</v>
      </c>
      <c r="N1031">
        <v>1</v>
      </c>
      <c r="O1031">
        <v>236683</v>
      </c>
      <c r="P1031">
        <v>547030</v>
      </c>
      <c r="Q1031">
        <v>1</v>
      </c>
      <c r="R1031">
        <v>0</v>
      </c>
      <c r="S1031">
        <v>705</v>
      </c>
      <c r="T1031" t="s">
        <v>2249</v>
      </c>
      <c r="U1031">
        <f>(Table1[[#This Row],[Monthly Debt]]/Table1[[#This Row],[Annual Income]])*12</f>
        <v>0.18000000000000002</v>
      </c>
      <c r="V1031">
        <f>(Table1[[#This Row],[Current Loan Amount]]/Table1[[#This Row],[Annual Income]])</f>
        <v>0.15438203411574053</v>
      </c>
      <c r="W1031">
        <f>(Table1[[#This Row],[Current Credit Balance]]/Table1[[#This Row],[Maximum Open Credit]])</f>
        <v>0.43266914063214085</v>
      </c>
      <c r="X1031">
        <f>(Table1[[#This Row],[Credit Utilization Ratio]]*100)</f>
        <v>43.266914063214088</v>
      </c>
      <c r="Y1031">
        <f>(Table1[[#This Row],[Annual Income]]/12)-Table1[[#This Row],[Monthly Debt]]</f>
        <v>76490.009999999995</v>
      </c>
    </row>
    <row r="1032" spans="1:25" x14ac:dyDescent="0.2">
      <c r="A1032" t="s">
        <v>1049</v>
      </c>
      <c r="B1032" t="s">
        <v>2148</v>
      </c>
      <c r="C1032">
        <v>89100</v>
      </c>
      <c r="D1032" t="s">
        <v>2217</v>
      </c>
      <c r="E1032">
        <v>725</v>
      </c>
      <c r="F1032">
        <v>1168272</v>
      </c>
      <c r="G1032" t="s">
        <v>2222</v>
      </c>
      <c r="H1032" t="s">
        <v>2231</v>
      </c>
      <c r="I1032" t="s">
        <v>2235</v>
      </c>
      <c r="J1032">
        <v>4808.8999999999996</v>
      </c>
      <c r="K1032">
        <v>19.600000000000001</v>
      </c>
      <c r="L1032">
        <v>32</v>
      </c>
      <c r="M1032">
        <v>4</v>
      </c>
      <c r="N1032">
        <v>0</v>
      </c>
      <c r="O1032">
        <v>15048</v>
      </c>
      <c r="P1032">
        <v>44550</v>
      </c>
      <c r="Q1032">
        <v>0</v>
      </c>
      <c r="R1032">
        <v>0</v>
      </c>
      <c r="S1032">
        <v>725</v>
      </c>
      <c r="T1032" t="s">
        <v>2248</v>
      </c>
      <c r="U1032">
        <f>(Table1[[#This Row],[Monthly Debt]]/Table1[[#This Row],[Annual Income]])*12</f>
        <v>4.9395003903200618E-2</v>
      </c>
      <c r="V1032">
        <f>(Table1[[#This Row],[Current Loan Amount]]/Table1[[#This Row],[Annual Income]])</f>
        <v>7.626648588684827E-2</v>
      </c>
      <c r="W1032">
        <f>(Table1[[#This Row],[Current Credit Balance]]/Table1[[#This Row],[Maximum Open Credit]])</f>
        <v>0.33777777777777779</v>
      </c>
      <c r="X1032">
        <f>(Table1[[#This Row],[Credit Utilization Ratio]]*100)</f>
        <v>33.777777777777779</v>
      </c>
      <c r="Y1032">
        <f>(Table1[[#This Row],[Annual Income]]/12)-Table1[[#This Row],[Monthly Debt]]</f>
        <v>92547.1</v>
      </c>
    </row>
    <row r="1033" spans="1:25" x14ac:dyDescent="0.2">
      <c r="A1033" t="s">
        <v>1050</v>
      </c>
      <c r="B1033" t="s">
        <v>2149</v>
      </c>
      <c r="C1033">
        <v>159786</v>
      </c>
      <c r="D1033" t="s">
        <v>2217</v>
      </c>
      <c r="E1033">
        <v>723</v>
      </c>
      <c r="F1033">
        <v>983668</v>
      </c>
      <c r="G1033" t="s">
        <v>2220</v>
      </c>
      <c r="H1033" t="s">
        <v>2230</v>
      </c>
      <c r="I1033" t="s">
        <v>2234</v>
      </c>
      <c r="J1033">
        <v>27460.51</v>
      </c>
      <c r="K1033">
        <v>18.8</v>
      </c>
      <c r="L1033">
        <v>32</v>
      </c>
      <c r="M1033">
        <v>10</v>
      </c>
      <c r="N1033">
        <v>0</v>
      </c>
      <c r="O1033">
        <v>505305</v>
      </c>
      <c r="P1033">
        <v>1039236</v>
      </c>
      <c r="Q1033">
        <v>0</v>
      </c>
      <c r="R1033">
        <v>0</v>
      </c>
      <c r="S1033">
        <v>723</v>
      </c>
      <c r="T1033" t="s">
        <v>2248</v>
      </c>
      <c r="U1033">
        <f>(Table1[[#This Row],[Monthly Debt]]/Table1[[#This Row],[Annual Income]])*12</f>
        <v>0.33499729583558679</v>
      </c>
      <c r="V1033">
        <f>(Table1[[#This Row],[Current Loan Amount]]/Table1[[#This Row],[Annual Income]])</f>
        <v>0.16243895298007052</v>
      </c>
      <c r="W1033">
        <f>(Table1[[#This Row],[Current Credit Balance]]/Table1[[#This Row],[Maximum Open Credit]])</f>
        <v>0.48622738242324171</v>
      </c>
      <c r="X1033">
        <f>(Table1[[#This Row],[Credit Utilization Ratio]]*100)</f>
        <v>48.622738242324168</v>
      </c>
      <c r="Y1033">
        <f>(Table1[[#This Row],[Annual Income]]/12)-Table1[[#This Row],[Monthly Debt]]</f>
        <v>54511.823333333334</v>
      </c>
    </row>
    <row r="1034" spans="1:25" x14ac:dyDescent="0.2">
      <c r="A1034" t="s">
        <v>1051</v>
      </c>
      <c r="B1034" t="s">
        <v>2150</v>
      </c>
      <c r="C1034">
        <v>512732</v>
      </c>
      <c r="D1034" t="s">
        <v>2218</v>
      </c>
      <c r="E1034">
        <v>725</v>
      </c>
      <c r="F1034">
        <v>1168272</v>
      </c>
      <c r="G1034" t="s">
        <v>2229</v>
      </c>
      <c r="H1034" t="s">
        <v>2230</v>
      </c>
      <c r="I1034" t="s">
        <v>2234</v>
      </c>
      <c r="J1034">
        <v>3083.13</v>
      </c>
      <c r="K1034">
        <v>18.8</v>
      </c>
      <c r="L1034">
        <v>32</v>
      </c>
      <c r="M1034">
        <v>4</v>
      </c>
      <c r="N1034">
        <v>0</v>
      </c>
      <c r="O1034">
        <v>123253</v>
      </c>
      <c r="P1034">
        <v>189794</v>
      </c>
      <c r="Q1034">
        <v>0</v>
      </c>
      <c r="R1034">
        <v>0</v>
      </c>
      <c r="S1034">
        <v>725</v>
      </c>
      <c r="T1034" t="s">
        <v>2248</v>
      </c>
      <c r="U1034">
        <f>(Table1[[#This Row],[Monthly Debt]]/Table1[[#This Row],[Annual Income]])*12</f>
        <v>3.1668618266978921E-2</v>
      </c>
      <c r="V1034">
        <f>(Table1[[#This Row],[Current Loan Amount]]/Table1[[#This Row],[Annual Income]])</f>
        <v>0.43888067162441624</v>
      </c>
      <c r="W1034">
        <f>(Table1[[#This Row],[Current Credit Balance]]/Table1[[#This Row],[Maximum Open Credit]])</f>
        <v>0.64940409075102479</v>
      </c>
      <c r="X1034">
        <f>(Table1[[#This Row],[Credit Utilization Ratio]]*100)</f>
        <v>64.94040907510248</v>
      </c>
      <c r="Y1034">
        <f>(Table1[[#This Row],[Annual Income]]/12)-Table1[[#This Row],[Monthly Debt]]</f>
        <v>94272.87</v>
      </c>
    </row>
    <row r="1035" spans="1:25" x14ac:dyDescent="0.2">
      <c r="A1035" t="s">
        <v>1052</v>
      </c>
      <c r="B1035" t="s">
        <v>2151</v>
      </c>
      <c r="C1035">
        <v>58960</v>
      </c>
      <c r="D1035" t="s">
        <v>2217</v>
      </c>
      <c r="E1035">
        <v>725</v>
      </c>
      <c r="F1035">
        <v>1168272</v>
      </c>
      <c r="G1035" t="s">
        <v>2219</v>
      </c>
      <c r="H1035" t="s">
        <v>2230</v>
      </c>
      <c r="I1035" t="s">
        <v>2234</v>
      </c>
      <c r="J1035">
        <v>21471.52</v>
      </c>
      <c r="K1035">
        <v>16.100000000000001</v>
      </c>
      <c r="L1035">
        <v>19</v>
      </c>
      <c r="M1035">
        <v>8</v>
      </c>
      <c r="N1035">
        <v>0</v>
      </c>
      <c r="O1035">
        <v>198151</v>
      </c>
      <c r="P1035">
        <v>299156</v>
      </c>
      <c r="Q1035">
        <v>0</v>
      </c>
      <c r="R1035">
        <v>0</v>
      </c>
      <c r="S1035">
        <v>725</v>
      </c>
      <c r="T1035" t="s">
        <v>2248</v>
      </c>
      <c r="U1035">
        <f>(Table1[[#This Row],[Monthly Debt]]/Table1[[#This Row],[Annual Income]])*12</f>
        <v>0.22054644808743171</v>
      </c>
      <c r="V1035">
        <f>(Table1[[#This Row],[Current Loan Amount]]/Table1[[#This Row],[Annual Income]])</f>
        <v>5.0467699302902062E-2</v>
      </c>
      <c r="W1035">
        <f>(Table1[[#This Row],[Current Credit Balance]]/Table1[[#This Row],[Maximum Open Credit]])</f>
        <v>0.66236679190790093</v>
      </c>
      <c r="X1035">
        <f>(Table1[[#This Row],[Credit Utilization Ratio]]*100)</f>
        <v>66.236679190790099</v>
      </c>
      <c r="Y1035">
        <f>(Table1[[#This Row],[Annual Income]]/12)-Table1[[#This Row],[Monthly Debt]]</f>
        <v>75884.479999999996</v>
      </c>
    </row>
    <row r="1036" spans="1:25" x14ac:dyDescent="0.2">
      <c r="A1036" t="s">
        <v>1053</v>
      </c>
      <c r="B1036" t="s">
        <v>2152</v>
      </c>
      <c r="C1036">
        <v>187968</v>
      </c>
      <c r="D1036" t="s">
        <v>2217</v>
      </c>
      <c r="E1036">
        <v>701</v>
      </c>
      <c r="F1036">
        <v>687553</v>
      </c>
      <c r="G1036" t="s">
        <v>2228</v>
      </c>
      <c r="H1036" t="s">
        <v>2231</v>
      </c>
      <c r="I1036" t="s">
        <v>2234</v>
      </c>
      <c r="J1036">
        <v>10657.1</v>
      </c>
      <c r="K1036">
        <v>12.5</v>
      </c>
      <c r="L1036">
        <v>32</v>
      </c>
      <c r="M1036">
        <v>12</v>
      </c>
      <c r="N1036">
        <v>0</v>
      </c>
      <c r="O1036">
        <v>158460</v>
      </c>
      <c r="P1036">
        <v>254496</v>
      </c>
      <c r="Q1036">
        <v>0</v>
      </c>
      <c r="R1036">
        <v>0</v>
      </c>
      <c r="S1036">
        <v>701</v>
      </c>
      <c r="T1036" t="s">
        <v>2248</v>
      </c>
      <c r="U1036">
        <f>(Table1[[#This Row],[Monthly Debt]]/Table1[[#This Row],[Annual Income]])*12</f>
        <v>0.18600049741619917</v>
      </c>
      <c r="V1036">
        <f>(Table1[[#This Row],[Current Loan Amount]]/Table1[[#This Row],[Annual Income]])</f>
        <v>0.27338692435346801</v>
      </c>
      <c r="W1036">
        <f>(Table1[[#This Row],[Current Credit Balance]]/Table1[[#This Row],[Maximum Open Credit]])</f>
        <v>0.62264239909468122</v>
      </c>
      <c r="X1036">
        <f>(Table1[[#This Row],[Credit Utilization Ratio]]*100)</f>
        <v>62.264239909468124</v>
      </c>
      <c r="Y1036">
        <f>(Table1[[#This Row],[Annual Income]]/12)-Table1[[#This Row],[Monthly Debt]]</f>
        <v>46638.983333333337</v>
      </c>
    </row>
    <row r="1037" spans="1:25" x14ac:dyDescent="0.2">
      <c r="A1037" t="s">
        <v>1054</v>
      </c>
      <c r="B1037" t="s">
        <v>2153</v>
      </c>
      <c r="C1037">
        <v>461362</v>
      </c>
      <c r="D1037" t="s">
        <v>2217</v>
      </c>
      <c r="E1037">
        <v>731</v>
      </c>
      <c r="F1037">
        <v>1821454</v>
      </c>
      <c r="G1037" t="s">
        <v>2220</v>
      </c>
      <c r="H1037" t="s">
        <v>2231</v>
      </c>
      <c r="I1037" t="s">
        <v>2234</v>
      </c>
      <c r="J1037">
        <v>26866.38</v>
      </c>
      <c r="K1037">
        <v>18.2</v>
      </c>
      <c r="L1037">
        <v>26</v>
      </c>
      <c r="M1037">
        <v>16</v>
      </c>
      <c r="N1037">
        <v>0</v>
      </c>
      <c r="O1037">
        <v>380190</v>
      </c>
      <c r="P1037">
        <v>575432</v>
      </c>
      <c r="Q1037">
        <v>0</v>
      </c>
      <c r="R1037">
        <v>0</v>
      </c>
      <c r="S1037">
        <v>731</v>
      </c>
      <c r="T1037" t="s">
        <v>2248</v>
      </c>
      <c r="U1037">
        <f>(Table1[[#This Row],[Monthly Debt]]/Table1[[#This Row],[Annual Income]])*12</f>
        <v>0.17699956188846933</v>
      </c>
      <c r="V1037">
        <f>(Table1[[#This Row],[Current Loan Amount]]/Table1[[#This Row],[Annual Income]])</f>
        <v>0.25329324814132009</v>
      </c>
      <c r="W1037">
        <f>(Table1[[#This Row],[Current Credit Balance]]/Table1[[#This Row],[Maximum Open Credit]])</f>
        <v>0.66070361050480331</v>
      </c>
      <c r="X1037">
        <f>(Table1[[#This Row],[Credit Utilization Ratio]]*100)</f>
        <v>66.070361050480329</v>
      </c>
      <c r="Y1037">
        <f>(Table1[[#This Row],[Annual Income]]/12)-Table1[[#This Row],[Monthly Debt]]</f>
        <v>124921.45333333334</v>
      </c>
    </row>
    <row r="1038" spans="1:25" x14ac:dyDescent="0.2">
      <c r="A1038" t="s">
        <v>1055</v>
      </c>
      <c r="B1038" t="s">
        <v>2154</v>
      </c>
      <c r="C1038">
        <v>108900</v>
      </c>
      <c r="D1038" t="s">
        <v>2217</v>
      </c>
      <c r="E1038">
        <v>720</v>
      </c>
      <c r="F1038">
        <v>609387</v>
      </c>
      <c r="G1038" t="s">
        <v>2224</v>
      </c>
      <c r="H1038" t="s">
        <v>2231</v>
      </c>
      <c r="I1038" t="s">
        <v>2234</v>
      </c>
      <c r="J1038">
        <v>2990.98</v>
      </c>
      <c r="K1038">
        <v>27.9</v>
      </c>
      <c r="L1038">
        <v>32</v>
      </c>
      <c r="M1038">
        <v>10</v>
      </c>
      <c r="N1038">
        <v>0</v>
      </c>
      <c r="O1038">
        <v>77862</v>
      </c>
      <c r="P1038">
        <v>165418</v>
      </c>
      <c r="Q1038">
        <v>0</v>
      </c>
      <c r="R1038">
        <v>0</v>
      </c>
      <c r="S1038">
        <v>720</v>
      </c>
      <c r="T1038" t="s">
        <v>2248</v>
      </c>
      <c r="U1038">
        <f>(Table1[[#This Row],[Monthly Debt]]/Table1[[#This Row],[Annual Income]])*12</f>
        <v>5.8898138621270232E-2</v>
      </c>
      <c r="V1038">
        <f>(Table1[[#This Row],[Current Loan Amount]]/Table1[[#This Row],[Annual Income]])</f>
        <v>0.17870417321012755</v>
      </c>
      <c r="W1038">
        <f>(Table1[[#This Row],[Current Credit Balance]]/Table1[[#This Row],[Maximum Open Credit]])</f>
        <v>0.47069847295941192</v>
      </c>
      <c r="X1038">
        <f>(Table1[[#This Row],[Credit Utilization Ratio]]*100)</f>
        <v>47.069847295941194</v>
      </c>
      <c r="Y1038">
        <f>(Table1[[#This Row],[Annual Income]]/12)-Table1[[#This Row],[Monthly Debt]]</f>
        <v>47791.27</v>
      </c>
    </row>
    <row r="1039" spans="1:25" x14ac:dyDescent="0.2">
      <c r="A1039" t="s">
        <v>1056</v>
      </c>
      <c r="B1039" t="s">
        <v>2155</v>
      </c>
      <c r="C1039">
        <v>99999999</v>
      </c>
      <c r="D1039" t="s">
        <v>2217</v>
      </c>
      <c r="E1039">
        <v>715</v>
      </c>
      <c r="F1039">
        <v>1024936</v>
      </c>
      <c r="G1039" t="s">
        <v>2219</v>
      </c>
      <c r="H1039" t="s">
        <v>2231</v>
      </c>
      <c r="I1039" t="s">
        <v>2234</v>
      </c>
      <c r="J1039">
        <v>9395.31</v>
      </c>
      <c r="K1039">
        <v>23.7</v>
      </c>
      <c r="L1039">
        <v>45</v>
      </c>
      <c r="M1039">
        <v>11</v>
      </c>
      <c r="N1039">
        <v>0</v>
      </c>
      <c r="O1039">
        <v>131233</v>
      </c>
      <c r="P1039">
        <v>170522</v>
      </c>
      <c r="Q1039">
        <v>0</v>
      </c>
      <c r="R1039">
        <v>0</v>
      </c>
      <c r="S1039">
        <v>715</v>
      </c>
      <c r="T1039" t="s">
        <v>2248</v>
      </c>
      <c r="U1039">
        <f>(Table1[[#This Row],[Monthly Debt]]/Table1[[#This Row],[Annual Income]])*12</f>
        <v>0.11000074150971378</v>
      </c>
      <c r="V1039">
        <f>(Table1[[#This Row],[Current Loan Amount]]/Table1[[#This Row],[Annual Income]])</f>
        <v>97.567066626599129</v>
      </c>
      <c r="W1039">
        <f>(Table1[[#This Row],[Current Credit Balance]]/Table1[[#This Row],[Maximum Open Credit]])</f>
        <v>0.76959571199024168</v>
      </c>
      <c r="X1039">
        <f>(Table1[[#This Row],[Credit Utilization Ratio]]*100)</f>
        <v>76.959571199024168</v>
      </c>
      <c r="Y1039">
        <f>(Table1[[#This Row],[Annual Income]]/12)-Table1[[#This Row],[Monthly Debt]]</f>
        <v>76016.023333333331</v>
      </c>
    </row>
    <row r="1040" spans="1:25" x14ac:dyDescent="0.2">
      <c r="A1040" t="s">
        <v>1057</v>
      </c>
      <c r="B1040" t="s">
        <v>2156</v>
      </c>
      <c r="C1040">
        <v>429352</v>
      </c>
      <c r="D1040" t="s">
        <v>2218</v>
      </c>
      <c r="E1040">
        <v>725</v>
      </c>
      <c r="F1040">
        <v>1168272</v>
      </c>
      <c r="G1040" t="s">
        <v>2219</v>
      </c>
      <c r="H1040" t="s">
        <v>2232</v>
      </c>
      <c r="I1040" t="s">
        <v>2234</v>
      </c>
      <c r="J1040">
        <v>18746.54</v>
      </c>
      <c r="K1040">
        <v>17.100000000000001</v>
      </c>
      <c r="L1040">
        <v>59</v>
      </c>
      <c r="M1040">
        <v>13</v>
      </c>
      <c r="N1040">
        <v>0</v>
      </c>
      <c r="O1040">
        <v>484937</v>
      </c>
      <c r="P1040">
        <v>884268</v>
      </c>
      <c r="Q1040">
        <v>0</v>
      </c>
      <c r="R1040">
        <v>0</v>
      </c>
      <c r="S1040">
        <v>725</v>
      </c>
      <c r="T1040" t="s">
        <v>2248</v>
      </c>
      <c r="U1040">
        <f>(Table1[[#This Row],[Monthly Debt]]/Table1[[#This Row],[Annual Income]])*12</f>
        <v>0.19255659640905542</v>
      </c>
      <c r="V1040">
        <f>(Table1[[#This Row],[Current Loan Amount]]/Table1[[#This Row],[Annual Income]])</f>
        <v>0.36751030581919281</v>
      </c>
      <c r="W1040">
        <f>(Table1[[#This Row],[Current Credit Balance]]/Table1[[#This Row],[Maximum Open Credit]])</f>
        <v>0.54840500843635642</v>
      </c>
      <c r="X1040">
        <f>(Table1[[#This Row],[Credit Utilization Ratio]]*100)</f>
        <v>54.840500843635645</v>
      </c>
      <c r="Y1040">
        <f>(Table1[[#This Row],[Annual Income]]/12)-Table1[[#This Row],[Monthly Debt]]</f>
        <v>78609.459999999992</v>
      </c>
    </row>
    <row r="1041" spans="1:25" x14ac:dyDescent="0.2">
      <c r="A1041" t="s">
        <v>1058</v>
      </c>
      <c r="B1041" t="s">
        <v>2157</v>
      </c>
      <c r="C1041">
        <v>431200</v>
      </c>
      <c r="D1041" t="s">
        <v>2217</v>
      </c>
      <c r="E1041">
        <v>739</v>
      </c>
      <c r="F1041">
        <v>2793000</v>
      </c>
      <c r="G1041" t="s">
        <v>2228</v>
      </c>
      <c r="H1041" t="s">
        <v>2231</v>
      </c>
      <c r="I1041" t="s">
        <v>2234</v>
      </c>
      <c r="J1041">
        <v>25369.75</v>
      </c>
      <c r="K1041">
        <v>11</v>
      </c>
      <c r="L1041">
        <v>34</v>
      </c>
      <c r="M1041">
        <v>21</v>
      </c>
      <c r="N1041">
        <v>0</v>
      </c>
      <c r="O1041">
        <v>583946</v>
      </c>
      <c r="P1041">
        <v>1661286</v>
      </c>
      <c r="Q1041">
        <v>0</v>
      </c>
      <c r="R1041">
        <v>0</v>
      </c>
      <c r="S1041">
        <v>739</v>
      </c>
      <c r="T1041" t="s">
        <v>2248</v>
      </c>
      <c r="U1041">
        <f>(Table1[[#This Row],[Monthly Debt]]/Table1[[#This Row],[Annual Income]])*12</f>
        <v>0.10900000000000001</v>
      </c>
      <c r="V1041">
        <f>(Table1[[#This Row],[Current Loan Amount]]/Table1[[#This Row],[Annual Income]])</f>
        <v>0.15438596491228071</v>
      </c>
      <c r="W1041">
        <f>(Table1[[#This Row],[Current Credit Balance]]/Table1[[#This Row],[Maximum Open Credit]])</f>
        <v>0.35150239031689906</v>
      </c>
      <c r="X1041">
        <f>(Table1[[#This Row],[Credit Utilization Ratio]]*100)</f>
        <v>35.150239031689907</v>
      </c>
      <c r="Y1041">
        <f>(Table1[[#This Row],[Annual Income]]/12)-Table1[[#This Row],[Monthly Debt]]</f>
        <v>207380.25</v>
      </c>
    </row>
    <row r="1042" spans="1:25" x14ac:dyDescent="0.2">
      <c r="A1042" t="s">
        <v>1059</v>
      </c>
      <c r="B1042" t="s">
        <v>2158</v>
      </c>
      <c r="C1042">
        <v>269918</v>
      </c>
      <c r="D1042" t="s">
        <v>2217</v>
      </c>
      <c r="E1042">
        <v>703</v>
      </c>
      <c r="F1042">
        <v>792566</v>
      </c>
      <c r="G1042" t="s">
        <v>2223</v>
      </c>
      <c r="H1042" t="s">
        <v>2231</v>
      </c>
      <c r="I1042" t="s">
        <v>2234</v>
      </c>
      <c r="J1042">
        <v>14728.42</v>
      </c>
      <c r="K1042">
        <v>17.5</v>
      </c>
      <c r="L1042">
        <v>12</v>
      </c>
      <c r="M1042">
        <v>7</v>
      </c>
      <c r="N1042">
        <v>1</v>
      </c>
      <c r="O1042">
        <v>145559</v>
      </c>
      <c r="P1042">
        <v>198748</v>
      </c>
      <c r="Q1042">
        <v>1</v>
      </c>
      <c r="R1042">
        <v>0</v>
      </c>
      <c r="S1042">
        <v>703</v>
      </c>
      <c r="T1042" t="s">
        <v>2249</v>
      </c>
      <c r="U1042">
        <f>(Table1[[#This Row],[Monthly Debt]]/Table1[[#This Row],[Annual Income]])*12</f>
        <v>0.22299851368844992</v>
      </c>
      <c r="V1042">
        <f>(Table1[[#This Row],[Current Loan Amount]]/Table1[[#This Row],[Annual Income]])</f>
        <v>0.3405621740019128</v>
      </c>
      <c r="W1042">
        <f>(Table1[[#This Row],[Current Credit Balance]]/Table1[[#This Row],[Maximum Open Credit]])</f>
        <v>0.73237969690261029</v>
      </c>
      <c r="X1042">
        <f>(Table1[[#This Row],[Credit Utilization Ratio]]*100)</f>
        <v>73.237969690261025</v>
      </c>
      <c r="Y1042">
        <f>(Table1[[#This Row],[Annual Income]]/12)-Table1[[#This Row],[Monthly Debt]]</f>
        <v>51318.746666666673</v>
      </c>
    </row>
    <row r="1043" spans="1:25" x14ac:dyDescent="0.2">
      <c r="A1043" t="s">
        <v>1060</v>
      </c>
      <c r="B1043" t="s">
        <v>2159</v>
      </c>
      <c r="C1043">
        <v>54098</v>
      </c>
      <c r="D1043" t="s">
        <v>2217</v>
      </c>
      <c r="E1043">
        <v>745</v>
      </c>
      <c r="F1043">
        <v>545034</v>
      </c>
      <c r="G1043" t="s">
        <v>2222</v>
      </c>
      <c r="H1043" t="s">
        <v>2230</v>
      </c>
      <c r="I1043" t="s">
        <v>2235</v>
      </c>
      <c r="J1043">
        <v>6176.9</v>
      </c>
      <c r="K1043">
        <v>16.5</v>
      </c>
      <c r="L1043">
        <v>32</v>
      </c>
      <c r="M1043">
        <v>8</v>
      </c>
      <c r="N1043">
        <v>0</v>
      </c>
      <c r="O1043">
        <v>42161</v>
      </c>
      <c r="P1043">
        <v>361614</v>
      </c>
      <c r="Q1043">
        <v>0</v>
      </c>
      <c r="R1043">
        <v>0</v>
      </c>
      <c r="S1043">
        <v>745</v>
      </c>
      <c r="T1043" t="s">
        <v>2248</v>
      </c>
      <c r="U1043">
        <f>(Table1[[#This Row],[Monthly Debt]]/Table1[[#This Row],[Annual Income]])*12</f>
        <v>0.13599665341978665</v>
      </c>
      <c r="V1043">
        <f>(Table1[[#This Row],[Current Loan Amount]]/Table1[[#This Row],[Annual Income]])</f>
        <v>9.9256193191617409E-2</v>
      </c>
      <c r="W1043">
        <f>(Table1[[#This Row],[Current Credit Balance]]/Table1[[#This Row],[Maximum Open Credit]])</f>
        <v>0.11659117180197669</v>
      </c>
      <c r="X1043">
        <f>(Table1[[#This Row],[Credit Utilization Ratio]]*100)</f>
        <v>11.659117180197669</v>
      </c>
      <c r="Y1043">
        <f>(Table1[[#This Row],[Annual Income]]/12)-Table1[[#This Row],[Monthly Debt]]</f>
        <v>39242.6</v>
      </c>
    </row>
    <row r="1044" spans="1:25" x14ac:dyDescent="0.2">
      <c r="A1044" t="s">
        <v>1061</v>
      </c>
      <c r="B1044" t="s">
        <v>2160</v>
      </c>
      <c r="C1044">
        <v>399586</v>
      </c>
      <c r="D1044" t="s">
        <v>2217</v>
      </c>
      <c r="E1044">
        <v>707</v>
      </c>
      <c r="F1044">
        <v>2326512</v>
      </c>
      <c r="G1044" t="s">
        <v>2221</v>
      </c>
      <c r="H1044" t="s">
        <v>2230</v>
      </c>
      <c r="I1044" t="s">
        <v>2234</v>
      </c>
      <c r="J1044">
        <v>39938.379999999997</v>
      </c>
      <c r="K1044">
        <v>17.399999999999999</v>
      </c>
      <c r="L1044">
        <v>32</v>
      </c>
      <c r="M1044">
        <v>20</v>
      </c>
      <c r="N1044">
        <v>1</v>
      </c>
      <c r="O1044">
        <v>235885</v>
      </c>
      <c r="P1044">
        <v>388520</v>
      </c>
      <c r="Q1044">
        <v>1</v>
      </c>
      <c r="R1044">
        <v>0</v>
      </c>
      <c r="S1044">
        <v>707</v>
      </c>
      <c r="T1044" t="s">
        <v>2249</v>
      </c>
      <c r="U1044">
        <f>(Table1[[#This Row],[Monthly Debt]]/Table1[[#This Row],[Annual Income]])*12</f>
        <v>0.20599960799686395</v>
      </c>
      <c r="V1044">
        <f>(Table1[[#This Row],[Current Loan Amount]]/Table1[[#This Row],[Annual Income]])</f>
        <v>0.17175325121899221</v>
      </c>
      <c r="W1044">
        <f>(Table1[[#This Row],[Current Credit Balance]]/Table1[[#This Row],[Maximum Open Credit]])</f>
        <v>0.60713734170699063</v>
      </c>
      <c r="X1044">
        <f>(Table1[[#This Row],[Credit Utilization Ratio]]*100)</f>
        <v>60.713734170699063</v>
      </c>
      <c r="Y1044">
        <f>(Table1[[#This Row],[Annual Income]]/12)-Table1[[#This Row],[Monthly Debt]]</f>
        <v>153937.62</v>
      </c>
    </row>
    <row r="1045" spans="1:25" x14ac:dyDescent="0.2">
      <c r="A1045" t="s">
        <v>1062</v>
      </c>
      <c r="B1045" t="s">
        <v>2161</v>
      </c>
      <c r="C1045">
        <v>102872</v>
      </c>
      <c r="D1045" t="s">
        <v>2217</v>
      </c>
      <c r="E1045">
        <v>740</v>
      </c>
      <c r="F1045">
        <v>547219</v>
      </c>
      <c r="G1045" t="s">
        <v>2222</v>
      </c>
      <c r="H1045" t="s">
        <v>2231</v>
      </c>
      <c r="I1045" t="s">
        <v>2234</v>
      </c>
      <c r="J1045">
        <v>13498.17</v>
      </c>
      <c r="K1045">
        <v>11.2</v>
      </c>
      <c r="L1045">
        <v>74</v>
      </c>
      <c r="M1045">
        <v>14</v>
      </c>
      <c r="N1045">
        <v>0</v>
      </c>
      <c r="O1045">
        <v>63042</v>
      </c>
      <c r="P1045">
        <v>722832</v>
      </c>
      <c r="Q1045">
        <v>0</v>
      </c>
      <c r="R1045">
        <v>0</v>
      </c>
      <c r="S1045">
        <v>740</v>
      </c>
      <c r="T1045" t="s">
        <v>2248</v>
      </c>
      <c r="U1045">
        <f>(Table1[[#This Row],[Monthly Debt]]/Table1[[#This Row],[Annual Income]])*12</f>
        <v>0.29600222214506444</v>
      </c>
      <c r="V1045">
        <f>(Table1[[#This Row],[Current Loan Amount]]/Table1[[#This Row],[Annual Income]])</f>
        <v>0.18799054857378855</v>
      </c>
      <c r="W1045">
        <f>(Table1[[#This Row],[Current Credit Balance]]/Table1[[#This Row],[Maximum Open Credit]])</f>
        <v>8.7215286539610859E-2</v>
      </c>
      <c r="X1045">
        <f>(Table1[[#This Row],[Credit Utilization Ratio]]*100)</f>
        <v>8.7215286539610855</v>
      </c>
      <c r="Y1045">
        <f>(Table1[[#This Row],[Annual Income]]/12)-Table1[[#This Row],[Monthly Debt]]</f>
        <v>32103.413333333338</v>
      </c>
    </row>
    <row r="1046" spans="1:25" x14ac:dyDescent="0.2">
      <c r="A1046" t="s">
        <v>1063</v>
      </c>
      <c r="B1046" t="s">
        <v>2162</v>
      </c>
      <c r="C1046">
        <v>130108</v>
      </c>
      <c r="D1046" t="s">
        <v>2217</v>
      </c>
      <c r="E1046">
        <v>737</v>
      </c>
      <c r="F1046">
        <v>805239</v>
      </c>
      <c r="G1046" t="s">
        <v>2219</v>
      </c>
      <c r="H1046" t="s">
        <v>2231</v>
      </c>
      <c r="I1046" t="s">
        <v>2234</v>
      </c>
      <c r="J1046">
        <v>20734.89</v>
      </c>
      <c r="K1046">
        <v>13.6</v>
      </c>
      <c r="L1046">
        <v>3</v>
      </c>
      <c r="M1046">
        <v>11</v>
      </c>
      <c r="N1046">
        <v>0</v>
      </c>
      <c r="O1046">
        <v>193800</v>
      </c>
      <c r="P1046">
        <v>403590</v>
      </c>
      <c r="Q1046">
        <v>0</v>
      </c>
      <c r="R1046">
        <v>0</v>
      </c>
      <c r="S1046">
        <v>737</v>
      </c>
      <c r="T1046" t="s">
        <v>2248</v>
      </c>
      <c r="U1046">
        <f>(Table1[[#This Row],[Monthly Debt]]/Table1[[#This Row],[Annual Income]])*12</f>
        <v>0.30899978764068803</v>
      </c>
      <c r="V1046">
        <f>(Table1[[#This Row],[Current Loan Amount]]/Table1[[#This Row],[Annual Income]])</f>
        <v>0.16157687344999436</v>
      </c>
      <c r="W1046">
        <f>(Table1[[#This Row],[Current Credit Balance]]/Table1[[#This Row],[Maximum Open Credit]])</f>
        <v>0.48019029212814984</v>
      </c>
      <c r="X1046">
        <f>(Table1[[#This Row],[Credit Utilization Ratio]]*100)</f>
        <v>48.019029212814985</v>
      </c>
      <c r="Y1046">
        <f>(Table1[[#This Row],[Annual Income]]/12)-Table1[[#This Row],[Monthly Debt]]</f>
        <v>46368.36</v>
      </c>
    </row>
    <row r="1047" spans="1:25" x14ac:dyDescent="0.2">
      <c r="A1047" t="s">
        <v>1064</v>
      </c>
      <c r="B1047" t="s">
        <v>2163</v>
      </c>
      <c r="C1047">
        <v>70400</v>
      </c>
      <c r="D1047" t="s">
        <v>2217</v>
      </c>
      <c r="E1047">
        <v>738</v>
      </c>
      <c r="F1047">
        <v>1330000</v>
      </c>
      <c r="G1047" t="s">
        <v>2220</v>
      </c>
      <c r="H1047" t="s">
        <v>2230</v>
      </c>
      <c r="I1047" t="s">
        <v>2234</v>
      </c>
      <c r="J1047">
        <v>5796.52</v>
      </c>
      <c r="K1047">
        <v>16.2</v>
      </c>
      <c r="L1047">
        <v>24</v>
      </c>
      <c r="M1047">
        <v>5</v>
      </c>
      <c r="N1047">
        <v>0</v>
      </c>
      <c r="O1047">
        <v>104709</v>
      </c>
      <c r="P1047">
        <v>136378</v>
      </c>
      <c r="Q1047">
        <v>0</v>
      </c>
      <c r="R1047">
        <v>0</v>
      </c>
      <c r="S1047">
        <v>738</v>
      </c>
      <c r="T1047" t="s">
        <v>2248</v>
      </c>
      <c r="U1047">
        <f>(Table1[[#This Row],[Monthly Debt]]/Table1[[#This Row],[Annual Income]])*12</f>
        <v>5.229942857142858E-2</v>
      </c>
      <c r="V1047">
        <f>(Table1[[#This Row],[Current Loan Amount]]/Table1[[#This Row],[Annual Income]])</f>
        <v>5.2932330827067671E-2</v>
      </c>
      <c r="W1047">
        <f>(Table1[[#This Row],[Current Credit Balance]]/Table1[[#This Row],[Maximum Open Credit]])</f>
        <v>0.76778512663332799</v>
      </c>
      <c r="X1047">
        <f>(Table1[[#This Row],[Credit Utilization Ratio]]*100)</f>
        <v>76.778512663332805</v>
      </c>
      <c r="Y1047">
        <f>(Table1[[#This Row],[Annual Income]]/12)-Table1[[#This Row],[Monthly Debt]]</f>
        <v>105036.81333333332</v>
      </c>
    </row>
    <row r="1048" spans="1:25" x14ac:dyDescent="0.2">
      <c r="A1048" t="s">
        <v>1065</v>
      </c>
      <c r="B1048" t="s">
        <v>2164</v>
      </c>
      <c r="C1048">
        <v>222398</v>
      </c>
      <c r="D1048" t="s">
        <v>2217</v>
      </c>
      <c r="E1048">
        <v>7230</v>
      </c>
      <c r="F1048">
        <v>1152426</v>
      </c>
      <c r="G1048" t="s">
        <v>2223</v>
      </c>
      <c r="H1048" t="s">
        <v>2230</v>
      </c>
      <c r="I1048" t="s">
        <v>2234</v>
      </c>
      <c r="J1048">
        <v>21031.86</v>
      </c>
      <c r="K1048">
        <v>8.1</v>
      </c>
      <c r="L1048">
        <v>32</v>
      </c>
      <c r="M1048">
        <v>9</v>
      </c>
      <c r="N1048">
        <v>1</v>
      </c>
      <c r="O1048">
        <v>301435</v>
      </c>
      <c r="P1048">
        <v>646360</v>
      </c>
      <c r="Q1048">
        <v>0</v>
      </c>
      <c r="R1048">
        <v>1</v>
      </c>
      <c r="S1048">
        <v>723</v>
      </c>
      <c r="T1048" t="s">
        <v>2249</v>
      </c>
      <c r="U1048">
        <f>(Table1[[#This Row],[Monthly Debt]]/Table1[[#This Row],[Annual Income]])*12</f>
        <v>0.21900089029577605</v>
      </c>
      <c r="V1048">
        <f>(Table1[[#This Row],[Current Loan Amount]]/Table1[[#This Row],[Annual Income]])</f>
        <v>0.19298245614035087</v>
      </c>
      <c r="W1048">
        <f>(Table1[[#This Row],[Current Credit Balance]]/Table1[[#This Row],[Maximum Open Credit]])</f>
        <v>0.46635775728696083</v>
      </c>
      <c r="X1048">
        <f>(Table1[[#This Row],[Credit Utilization Ratio]]*100)</f>
        <v>46.635775728696082</v>
      </c>
      <c r="Y1048">
        <f>(Table1[[#This Row],[Annual Income]]/12)-Table1[[#This Row],[Monthly Debt]]</f>
        <v>75003.64</v>
      </c>
    </row>
    <row r="1049" spans="1:25" x14ac:dyDescent="0.2">
      <c r="A1049" t="s">
        <v>1066</v>
      </c>
      <c r="B1049" t="s">
        <v>2165</v>
      </c>
      <c r="C1049">
        <v>154682</v>
      </c>
      <c r="D1049" t="s">
        <v>2217</v>
      </c>
      <c r="E1049">
        <v>699</v>
      </c>
      <c r="F1049">
        <v>2251861</v>
      </c>
      <c r="G1049" t="s">
        <v>2219</v>
      </c>
      <c r="H1049" t="s">
        <v>2230</v>
      </c>
      <c r="I1049" t="s">
        <v>2235</v>
      </c>
      <c r="J1049">
        <v>16870.29</v>
      </c>
      <c r="K1049">
        <v>22.6</v>
      </c>
      <c r="L1049">
        <v>32</v>
      </c>
      <c r="M1049">
        <v>4</v>
      </c>
      <c r="N1049">
        <v>0</v>
      </c>
      <c r="O1049">
        <v>780406</v>
      </c>
      <c r="P1049">
        <v>948200</v>
      </c>
      <c r="Q1049">
        <v>0</v>
      </c>
      <c r="R1049">
        <v>0</v>
      </c>
      <c r="S1049">
        <v>699</v>
      </c>
      <c r="T1049" t="s">
        <v>2249</v>
      </c>
      <c r="U1049">
        <f>(Table1[[#This Row],[Monthly Debt]]/Table1[[#This Row],[Annual Income]])*12</f>
        <v>8.9900522279128245E-2</v>
      </c>
      <c r="V1049">
        <f>(Table1[[#This Row],[Current Loan Amount]]/Table1[[#This Row],[Annual Income]])</f>
        <v>6.8690740680708087E-2</v>
      </c>
      <c r="W1049">
        <f>(Table1[[#This Row],[Current Credit Balance]]/Table1[[#This Row],[Maximum Open Credit]])</f>
        <v>0.82303944315545241</v>
      </c>
      <c r="X1049">
        <f>(Table1[[#This Row],[Credit Utilization Ratio]]*100)</f>
        <v>82.303944315545237</v>
      </c>
      <c r="Y1049">
        <f>(Table1[[#This Row],[Annual Income]]/12)-Table1[[#This Row],[Monthly Debt]]</f>
        <v>170784.79333333333</v>
      </c>
    </row>
    <row r="1050" spans="1:25" x14ac:dyDescent="0.2">
      <c r="A1050" t="s">
        <v>1067</v>
      </c>
      <c r="B1050" t="s">
        <v>2166</v>
      </c>
      <c r="C1050">
        <v>227634</v>
      </c>
      <c r="D1050" t="s">
        <v>2218</v>
      </c>
      <c r="E1050">
        <v>745</v>
      </c>
      <c r="F1050">
        <v>2583373</v>
      </c>
      <c r="G1050" t="s">
        <v>2219</v>
      </c>
      <c r="H1050" t="s">
        <v>2230</v>
      </c>
      <c r="I1050" t="s">
        <v>2236</v>
      </c>
      <c r="J1050">
        <v>21442.07</v>
      </c>
      <c r="K1050">
        <v>15</v>
      </c>
      <c r="L1050">
        <v>32</v>
      </c>
      <c r="M1050">
        <v>16</v>
      </c>
      <c r="N1050">
        <v>0</v>
      </c>
      <c r="O1050">
        <v>96349</v>
      </c>
      <c r="P1050">
        <v>753786</v>
      </c>
      <c r="Q1050">
        <v>0</v>
      </c>
      <c r="R1050">
        <v>0</v>
      </c>
      <c r="S1050">
        <v>745</v>
      </c>
      <c r="T1050" t="s">
        <v>2248</v>
      </c>
      <c r="U1050">
        <f>(Table1[[#This Row],[Monthly Debt]]/Table1[[#This Row],[Annual Income]])*12</f>
        <v>9.9600344201166466E-2</v>
      </c>
      <c r="V1050">
        <f>(Table1[[#This Row],[Current Loan Amount]]/Table1[[#This Row],[Annual Income]])</f>
        <v>8.8115034104637613E-2</v>
      </c>
      <c r="W1050">
        <f>(Table1[[#This Row],[Current Credit Balance]]/Table1[[#This Row],[Maximum Open Credit]])</f>
        <v>0.12782009748124801</v>
      </c>
      <c r="X1050">
        <f>(Table1[[#This Row],[Credit Utilization Ratio]]*100)</f>
        <v>12.7820097481248</v>
      </c>
      <c r="Y1050">
        <f>(Table1[[#This Row],[Annual Income]]/12)-Table1[[#This Row],[Monthly Debt]]</f>
        <v>193839.01333333334</v>
      </c>
    </row>
    <row r="1051" spans="1:25" x14ac:dyDescent="0.2">
      <c r="A1051" t="s">
        <v>1068</v>
      </c>
      <c r="B1051" t="s">
        <v>2167</v>
      </c>
      <c r="C1051">
        <v>195910</v>
      </c>
      <c r="D1051" t="s">
        <v>2217</v>
      </c>
      <c r="E1051">
        <v>725</v>
      </c>
      <c r="F1051">
        <v>1168272</v>
      </c>
      <c r="G1051" t="s">
        <v>2219</v>
      </c>
      <c r="H1051" t="s">
        <v>2230</v>
      </c>
      <c r="I1051" t="s">
        <v>2234</v>
      </c>
      <c r="J1051">
        <v>12808.09</v>
      </c>
      <c r="K1051">
        <v>10.9</v>
      </c>
      <c r="L1051">
        <v>7</v>
      </c>
      <c r="M1051">
        <v>9</v>
      </c>
      <c r="N1051">
        <v>0</v>
      </c>
      <c r="O1051">
        <v>9994</v>
      </c>
      <c r="P1051">
        <v>128656</v>
      </c>
      <c r="Q1051">
        <v>0</v>
      </c>
      <c r="R1051">
        <v>0</v>
      </c>
      <c r="S1051">
        <v>725</v>
      </c>
      <c r="T1051" t="s">
        <v>2248</v>
      </c>
      <c r="U1051">
        <f>(Table1[[#This Row],[Monthly Debt]]/Table1[[#This Row],[Annual Income]])*12</f>
        <v>0.1315593286494926</v>
      </c>
      <c r="V1051">
        <f>(Table1[[#This Row],[Current Loan Amount]]/Table1[[#This Row],[Annual Income]])</f>
        <v>0.16769211279565033</v>
      </c>
      <c r="W1051">
        <f>(Table1[[#This Row],[Current Credit Balance]]/Table1[[#This Row],[Maximum Open Credit]])</f>
        <v>7.7680014923516977E-2</v>
      </c>
      <c r="X1051">
        <f>(Table1[[#This Row],[Credit Utilization Ratio]]*100)</f>
        <v>7.768001492351698</v>
      </c>
      <c r="Y1051">
        <f>(Table1[[#This Row],[Annual Income]]/12)-Table1[[#This Row],[Monthly Debt]]</f>
        <v>84547.91</v>
      </c>
    </row>
    <row r="1052" spans="1:25" x14ac:dyDescent="0.2">
      <c r="A1052" t="s">
        <v>1069</v>
      </c>
      <c r="B1052" t="s">
        <v>2168</v>
      </c>
      <c r="C1052">
        <v>172436</v>
      </c>
      <c r="D1052" t="s">
        <v>2217</v>
      </c>
      <c r="E1052">
        <v>683</v>
      </c>
      <c r="F1052">
        <v>446747</v>
      </c>
      <c r="G1052" t="s">
        <v>2219</v>
      </c>
      <c r="H1052" t="s">
        <v>2231</v>
      </c>
      <c r="I1052" t="s">
        <v>2235</v>
      </c>
      <c r="J1052">
        <v>7296.76</v>
      </c>
      <c r="K1052">
        <v>22.7</v>
      </c>
      <c r="L1052">
        <v>40</v>
      </c>
      <c r="M1052">
        <v>11</v>
      </c>
      <c r="N1052">
        <v>0</v>
      </c>
      <c r="O1052">
        <v>244587</v>
      </c>
      <c r="P1052">
        <v>468886</v>
      </c>
      <c r="Q1052">
        <v>0</v>
      </c>
      <c r="R1052">
        <v>0</v>
      </c>
      <c r="S1052">
        <v>683</v>
      </c>
      <c r="T1052" t="s">
        <v>2249</v>
      </c>
      <c r="U1052">
        <f>(Table1[[#This Row],[Monthly Debt]]/Table1[[#This Row],[Annual Income]])*12</f>
        <v>0.19599710798281805</v>
      </c>
      <c r="V1052">
        <f>(Table1[[#This Row],[Current Loan Amount]]/Table1[[#This Row],[Annual Income]])</f>
        <v>0.38598132723890705</v>
      </c>
      <c r="W1052">
        <f>(Table1[[#This Row],[Current Credit Balance]]/Table1[[#This Row],[Maximum Open Credit]])</f>
        <v>0.52163425651437667</v>
      </c>
      <c r="X1052">
        <f>(Table1[[#This Row],[Credit Utilization Ratio]]*100)</f>
        <v>52.16342565143767</v>
      </c>
      <c r="Y1052">
        <f>(Table1[[#This Row],[Annual Income]]/12)-Table1[[#This Row],[Monthly Debt]]</f>
        <v>29932.156666666662</v>
      </c>
    </row>
    <row r="1053" spans="1:25" x14ac:dyDescent="0.2">
      <c r="A1053" t="s">
        <v>1070</v>
      </c>
      <c r="B1053" t="s">
        <v>2169</v>
      </c>
      <c r="C1053">
        <v>236434</v>
      </c>
      <c r="D1053" t="s">
        <v>2218</v>
      </c>
      <c r="E1053">
        <v>701</v>
      </c>
      <c r="F1053">
        <v>680637</v>
      </c>
      <c r="G1053" t="s">
        <v>2229</v>
      </c>
      <c r="H1053" t="s">
        <v>2231</v>
      </c>
      <c r="I1053" t="s">
        <v>2234</v>
      </c>
      <c r="J1053">
        <v>11116.9</v>
      </c>
      <c r="K1053">
        <v>9.1999999999999993</v>
      </c>
      <c r="L1053">
        <v>32</v>
      </c>
      <c r="M1053">
        <v>8</v>
      </c>
      <c r="N1053">
        <v>0</v>
      </c>
      <c r="O1053">
        <v>200925</v>
      </c>
      <c r="P1053">
        <v>355718</v>
      </c>
      <c r="Q1053">
        <v>0</v>
      </c>
      <c r="R1053">
        <v>0</v>
      </c>
      <c r="S1053">
        <v>701</v>
      </c>
      <c r="T1053" t="s">
        <v>2248</v>
      </c>
      <c r="U1053">
        <f>(Table1[[#This Row],[Monthly Debt]]/Table1[[#This Row],[Annual Income]])*12</f>
        <v>0.19599698517712083</v>
      </c>
      <c r="V1053">
        <f>(Table1[[#This Row],[Current Loan Amount]]/Table1[[#This Row],[Annual Income]])</f>
        <v>0.34737165331887626</v>
      </c>
      <c r="W1053">
        <f>(Table1[[#This Row],[Current Credit Balance]]/Table1[[#This Row],[Maximum Open Credit]])</f>
        <v>0.56484349962610836</v>
      </c>
      <c r="X1053">
        <f>(Table1[[#This Row],[Credit Utilization Ratio]]*100)</f>
        <v>56.484349962610835</v>
      </c>
      <c r="Y1053">
        <f>(Table1[[#This Row],[Annual Income]]/12)-Table1[[#This Row],[Monthly Debt]]</f>
        <v>45602.85</v>
      </c>
    </row>
    <row r="1054" spans="1:25" x14ac:dyDescent="0.2">
      <c r="A1054" t="s">
        <v>1071</v>
      </c>
      <c r="B1054" t="s">
        <v>2170</v>
      </c>
      <c r="C1054">
        <v>129734</v>
      </c>
      <c r="D1054" t="s">
        <v>2217</v>
      </c>
      <c r="E1054">
        <v>746</v>
      </c>
      <c r="F1054">
        <v>1027026</v>
      </c>
      <c r="G1054" t="s">
        <v>2226</v>
      </c>
      <c r="H1054" t="s">
        <v>2231</v>
      </c>
      <c r="I1054" t="s">
        <v>2234</v>
      </c>
      <c r="J1054">
        <v>18229.740000000002</v>
      </c>
      <c r="K1054">
        <v>18.899999999999999</v>
      </c>
      <c r="L1054">
        <v>32</v>
      </c>
      <c r="M1054">
        <v>7</v>
      </c>
      <c r="N1054">
        <v>0</v>
      </c>
      <c r="O1054">
        <v>204516</v>
      </c>
      <c r="P1054">
        <v>428208</v>
      </c>
      <c r="Q1054">
        <v>0</v>
      </c>
      <c r="R1054">
        <v>0</v>
      </c>
      <c r="S1054">
        <v>746</v>
      </c>
      <c r="T1054" t="s">
        <v>2248</v>
      </c>
      <c r="U1054">
        <f>(Table1[[#This Row],[Monthly Debt]]/Table1[[#This Row],[Annual Income]])*12</f>
        <v>0.21300033300033305</v>
      </c>
      <c r="V1054">
        <f>(Table1[[#This Row],[Current Loan Amount]]/Table1[[#This Row],[Annual Income]])</f>
        <v>0.12632007368849474</v>
      </c>
      <c r="W1054">
        <f>(Table1[[#This Row],[Current Credit Balance]]/Table1[[#This Row],[Maximum Open Credit]])</f>
        <v>0.47760901244255127</v>
      </c>
      <c r="X1054">
        <f>(Table1[[#This Row],[Credit Utilization Ratio]]*100)</f>
        <v>47.76090124425513</v>
      </c>
      <c r="Y1054">
        <f>(Table1[[#This Row],[Annual Income]]/12)-Table1[[#This Row],[Monthly Debt]]</f>
        <v>67355.759999999995</v>
      </c>
    </row>
    <row r="1055" spans="1:25" x14ac:dyDescent="0.2">
      <c r="A1055" t="s">
        <v>1072</v>
      </c>
      <c r="B1055" t="s">
        <v>2171</v>
      </c>
      <c r="C1055">
        <v>99999999</v>
      </c>
      <c r="D1055" t="s">
        <v>2217</v>
      </c>
      <c r="E1055">
        <v>730</v>
      </c>
      <c r="F1055">
        <v>540189</v>
      </c>
      <c r="G1055" t="s">
        <v>2222</v>
      </c>
      <c r="H1055" t="s">
        <v>2231</v>
      </c>
      <c r="I1055" t="s">
        <v>2238</v>
      </c>
      <c r="J1055">
        <v>7090.04</v>
      </c>
      <c r="K1055">
        <v>11.9</v>
      </c>
      <c r="L1055">
        <v>32</v>
      </c>
      <c r="M1055">
        <v>7</v>
      </c>
      <c r="N1055">
        <v>0</v>
      </c>
      <c r="O1055">
        <v>108471</v>
      </c>
      <c r="P1055">
        <v>232584</v>
      </c>
      <c r="Q1055">
        <v>0</v>
      </c>
      <c r="R1055">
        <v>0</v>
      </c>
      <c r="S1055">
        <v>730</v>
      </c>
      <c r="T1055" t="s">
        <v>2248</v>
      </c>
      <c r="U1055">
        <f>(Table1[[#This Row],[Monthly Debt]]/Table1[[#This Row],[Annual Income]])*12</f>
        <v>0.15750131898280045</v>
      </c>
      <c r="V1055">
        <f>(Table1[[#This Row],[Current Loan Amount]]/Table1[[#This Row],[Annual Income]])</f>
        <v>185.1203911964146</v>
      </c>
      <c r="W1055">
        <f>(Table1[[#This Row],[Current Credit Balance]]/Table1[[#This Row],[Maximum Open Credit]])</f>
        <v>0.46637343927355279</v>
      </c>
      <c r="X1055">
        <f>(Table1[[#This Row],[Credit Utilization Ratio]]*100)</f>
        <v>46.637343927355282</v>
      </c>
      <c r="Y1055">
        <f>(Table1[[#This Row],[Annual Income]]/12)-Table1[[#This Row],[Monthly Debt]]</f>
        <v>37925.71</v>
      </c>
    </row>
    <row r="1056" spans="1:25" x14ac:dyDescent="0.2">
      <c r="A1056" t="s">
        <v>1073</v>
      </c>
      <c r="B1056" t="s">
        <v>2172</v>
      </c>
      <c r="C1056">
        <v>105974</v>
      </c>
      <c r="D1056" t="s">
        <v>2217</v>
      </c>
      <c r="E1056">
        <v>744</v>
      </c>
      <c r="F1056">
        <v>1296522</v>
      </c>
      <c r="G1056" t="s">
        <v>2223</v>
      </c>
      <c r="H1056" t="s">
        <v>2231</v>
      </c>
      <c r="I1056" t="s">
        <v>2234</v>
      </c>
      <c r="J1056">
        <v>33061.33</v>
      </c>
      <c r="K1056">
        <v>17.8</v>
      </c>
      <c r="L1056">
        <v>70</v>
      </c>
      <c r="M1056">
        <v>10</v>
      </c>
      <c r="N1056">
        <v>0</v>
      </c>
      <c r="O1056">
        <v>144058</v>
      </c>
      <c r="P1056">
        <v>284658</v>
      </c>
      <c r="Q1056">
        <v>0</v>
      </c>
      <c r="R1056">
        <v>0</v>
      </c>
      <c r="S1056">
        <v>744</v>
      </c>
      <c r="T1056" t="s">
        <v>2248</v>
      </c>
      <c r="U1056">
        <f>(Table1[[#This Row],[Monthly Debt]]/Table1[[#This Row],[Annual Income]])*12</f>
        <v>0.30600017585509542</v>
      </c>
      <c r="V1056">
        <f>(Table1[[#This Row],[Current Loan Amount]]/Table1[[#This Row],[Annual Income]])</f>
        <v>8.1737139824854491E-2</v>
      </c>
      <c r="W1056">
        <f>(Table1[[#This Row],[Current Credit Balance]]/Table1[[#This Row],[Maximum Open Credit]])</f>
        <v>0.50607395541316247</v>
      </c>
      <c r="X1056">
        <f>(Table1[[#This Row],[Credit Utilization Ratio]]*100)</f>
        <v>50.607395541316244</v>
      </c>
      <c r="Y1056">
        <f>(Table1[[#This Row],[Annual Income]]/12)-Table1[[#This Row],[Monthly Debt]]</f>
        <v>74982.17</v>
      </c>
    </row>
    <row r="1057" spans="1:25" x14ac:dyDescent="0.2">
      <c r="A1057" t="s">
        <v>1074</v>
      </c>
      <c r="B1057" t="s">
        <v>2173</v>
      </c>
      <c r="C1057">
        <v>66704</v>
      </c>
      <c r="D1057" t="s">
        <v>2218</v>
      </c>
      <c r="E1057">
        <v>733</v>
      </c>
      <c r="F1057">
        <v>1152312</v>
      </c>
      <c r="G1057" t="s">
        <v>2220</v>
      </c>
      <c r="H1057" t="s">
        <v>2231</v>
      </c>
      <c r="I1057" t="s">
        <v>2235</v>
      </c>
      <c r="J1057">
        <v>16958.259999999998</v>
      </c>
      <c r="K1057">
        <v>22.4</v>
      </c>
      <c r="L1057">
        <v>32</v>
      </c>
      <c r="M1057">
        <v>6</v>
      </c>
      <c r="N1057">
        <v>0</v>
      </c>
      <c r="O1057">
        <v>872651</v>
      </c>
      <c r="P1057">
        <v>1053646</v>
      </c>
      <c r="Q1057">
        <v>0</v>
      </c>
      <c r="R1057">
        <v>0</v>
      </c>
      <c r="S1057">
        <v>733</v>
      </c>
      <c r="T1057" t="s">
        <v>2248</v>
      </c>
      <c r="U1057">
        <f>(Table1[[#This Row],[Monthly Debt]]/Table1[[#This Row],[Annual Income]])*12</f>
        <v>0.17660071230708346</v>
      </c>
      <c r="V1057">
        <f>(Table1[[#This Row],[Current Loan Amount]]/Table1[[#This Row],[Annual Income]])</f>
        <v>5.7887100021521948E-2</v>
      </c>
      <c r="W1057">
        <f>(Table1[[#This Row],[Current Credit Balance]]/Table1[[#This Row],[Maximum Open Credit]])</f>
        <v>0.82822029410257336</v>
      </c>
      <c r="X1057">
        <f>(Table1[[#This Row],[Credit Utilization Ratio]]*100)</f>
        <v>82.822029410257329</v>
      </c>
      <c r="Y1057">
        <f>(Table1[[#This Row],[Annual Income]]/12)-Table1[[#This Row],[Monthly Debt]]</f>
        <v>79067.740000000005</v>
      </c>
    </row>
    <row r="1058" spans="1:25" x14ac:dyDescent="0.2">
      <c r="A1058" t="s">
        <v>1075</v>
      </c>
      <c r="B1058" t="s">
        <v>2174</v>
      </c>
      <c r="C1058">
        <v>328042</v>
      </c>
      <c r="D1058" t="s">
        <v>2217</v>
      </c>
      <c r="E1058">
        <v>714</v>
      </c>
      <c r="F1058">
        <v>738340</v>
      </c>
      <c r="G1058" t="s">
        <v>2228</v>
      </c>
      <c r="H1058" t="s">
        <v>2231</v>
      </c>
      <c r="I1058" t="s">
        <v>2234</v>
      </c>
      <c r="J1058">
        <v>17105.13</v>
      </c>
      <c r="K1058">
        <v>7.2</v>
      </c>
      <c r="L1058">
        <v>32</v>
      </c>
      <c r="M1058">
        <v>12</v>
      </c>
      <c r="N1058">
        <v>0</v>
      </c>
      <c r="O1058">
        <v>140657</v>
      </c>
      <c r="P1058">
        <v>428604</v>
      </c>
      <c r="Q1058">
        <v>0</v>
      </c>
      <c r="R1058">
        <v>0</v>
      </c>
      <c r="S1058">
        <v>714</v>
      </c>
      <c r="T1058" t="s">
        <v>2248</v>
      </c>
      <c r="U1058">
        <f>(Table1[[#This Row],[Monthly Debt]]/Table1[[#This Row],[Annual Income]])*12</f>
        <v>0.27800411734431296</v>
      </c>
      <c r="V1058">
        <f>(Table1[[#This Row],[Current Loan Amount]]/Table1[[#This Row],[Annual Income]])</f>
        <v>0.44429666549286234</v>
      </c>
      <c r="W1058">
        <f>(Table1[[#This Row],[Current Credit Balance]]/Table1[[#This Row],[Maximum Open Credit]])</f>
        <v>0.32817472538753722</v>
      </c>
      <c r="X1058">
        <f>(Table1[[#This Row],[Credit Utilization Ratio]]*100)</f>
        <v>32.817472538753719</v>
      </c>
      <c r="Y1058">
        <f>(Table1[[#This Row],[Annual Income]]/12)-Table1[[#This Row],[Monthly Debt]]</f>
        <v>44423.203333333338</v>
      </c>
    </row>
    <row r="1059" spans="1:25" x14ac:dyDescent="0.2">
      <c r="A1059" t="s">
        <v>1076</v>
      </c>
      <c r="B1059" t="s">
        <v>2175</v>
      </c>
      <c r="C1059">
        <v>442200</v>
      </c>
      <c r="D1059" t="s">
        <v>2217</v>
      </c>
      <c r="E1059">
        <v>743</v>
      </c>
      <c r="F1059">
        <v>1759742</v>
      </c>
      <c r="G1059" t="s">
        <v>2226</v>
      </c>
      <c r="H1059" t="s">
        <v>2230</v>
      </c>
      <c r="I1059" t="s">
        <v>2234</v>
      </c>
      <c r="J1059">
        <v>29035.8</v>
      </c>
      <c r="K1059">
        <v>13.4</v>
      </c>
      <c r="L1059">
        <v>32</v>
      </c>
      <c r="M1059">
        <v>11</v>
      </c>
      <c r="N1059">
        <v>0</v>
      </c>
      <c r="O1059">
        <v>270123</v>
      </c>
      <c r="P1059">
        <v>831842</v>
      </c>
      <c r="Q1059">
        <v>0</v>
      </c>
      <c r="R1059">
        <v>0</v>
      </c>
      <c r="S1059">
        <v>743</v>
      </c>
      <c r="T1059" t="s">
        <v>2248</v>
      </c>
      <c r="U1059">
        <f>(Table1[[#This Row],[Monthly Debt]]/Table1[[#This Row],[Annual Income]])*12</f>
        <v>0.19800038869334252</v>
      </c>
      <c r="V1059">
        <f>(Table1[[#This Row],[Current Loan Amount]]/Table1[[#This Row],[Annual Income]])</f>
        <v>0.25128683636578542</v>
      </c>
      <c r="W1059">
        <f>(Table1[[#This Row],[Current Credit Balance]]/Table1[[#This Row],[Maximum Open Credit]])</f>
        <v>0.32472873454333878</v>
      </c>
      <c r="X1059">
        <f>(Table1[[#This Row],[Credit Utilization Ratio]]*100)</f>
        <v>32.472873454333879</v>
      </c>
      <c r="Y1059">
        <f>(Table1[[#This Row],[Annual Income]]/12)-Table1[[#This Row],[Monthly Debt]]</f>
        <v>117609.36666666665</v>
      </c>
    </row>
    <row r="1060" spans="1:25" x14ac:dyDescent="0.2">
      <c r="A1060" t="s">
        <v>1077</v>
      </c>
      <c r="B1060" t="s">
        <v>2176</v>
      </c>
      <c r="C1060">
        <v>111232</v>
      </c>
      <c r="D1060" t="s">
        <v>2217</v>
      </c>
      <c r="E1060">
        <v>743</v>
      </c>
      <c r="F1060">
        <v>768512</v>
      </c>
      <c r="G1060" t="s">
        <v>2219</v>
      </c>
      <c r="H1060" t="s">
        <v>2230</v>
      </c>
      <c r="I1060" t="s">
        <v>2234</v>
      </c>
      <c r="J1060">
        <v>12744.44</v>
      </c>
      <c r="K1060">
        <v>16.899999999999999</v>
      </c>
      <c r="L1060">
        <v>28</v>
      </c>
      <c r="M1060">
        <v>9</v>
      </c>
      <c r="N1060">
        <v>0</v>
      </c>
      <c r="O1060">
        <v>26163</v>
      </c>
      <c r="P1060">
        <v>383548</v>
      </c>
      <c r="Q1060">
        <v>0</v>
      </c>
      <c r="R1060">
        <v>0</v>
      </c>
      <c r="S1060">
        <v>743</v>
      </c>
      <c r="T1060" t="s">
        <v>2248</v>
      </c>
      <c r="U1060">
        <f>(Table1[[#This Row],[Monthly Debt]]/Table1[[#This Row],[Annual Income]])*12</f>
        <v>0.1989992088607595</v>
      </c>
      <c r="V1060">
        <f>(Table1[[#This Row],[Current Loan Amount]]/Table1[[#This Row],[Annual Income]])</f>
        <v>0.14473684210526316</v>
      </c>
      <c r="W1060">
        <f>(Table1[[#This Row],[Current Credit Balance]]/Table1[[#This Row],[Maximum Open Credit]])</f>
        <v>6.821310500902103E-2</v>
      </c>
      <c r="X1060">
        <f>(Table1[[#This Row],[Credit Utilization Ratio]]*100)</f>
        <v>6.8213105009021033</v>
      </c>
      <c r="Y1060">
        <f>(Table1[[#This Row],[Annual Income]]/12)-Table1[[#This Row],[Monthly Debt]]</f>
        <v>51298.226666666662</v>
      </c>
    </row>
    <row r="1061" spans="1:25" x14ac:dyDescent="0.2">
      <c r="A1061" t="s">
        <v>1078</v>
      </c>
      <c r="B1061" t="s">
        <v>2177</v>
      </c>
      <c r="C1061">
        <v>346940</v>
      </c>
      <c r="D1061" t="s">
        <v>2217</v>
      </c>
      <c r="E1061">
        <v>725</v>
      </c>
      <c r="F1061">
        <v>1310848</v>
      </c>
      <c r="G1061" t="s">
        <v>2225</v>
      </c>
      <c r="H1061" t="s">
        <v>2232</v>
      </c>
      <c r="I1061" t="s">
        <v>2234</v>
      </c>
      <c r="J1061">
        <v>16385.599999999999</v>
      </c>
      <c r="K1061">
        <v>15.4</v>
      </c>
      <c r="L1061">
        <v>12</v>
      </c>
      <c r="M1061">
        <v>17</v>
      </c>
      <c r="N1061">
        <v>0</v>
      </c>
      <c r="O1061">
        <v>1825976</v>
      </c>
      <c r="P1061">
        <v>7660466</v>
      </c>
      <c r="Q1061">
        <v>0</v>
      </c>
      <c r="R1061">
        <v>0</v>
      </c>
      <c r="S1061">
        <v>725</v>
      </c>
      <c r="T1061" t="s">
        <v>2248</v>
      </c>
      <c r="U1061">
        <f>(Table1[[#This Row],[Monthly Debt]]/Table1[[#This Row],[Annual Income]])*12</f>
        <v>0.15</v>
      </c>
      <c r="V1061">
        <f>(Table1[[#This Row],[Current Loan Amount]]/Table1[[#This Row],[Annual Income]])</f>
        <v>0.26466836734693877</v>
      </c>
      <c r="W1061">
        <f>(Table1[[#This Row],[Current Credit Balance]]/Table1[[#This Row],[Maximum Open Credit]])</f>
        <v>0.23836356691616412</v>
      </c>
      <c r="X1061">
        <f>(Table1[[#This Row],[Credit Utilization Ratio]]*100)</f>
        <v>23.836356691616412</v>
      </c>
      <c r="Y1061">
        <f>(Table1[[#This Row],[Annual Income]]/12)-Table1[[#This Row],[Monthly Debt]]</f>
        <v>92851.733333333337</v>
      </c>
    </row>
    <row r="1062" spans="1:25" x14ac:dyDescent="0.2">
      <c r="A1062" t="s">
        <v>1079</v>
      </c>
      <c r="B1062" t="s">
        <v>2178</v>
      </c>
      <c r="C1062">
        <v>352132</v>
      </c>
      <c r="D1062" t="s">
        <v>2217</v>
      </c>
      <c r="E1062">
        <v>725</v>
      </c>
      <c r="F1062">
        <v>1235494</v>
      </c>
      <c r="G1062" t="s">
        <v>2219</v>
      </c>
      <c r="H1062" t="s">
        <v>2232</v>
      </c>
      <c r="I1062" t="s">
        <v>2234</v>
      </c>
      <c r="J1062">
        <v>23371.33</v>
      </c>
      <c r="K1062">
        <v>22.1</v>
      </c>
      <c r="L1062">
        <v>48</v>
      </c>
      <c r="M1062">
        <v>17</v>
      </c>
      <c r="N1062">
        <v>0</v>
      </c>
      <c r="O1062">
        <v>189905</v>
      </c>
      <c r="P1062">
        <v>396198</v>
      </c>
      <c r="Q1062">
        <v>0</v>
      </c>
      <c r="R1062">
        <v>0</v>
      </c>
      <c r="S1062">
        <v>725</v>
      </c>
      <c r="T1062" t="s">
        <v>2248</v>
      </c>
      <c r="U1062">
        <f>(Table1[[#This Row],[Monthly Debt]]/Table1[[#This Row],[Annual Income]])*12</f>
        <v>0.22699904653523209</v>
      </c>
      <c r="V1062">
        <f>(Table1[[#This Row],[Current Loan Amount]]/Table1[[#This Row],[Annual Income]])</f>
        <v>0.28501312025796971</v>
      </c>
      <c r="W1062">
        <f>(Table1[[#This Row],[Current Credit Balance]]/Table1[[#This Row],[Maximum Open Credit]])</f>
        <v>0.47931842159728216</v>
      </c>
      <c r="X1062">
        <f>(Table1[[#This Row],[Credit Utilization Ratio]]*100)</f>
        <v>47.93184215972822</v>
      </c>
      <c r="Y1062">
        <f>(Table1[[#This Row],[Annual Income]]/12)-Table1[[#This Row],[Monthly Debt]]</f>
        <v>79586.503333333327</v>
      </c>
    </row>
    <row r="1063" spans="1:25" x14ac:dyDescent="0.2">
      <c r="A1063" t="s">
        <v>1080</v>
      </c>
      <c r="B1063" t="s">
        <v>2179</v>
      </c>
      <c r="C1063">
        <v>225082</v>
      </c>
      <c r="D1063" t="s">
        <v>2217</v>
      </c>
      <c r="E1063">
        <v>708</v>
      </c>
      <c r="F1063">
        <v>641478</v>
      </c>
      <c r="G1063" t="s">
        <v>2228</v>
      </c>
      <c r="H1063" t="s">
        <v>2231</v>
      </c>
      <c r="I1063" t="s">
        <v>2234</v>
      </c>
      <c r="J1063">
        <v>10637.91</v>
      </c>
      <c r="K1063">
        <v>9.6999999999999993</v>
      </c>
      <c r="L1063">
        <v>32</v>
      </c>
      <c r="M1063">
        <v>5</v>
      </c>
      <c r="N1063">
        <v>0</v>
      </c>
      <c r="O1063">
        <v>143203</v>
      </c>
      <c r="P1063">
        <v>184668</v>
      </c>
      <c r="Q1063">
        <v>0</v>
      </c>
      <c r="R1063">
        <v>0</v>
      </c>
      <c r="S1063">
        <v>708</v>
      </c>
      <c r="T1063" t="s">
        <v>2248</v>
      </c>
      <c r="U1063">
        <f>(Table1[[#This Row],[Monthly Debt]]/Table1[[#This Row],[Annual Income]])*12</f>
        <v>0.19900124400213259</v>
      </c>
      <c r="V1063">
        <f>(Table1[[#This Row],[Current Loan Amount]]/Table1[[#This Row],[Annual Income]])</f>
        <v>0.35088031078228715</v>
      </c>
      <c r="W1063">
        <f>(Table1[[#This Row],[Current Credit Balance]]/Table1[[#This Row],[Maximum Open Credit]])</f>
        <v>0.77546191002231035</v>
      </c>
      <c r="X1063">
        <f>(Table1[[#This Row],[Credit Utilization Ratio]]*100)</f>
        <v>77.546191002231041</v>
      </c>
      <c r="Y1063">
        <f>(Table1[[#This Row],[Annual Income]]/12)-Table1[[#This Row],[Monthly Debt]]</f>
        <v>42818.59</v>
      </c>
    </row>
    <row r="1064" spans="1:25" x14ac:dyDescent="0.2">
      <c r="A1064" t="s">
        <v>1081</v>
      </c>
      <c r="B1064" t="s">
        <v>2180</v>
      </c>
      <c r="C1064">
        <v>358644</v>
      </c>
      <c r="D1064" t="s">
        <v>2217</v>
      </c>
      <c r="E1064">
        <v>747</v>
      </c>
      <c r="F1064">
        <v>1548728</v>
      </c>
      <c r="G1064" t="s">
        <v>2219</v>
      </c>
      <c r="H1064" t="s">
        <v>2230</v>
      </c>
      <c r="I1064" t="s">
        <v>2234</v>
      </c>
      <c r="J1064">
        <v>28135.200000000001</v>
      </c>
      <c r="K1064">
        <v>18.399999999999999</v>
      </c>
      <c r="L1064">
        <v>30</v>
      </c>
      <c r="M1064">
        <v>20</v>
      </c>
      <c r="N1064">
        <v>0</v>
      </c>
      <c r="O1064">
        <v>268356</v>
      </c>
      <c r="P1064">
        <v>1204368</v>
      </c>
      <c r="Q1064">
        <v>0</v>
      </c>
      <c r="R1064">
        <v>0</v>
      </c>
      <c r="S1064">
        <v>747</v>
      </c>
      <c r="T1064" t="s">
        <v>2248</v>
      </c>
      <c r="U1064">
        <f>(Table1[[#This Row],[Monthly Debt]]/Table1[[#This Row],[Annual Income]])*12</f>
        <v>0.21799980370988323</v>
      </c>
      <c r="V1064">
        <f>(Table1[[#This Row],[Current Loan Amount]]/Table1[[#This Row],[Annual Income]])</f>
        <v>0.23157326528609284</v>
      </c>
      <c r="W1064">
        <f>(Table1[[#This Row],[Current Credit Balance]]/Table1[[#This Row],[Maximum Open Credit]])</f>
        <v>0.22281893906181499</v>
      </c>
      <c r="X1064">
        <f>(Table1[[#This Row],[Credit Utilization Ratio]]*100)</f>
        <v>22.281893906181498</v>
      </c>
      <c r="Y1064">
        <f>(Table1[[#This Row],[Annual Income]]/12)-Table1[[#This Row],[Monthly Debt]]</f>
        <v>100925.46666666667</v>
      </c>
    </row>
    <row r="1065" spans="1:25" x14ac:dyDescent="0.2">
      <c r="A1065" t="s">
        <v>1082</v>
      </c>
      <c r="B1065" t="s">
        <v>2181</v>
      </c>
      <c r="C1065">
        <v>323840</v>
      </c>
      <c r="D1065" t="s">
        <v>2217</v>
      </c>
      <c r="E1065">
        <v>7340</v>
      </c>
      <c r="F1065">
        <v>1491576</v>
      </c>
      <c r="G1065" t="s">
        <v>2225</v>
      </c>
      <c r="H1065" t="s">
        <v>2231</v>
      </c>
      <c r="I1065" t="s">
        <v>2234</v>
      </c>
      <c r="J1065">
        <v>32193.22</v>
      </c>
      <c r="K1065">
        <v>16.3</v>
      </c>
      <c r="L1065">
        <v>32</v>
      </c>
      <c r="M1065">
        <v>15</v>
      </c>
      <c r="N1065">
        <v>0</v>
      </c>
      <c r="O1065">
        <v>512259</v>
      </c>
      <c r="P1065">
        <v>1072610</v>
      </c>
      <c r="Q1065">
        <v>0</v>
      </c>
      <c r="R1065">
        <v>0</v>
      </c>
      <c r="S1065">
        <v>734</v>
      </c>
      <c r="T1065" t="s">
        <v>2248</v>
      </c>
      <c r="U1065">
        <f>(Table1[[#This Row],[Monthly Debt]]/Table1[[#This Row],[Annual Income]])*12</f>
        <v>0.25900030571690613</v>
      </c>
      <c r="V1065">
        <f>(Table1[[#This Row],[Current Loan Amount]]/Table1[[#This Row],[Annual Income]])</f>
        <v>0.21711263790782367</v>
      </c>
      <c r="W1065">
        <f>(Table1[[#This Row],[Current Credit Balance]]/Table1[[#This Row],[Maximum Open Credit]])</f>
        <v>0.47758178648343758</v>
      </c>
      <c r="X1065">
        <f>(Table1[[#This Row],[Credit Utilization Ratio]]*100)</f>
        <v>47.758178648343758</v>
      </c>
      <c r="Y1065">
        <f>(Table1[[#This Row],[Annual Income]]/12)-Table1[[#This Row],[Monthly Debt]]</f>
        <v>92104.78</v>
      </c>
    </row>
    <row r="1066" spans="1:25" x14ac:dyDescent="0.2">
      <c r="A1066" t="s">
        <v>1083</v>
      </c>
      <c r="B1066" t="s">
        <v>2182</v>
      </c>
      <c r="C1066">
        <v>154638</v>
      </c>
      <c r="D1066" t="s">
        <v>2217</v>
      </c>
      <c r="E1066">
        <v>740</v>
      </c>
      <c r="F1066">
        <v>925376</v>
      </c>
      <c r="G1066" t="s">
        <v>2224</v>
      </c>
      <c r="H1066" t="s">
        <v>2231</v>
      </c>
      <c r="I1066" t="s">
        <v>2234</v>
      </c>
      <c r="J1066">
        <v>16348.17</v>
      </c>
      <c r="K1066">
        <v>16.5</v>
      </c>
      <c r="L1066">
        <v>32</v>
      </c>
      <c r="M1066">
        <v>11</v>
      </c>
      <c r="N1066">
        <v>0</v>
      </c>
      <c r="O1066">
        <v>120992</v>
      </c>
      <c r="P1066">
        <v>428384</v>
      </c>
      <c r="Q1066">
        <v>0</v>
      </c>
      <c r="R1066">
        <v>0</v>
      </c>
      <c r="S1066">
        <v>740</v>
      </c>
      <c r="T1066" t="s">
        <v>2248</v>
      </c>
      <c r="U1066">
        <f>(Table1[[#This Row],[Monthly Debt]]/Table1[[#This Row],[Annual Income]])*12</f>
        <v>0.21199819316688567</v>
      </c>
      <c r="V1066">
        <f>(Table1[[#This Row],[Current Loan Amount]]/Table1[[#This Row],[Annual Income]])</f>
        <v>0.16710828895497615</v>
      </c>
      <c r="W1066">
        <f>(Table1[[#This Row],[Current Credit Balance]]/Table1[[#This Row],[Maximum Open Credit]])</f>
        <v>0.28243818630014195</v>
      </c>
      <c r="X1066">
        <f>(Table1[[#This Row],[Credit Utilization Ratio]]*100)</f>
        <v>28.243818630014196</v>
      </c>
      <c r="Y1066">
        <f>(Table1[[#This Row],[Annual Income]]/12)-Table1[[#This Row],[Monthly Debt]]</f>
        <v>60766.496666666673</v>
      </c>
    </row>
    <row r="1067" spans="1:25" x14ac:dyDescent="0.2">
      <c r="A1067" t="s">
        <v>1084</v>
      </c>
      <c r="B1067" t="s">
        <v>2183</v>
      </c>
      <c r="C1067">
        <v>352836</v>
      </c>
      <c r="D1067" t="s">
        <v>2217</v>
      </c>
      <c r="E1067">
        <v>7290</v>
      </c>
      <c r="F1067">
        <v>1203023</v>
      </c>
      <c r="G1067" t="s">
        <v>2219</v>
      </c>
      <c r="H1067" t="s">
        <v>2230</v>
      </c>
      <c r="I1067" t="s">
        <v>2234</v>
      </c>
      <c r="J1067">
        <v>18446.150000000001</v>
      </c>
      <c r="K1067">
        <v>26.7</v>
      </c>
      <c r="L1067">
        <v>27</v>
      </c>
      <c r="M1067">
        <v>7</v>
      </c>
      <c r="N1067">
        <v>1</v>
      </c>
      <c r="O1067">
        <v>186295</v>
      </c>
      <c r="P1067">
        <v>220572</v>
      </c>
      <c r="Q1067">
        <v>0</v>
      </c>
      <c r="R1067">
        <v>0</v>
      </c>
      <c r="S1067">
        <v>729</v>
      </c>
      <c r="T1067" t="s">
        <v>2248</v>
      </c>
      <c r="U1067">
        <f>(Table1[[#This Row],[Monthly Debt]]/Table1[[#This Row],[Annual Income]])*12</f>
        <v>0.18399797842601515</v>
      </c>
      <c r="V1067">
        <f>(Table1[[#This Row],[Current Loan Amount]]/Table1[[#This Row],[Annual Income]])</f>
        <v>0.29329115070950429</v>
      </c>
      <c r="W1067">
        <f>(Table1[[#This Row],[Current Credit Balance]]/Table1[[#This Row],[Maximum Open Credit]])</f>
        <v>0.8445994958562284</v>
      </c>
      <c r="X1067">
        <f>(Table1[[#This Row],[Credit Utilization Ratio]]*100)</f>
        <v>84.459949585622837</v>
      </c>
      <c r="Y1067">
        <f>(Table1[[#This Row],[Annual Income]]/12)-Table1[[#This Row],[Monthly Debt]]</f>
        <v>81805.766666666663</v>
      </c>
    </row>
    <row r="1068" spans="1:25" x14ac:dyDescent="0.2">
      <c r="A1068" t="s">
        <v>1085</v>
      </c>
      <c r="B1068" t="s">
        <v>2184</v>
      </c>
      <c r="C1068">
        <v>347424</v>
      </c>
      <c r="D1068" t="s">
        <v>2218</v>
      </c>
      <c r="E1068">
        <v>708</v>
      </c>
      <c r="F1068">
        <v>1631511</v>
      </c>
      <c r="G1068" t="s">
        <v>2225</v>
      </c>
      <c r="H1068" t="s">
        <v>2230</v>
      </c>
      <c r="I1068" t="s">
        <v>2234</v>
      </c>
      <c r="J1068">
        <v>30862.84</v>
      </c>
      <c r="K1068">
        <v>15.6</v>
      </c>
      <c r="L1068">
        <v>32</v>
      </c>
      <c r="M1068">
        <v>10</v>
      </c>
      <c r="N1068">
        <v>0</v>
      </c>
      <c r="O1068">
        <v>190000</v>
      </c>
      <c r="P1068">
        <v>480348</v>
      </c>
      <c r="Q1068">
        <v>0</v>
      </c>
      <c r="R1068">
        <v>0</v>
      </c>
      <c r="S1068">
        <v>708</v>
      </c>
      <c r="T1068" t="s">
        <v>2248</v>
      </c>
      <c r="U1068">
        <f>(Table1[[#This Row],[Monthly Debt]]/Table1[[#This Row],[Annual Income]])*12</f>
        <v>0.2270006638018377</v>
      </c>
      <c r="V1068">
        <f>(Table1[[#This Row],[Current Loan Amount]]/Table1[[#This Row],[Annual Income]])</f>
        <v>0.21294615849969753</v>
      </c>
      <c r="W1068">
        <f>(Table1[[#This Row],[Current Credit Balance]]/Table1[[#This Row],[Maximum Open Credit]])</f>
        <v>0.39554656207582833</v>
      </c>
      <c r="X1068">
        <f>(Table1[[#This Row],[Credit Utilization Ratio]]*100)</f>
        <v>39.554656207582831</v>
      </c>
      <c r="Y1068">
        <f>(Table1[[#This Row],[Annual Income]]/12)-Table1[[#This Row],[Monthly Debt]]</f>
        <v>105096.41</v>
      </c>
    </row>
    <row r="1069" spans="1:25" x14ac:dyDescent="0.2">
      <c r="A1069" t="s">
        <v>1086</v>
      </c>
      <c r="B1069" t="s">
        <v>2185</v>
      </c>
      <c r="C1069">
        <v>180510</v>
      </c>
      <c r="D1069" t="s">
        <v>2218</v>
      </c>
      <c r="E1069">
        <v>6750</v>
      </c>
      <c r="F1069">
        <v>742368</v>
      </c>
      <c r="G1069" t="s">
        <v>2222</v>
      </c>
      <c r="H1069" t="s">
        <v>2231</v>
      </c>
      <c r="I1069" t="s">
        <v>2247</v>
      </c>
      <c r="J1069">
        <v>13307.03</v>
      </c>
      <c r="K1069">
        <v>10.8</v>
      </c>
      <c r="L1069">
        <v>32</v>
      </c>
      <c r="M1069">
        <v>9</v>
      </c>
      <c r="N1069">
        <v>0</v>
      </c>
      <c r="O1069">
        <v>130435</v>
      </c>
      <c r="P1069">
        <v>184844</v>
      </c>
      <c r="Q1069">
        <v>0</v>
      </c>
      <c r="R1069">
        <v>0</v>
      </c>
      <c r="S1069">
        <v>675</v>
      </c>
      <c r="T1069" t="s">
        <v>2248</v>
      </c>
      <c r="U1069">
        <f>(Table1[[#This Row],[Monthly Debt]]/Table1[[#This Row],[Annual Income]])*12</f>
        <v>0.21510135135135136</v>
      </c>
      <c r="V1069">
        <f>(Table1[[#This Row],[Current Loan Amount]]/Table1[[#This Row],[Annual Income]])</f>
        <v>0.24315433854907539</v>
      </c>
      <c r="W1069">
        <f>(Table1[[#This Row],[Current Credit Balance]]/Table1[[#This Row],[Maximum Open Credit]])</f>
        <v>0.7056490878795092</v>
      </c>
      <c r="X1069">
        <f>(Table1[[#This Row],[Credit Utilization Ratio]]*100)</f>
        <v>70.564908787950912</v>
      </c>
      <c r="Y1069">
        <f>(Table1[[#This Row],[Annual Income]]/12)-Table1[[#This Row],[Monthly Debt]]</f>
        <v>48556.97</v>
      </c>
    </row>
    <row r="1070" spans="1:25" x14ac:dyDescent="0.2">
      <c r="A1070" t="s">
        <v>1087</v>
      </c>
      <c r="B1070" t="s">
        <v>2186</v>
      </c>
      <c r="C1070">
        <v>247104</v>
      </c>
      <c r="D1070" t="s">
        <v>2217</v>
      </c>
      <c r="E1070">
        <v>716</v>
      </c>
      <c r="F1070">
        <v>721506</v>
      </c>
      <c r="G1070" t="s">
        <v>2220</v>
      </c>
      <c r="H1070" t="s">
        <v>2231</v>
      </c>
      <c r="I1070" t="s">
        <v>2234</v>
      </c>
      <c r="J1070">
        <v>6373.36</v>
      </c>
      <c r="K1070">
        <v>12.2</v>
      </c>
      <c r="L1070">
        <v>32</v>
      </c>
      <c r="M1070">
        <v>7</v>
      </c>
      <c r="N1070">
        <v>0</v>
      </c>
      <c r="O1070">
        <v>131727</v>
      </c>
      <c r="P1070">
        <v>193292</v>
      </c>
      <c r="Q1070">
        <v>0</v>
      </c>
      <c r="R1070">
        <v>0</v>
      </c>
      <c r="S1070">
        <v>716</v>
      </c>
      <c r="T1070" t="s">
        <v>2248</v>
      </c>
      <c r="U1070">
        <f>(Table1[[#This Row],[Monthly Debt]]/Table1[[#This Row],[Annual Income]])*12</f>
        <v>0.10600094801706429</v>
      </c>
      <c r="V1070">
        <f>(Table1[[#This Row],[Current Loan Amount]]/Table1[[#This Row],[Annual Income]])</f>
        <v>0.34248363838970153</v>
      </c>
      <c r="W1070">
        <f>(Table1[[#This Row],[Current Credit Balance]]/Table1[[#This Row],[Maximum Open Credit]])</f>
        <v>0.68149225006725578</v>
      </c>
      <c r="X1070">
        <f>(Table1[[#This Row],[Credit Utilization Ratio]]*100)</f>
        <v>68.149225006725572</v>
      </c>
      <c r="Y1070">
        <f>(Table1[[#This Row],[Annual Income]]/12)-Table1[[#This Row],[Monthly Debt]]</f>
        <v>53752.14</v>
      </c>
    </row>
    <row r="1071" spans="1:25" x14ac:dyDescent="0.2">
      <c r="A1071" t="s">
        <v>1088</v>
      </c>
      <c r="B1071" t="s">
        <v>2187</v>
      </c>
      <c r="C1071">
        <v>257686</v>
      </c>
      <c r="D1071" t="s">
        <v>2217</v>
      </c>
      <c r="E1071">
        <v>751</v>
      </c>
      <c r="F1071">
        <v>1706238</v>
      </c>
      <c r="G1071" t="s">
        <v>2225</v>
      </c>
      <c r="H1071" t="s">
        <v>2230</v>
      </c>
      <c r="I1071" t="s">
        <v>2234</v>
      </c>
      <c r="J1071">
        <v>9526.41</v>
      </c>
      <c r="K1071">
        <v>17.7</v>
      </c>
      <c r="L1071">
        <v>32</v>
      </c>
      <c r="M1071">
        <v>6</v>
      </c>
      <c r="N1071">
        <v>0</v>
      </c>
      <c r="O1071">
        <v>97565</v>
      </c>
      <c r="P1071">
        <v>418418</v>
      </c>
      <c r="Q1071">
        <v>0</v>
      </c>
      <c r="R1071">
        <v>0</v>
      </c>
      <c r="S1071">
        <v>751</v>
      </c>
      <c r="T1071" t="s">
        <v>2248</v>
      </c>
      <c r="U1071">
        <f>(Table1[[#This Row],[Monthly Debt]]/Table1[[#This Row],[Annual Income]])*12</f>
        <v>6.6999398677089594E-2</v>
      </c>
      <c r="V1071">
        <f>(Table1[[#This Row],[Current Loan Amount]]/Table1[[#This Row],[Annual Income]])</f>
        <v>0.15102582406440368</v>
      </c>
      <c r="W1071">
        <f>(Table1[[#This Row],[Current Credit Balance]]/Table1[[#This Row],[Maximum Open Credit]])</f>
        <v>0.23317591499409682</v>
      </c>
      <c r="X1071">
        <f>(Table1[[#This Row],[Credit Utilization Ratio]]*100)</f>
        <v>23.31759149940968</v>
      </c>
      <c r="Y1071">
        <f>(Table1[[#This Row],[Annual Income]]/12)-Table1[[#This Row],[Monthly Debt]]</f>
        <v>132660.09</v>
      </c>
    </row>
    <row r="1072" spans="1:25" x14ac:dyDescent="0.2">
      <c r="A1072" t="s">
        <v>1089</v>
      </c>
      <c r="B1072" t="s">
        <v>2188</v>
      </c>
      <c r="C1072">
        <v>262724</v>
      </c>
      <c r="D1072" t="s">
        <v>2217</v>
      </c>
      <c r="E1072">
        <v>697</v>
      </c>
      <c r="F1072">
        <v>1229072</v>
      </c>
      <c r="G1072" t="s">
        <v>2226</v>
      </c>
      <c r="H1072" t="s">
        <v>2231</v>
      </c>
      <c r="I1072" t="s">
        <v>2234</v>
      </c>
      <c r="J1072">
        <v>5069.96</v>
      </c>
      <c r="K1072">
        <v>20.9</v>
      </c>
      <c r="L1072">
        <v>17</v>
      </c>
      <c r="M1072">
        <v>5</v>
      </c>
      <c r="N1072">
        <v>0</v>
      </c>
      <c r="O1072">
        <v>234080</v>
      </c>
      <c r="P1072">
        <v>295548</v>
      </c>
      <c r="Q1072">
        <v>0</v>
      </c>
      <c r="R1072">
        <v>0</v>
      </c>
      <c r="S1072">
        <v>697</v>
      </c>
      <c r="T1072" t="s">
        <v>2249</v>
      </c>
      <c r="U1072">
        <f>(Table1[[#This Row],[Monthly Debt]]/Table1[[#This Row],[Annual Income]])*12</f>
        <v>4.9500371011625029E-2</v>
      </c>
      <c r="V1072">
        <f>(Table1[[#This Row],[Current Loan Amount]]/Table1[[#This Row],[Annual Income]])</f>
        <v>0.2137580223127693</v>
      </c>
      <c r="W1072">
        <f>(Table1[[#This Row],[Current Credit Balance]]/Table1[[#This Row],[Maximum Open Credit]])</f>
        <v>0.79202024713413721</v>
      </c>
      <c r="X1072">
        <f>(Table1[[#This Row],[Credit Utilization Ratio]]*100)</f>
        <v>79.202024713413721</v>
      </c>
      <c r="Y1072">
        <f>(Table1[[#This Row],[Annual Income]]/12)-Table1[[#This Row],[Monthly Debt]]</f>
        <v>97352.706666666665</v>
      </c>
    </row>
    <row r="1073" spans="1:25" x14ac:dyDescent="0.2">
      <c r="A1073" t="s">
        <v>1090</v>
      </c>
      <c r="B1073" t="s">
        <v>2189</v>
      </c>
      <c r="C1073">
        <v>528528</v>
      </c>
      <c r="D1073" t="s">
        <v>2218</v>
      </c>
      <c r="E1073">
        <v>722</v>
      </c>
      <c r="F1073">
        <v>1445444</v>
      </c>
      <c r="G1073" t="s">
        <v>2229</v>
      </c>
      <c r="H1073" t="s">
        <v>2230</v>
      </c>
      <c r="I1073" t="s">
        <v>2234</v>
      </c>
      <c r="J1073">
        <v>21802.12</v>
      </c>
      <c r="K1073">
        <v>19.3</v>
      </c>
      <c r="L1073">
        <v>32</v>
      </c>
      <c r="M1073">
        <v>14</v>
      </c>
      <c r="N1073">
        <v>0</v>
      </c>
      <c r="O1073">
        <v>452371</v>
      </c>
      <c r="P1073">
        <v>797236</v>
      </c>
      <c r="Q1073">
        <v>0</v>
      </c>
      <c r="R1073">
        <v>0</v>
      </c>
      <c r="S1073">
        <v>722</v>
      </c>
      <c r="T1073" t="s">
        <v>2248</v>
      </c>
      <c r="U1073">
        <f>(Table1[[#This Row],[Monthly Debt]]/Table1[[#This Row],[Annual Income]])*12</f>
        <v>0.18100005257899993</v>
      </c>
      <c r="V1073">
        <f>(Table1[[#This Row],[Current Loan Amount]]/Table1[[#This Row],[Annual Income]])</f>
        <v>0.36565096952908588</v>
      </c>
      <c r="W1073">
        <f>(Table1[[#This Row],[Current Credit Balance]]/Table1[[#This Row],[Maximum Open Credit]])</f>
        <v>0.56742420061311838</v>
      </c>
      <c r="X1073">
        <f>(Table1[[#This Row],[Credit Utilization Ratio]]*100)</f>
        <v>56.74242006131184</v>
      </c>
      <c r="Y1073">
        <f>(Table1[[#This Row],[Annual Income]]/12)-Table1[[#This Row],[Monthly Debt]]</f>
        <v>98651.546666666676</v>
      </c>
    </row>
    <row r="1074" spans="1:25" x14ac:dyDescent="0.2">
      <c r="A1074" t="s">
        <v>1091</v>
      </c>
      <c r="B1074" t="s">
        <v>2190</v>
      </c>
      <c r="C1074">
        <v>323510</v>
      </c>
      <c r="D1074" t="s">
        <v>2218</v>
      </c>
      <c r="E1074">
        <v>722</v>
      </c>
      <c r="F1074">
        <v>1087750</v>
      </c>
      <c r="G1074" t="s">
        <v>2219</v>
      </c>
      <c r="H1074" t="s">
        <v>2230</v>
      </c>
      <c r="I1074" t="s">
        <v>2234</v>
      </c>
      <c r="J1074">
        <v>20576.43</v>
      </c>
      <c r="K1074">
        <v>33.299999999999997</v>
      </c>
      <c r="L1074">
        <v>33</v>
      </c>
      <c r="M1074">
        <v>11</v>
      </c>
      <c r="N1074">
        <v>0</v>
      </c>
      <c r="O1074">
        <v>591831</v>
      </c>
      <c r="P1074">
        <v>907654</v>
      </c>
      <c r="Q1074">
        <v>0</v>
      </c>
      <c r="R1074">
        <v>0</v>
      </c>
      <c r="S1074">
        <v>722</v>
      </c>
      <c r="T1074" t="s">
        <v>2248</v>
      </c>
      <c r="U1074">
        <f>(Table1[[#This Row],[Monthly Debt]]/Table1[[#This Row],[Annual Income]])*12</f>
        <v>0.22699807860262006</v>
      </c>
      <c r="V1074">
        <f>(Table1[[#This Row],[Current Loan Amount]]/Table1[[#This Row],[Annual Income]])</f>
        <v>0.29741208917490231</v>
      </c>
      <c r="W1074">
        <f>(Table1[[#This Row],[Current Credit Balance]]/Table1[[#This Row],[Maximum Open Credit]])</f>
        <v>0.65204472188741525</v>
      </c>
      <c r="X1074">
        <f>(Table1[[#This Row],[Credit Utilization Ratio]]*100)</f>
        <v>65.204472188741519</v>
      </c>
      <c r="Y1074">
        <f>(Table1[[#This Row],[Annual Income]]/12)-Table1[[#This Row],[Monthly Debt]]</f>
        <v>70069.403333333321</v>
      </c>
    </row>
    <row r="1075" spans="1:25" x14ac:dyDescent="0.2">
      <c r="A1075" t="s">
        <v>1092</v>
      </c>
      <c r="B1075" t="s">
        <v>2191</v>
      </c>
      <c r="C1075">
        <v>138622</v>
      </c>
      <c r="D1075" t="s">
        <v>2217</v>
      </c>
      <c r="E1075">
        <v>739</v>
      </c>
      <c r="F1075">
        <v>727928</v>
      </c>
      <c r="G1075" t="s">
        <v>2219</v>
      </c>
      <c r="H1075" t="s">
        <v>2230</v>
      </c>
      <c r="I1075" t="s">
        <v>2234</v>
      </c>
      <c r="J1075">
        <v>15407.67</v>
      </c>
      <c r="K1075">
        <v>17.600000000000001</v>
      </c>
      <c r="L1075">
        <v>27</v>
      </c>
      <c r="M1075">
        <v>11</v>
      </c>
      <c r="N1075">
        <v>0</v>
      </c>
      <c r="O1075">
        <v>1387</v>
      </c>
      <c r="P1075">
        <v>99814</v>
      </c>
      <c r="Q1075">
        <v>0</v>
      </c>
      <c r="R1075">
        <v>0</v>
      </c>
      <c r="S1075">
        <v>739</v>
      </c>
      <c r="T1075" t="s">
        <v>2248</v>
      </c>
      <c r="U1075">
        <f>(Table1[[#This Row],[Monthly Debt]]/Table1[[#This Row],[Annual Income]])*12</f>
        <v>0.25399770306953434</v>
      </c>
      <c r="V1075">
        <f>(Table1[[#This Row],[Current Loan Amount]]/Table1[[#This Row],[Annual Income]])</f>
        <v>0.19043366926399313</v>
      </c>
      <c r="W1075">
        <f>(Table1[[#This Row],[Current Credit Balance]]/Table1[[#This Row],[Maximum Open Credit]])</f>
        <v>1.389584627406977E-2</v>
      </c>
      <c r="X1075">
        <f>(Table1[[#This Row],[Credit Utilization Ratio]]*100)</f>
        <v>1.389584627406977</v>
      </c>
      <c r="Y1075">
        <f>(Table1[[#This Row],[Annual Income]]/12)-Table1[[#This Row],[Monthly Debt]]</f>
        <v>45252.996666666666</v>
      </c>
    </row>
    <row r="1076" spans="1:25" x14ac:dyDescent="0.2">
      <c r="A1076" t="s">
        <v>1093</v>
      </c>
      <c r="B1076" t="s">
        <v>2192</v>
      </c>
      <c r="C1076">
        <v>190894</v>
      </c>
      <c r="D1076" t="s">
        <v>2217</v>
      </c>
      <c r="E1076">
        <v>718</v>
      </c>
      <c r="F1076">
        <v>2834325</v>
      </c>
      <c r="G1076" t="s">
        <v>2221</v>
      </c>
      <c r="H1076" t="s">
        <v>2231</v>
      </c>
      <c r="I1076" t="s">
        <v>2234</v>
      </c>
      <c r="J1076">
        <v>25509.02</v>
      </c>
      <c r="K1076">
        <v>11.4</v>
      </c>
      <c r="L1076">
        <v>45</v>
      </c>
      <c r="M1076">
        <v>11</v>
      </c>
      <c r="N1076">
        <v>0</v>
      </c>
      <c r="O1076">
        <v>195966</v>
      </c>
      <c r="P1076">
        <v>360162</v>
      </c>
      <c r="Q1076">
        <v>0</v>
      </c>
      <c r="R1076">
        <v>0</v>
      </c>
      <c r="S1076">
        <v>718</v>
      </c>
      <c r="T1076" t="s">
        <v>2248</v>
      </c>
      <c r="U1076">
        <f>(Table1[[#This Row],[Monthly Debt]]/Table1[[#This Row],[Annual Income]])*12</f>
        <v>0.10800040221216692</v>
      </c>
      <c r="V1076">
        <f>(Table1[[#This Row],[Current Loan Amount]]/Table1[[#This Row],[Annual Income]])</f>
        <v>6.735078016811763E-2</v>
      </c>
      <c r="W1076">
        <f>(Table1[[#This Row],[Current Credit Balance]]/Table1[[#This Row],[Maximum Open Credit]])</f>
        <v>0.54410515268129345</v>
      </c>
      <c r="X1076">
        <f>(Table1[[#This Row],[Credit Utilization Ratio]]*100)</f>
        <v>54.410515268129345</v>
      </c>
      <c r="Y1076">
        <f>(Table1[[#This Row],[Annual Income]]/12)-Table1[[#This Row],[Monthly Debt]]</f>
        <v>210684.73</v>
      </c>
    </row>
    <row r="1077" spans="1:25" x14ac:dyDescent="0.2">
      <c r="A1077" t="s">
        <v>1094</v>
      </c>
      <c r="B1077" t="s">
        <v>2193</v>
      </c>
      <c r="C1077">
        <v>99999999</v>
      </c>
      <c r="D1077" t="s">
        <v>2218</v>
      </c>
      <c r="E1077">
        <v>670</v>
      </c>
      <c r="F1077">
        <v>1148094</v>
      </c>
      <c r="G1077" t="s">
        <v>2220</v>
      </c>
      <c r="H1077" t="s">
        <v>2231</v>
      </c>
      <c r="I1077" t="s">
        <v>2234</v>
      </c>
      <c r="J1077">
        <v>22674.79</v>
      </c>
      <c r="K1077">
        <v>15.2</v>
      </c>
      <c r="L1077">
        <v>29</v>
      </c>
      <c r="M1077">
        <v>17</v>
      </c>
      <c r="N1077">
        <v>0</v>
      </c>
      <c r="O1077">
        <v>379012</v>
      </c>
      <c r="P1077">
        <v>458568</v>
      </c>
      <c r="Q1077">
        <v>0</v>
      </c>
      <c r="R1077">
        <v>0</v>
      </c>
      <c r="S1077">
        <v>670</v>
      </c>
      <c r="T1077" t="s">
        <v>2249</v>
      </c>
      <c r="U1077">
        <f>(Table1[[#This Row],[Monthly Debt]]/Table1[[#This Row],[Annual Income]])*12</f>
        <v>0.23699930493496177</v>
      </c>
      <c r="V1077">
        <f>(Table1[[#This Row],[Current Loan Amount]]/Table1[[#This Row],[Annual Income]])</f>
        <v>87.100881112522146</v>
      </c>
      <c r="W1077">
        <f>(Table1[[#This Row],[Current Credit Balance]]/Table1[[#This Row],[Maximum Open Credit]])</f>
        <v>0.82651209853282392</v>
      </c>
      <c r="X1077">
        <f>(Table1[[#This Row],[Credit Utilization Ratio]]*100)</f>
        <v>82.651209853282396</v>
      </c>
      <c r="Y1077">
        <f>(Table1[[#This Row],[Annual Income]]/12)-Table1[[#This Row],[Monthly Debt]]</f>
        <v>72999.709999999992</v>
      </c>
    </row>
    <row r="1078" spans="1:25" x14ac:dyDescent="0.2">
      <c r="A1078" t="s">
        <v>1095</v>
      </c>
      <c r="B1078" t="s">
        <v>2194</v>
      </c>
      <c r="C1078">
        <v>99999999</v>
      </c>
      <c r="D1078" t="s">
        <v>2217</v>
      </c>
      <c r="E1078">
        <v>721</v>
      </c>
      <c r="F1078">
        <v>592781</v>
      </c>
      <c r="G1078" t="s">
        <v>2223</v>
      </c>
      <c r="H1078" t="s">
        <v>2231</v>
      </c>
      <c r="I1078" t="s">
        <v>2234</v>
      </c>
      <c r="J1078">
        <v>4554.49</v>
      </c>
      <c r="K1078">
        <v>11.5</v>
      </c>
      <c r="L1078">
        <v>33</v>
      </c>
      <c r="M1078">
        <v>8</v>
      </c>
      <c r="N1078">
        <v>0</v>
      </c>
      <c r="O1078">
        <v>24795</v>
      </c>
      <c r="P1078">
        <v>212674</v>
      </c>
      <c r="Q1078">
        <v>0</v>
      </c>
      <c r="R1078">
        <v>0</v>
      </c>
      <c r="S1078">
        <v>721</v>
      </c>
      <c r="T1078" t="s">
        <v>2248</v>
      </c>
      <c r="U1078">
        <f>(Table1[[#This Row],[Monthly Debt]]/Table1[[#This Row],[Annual Income]])*12</f>
        <v>9.2199108945799538E-2</v>
      </c>
      <c r="V1078">
        <f>(Table1[[#This Row],[Current Loan Amount]]/Table1[[#This Row],[Annual Income]])</f>
        <v>168.69636341245754</v>
      </c>
      <c r="W1078">
        <f>(Table1[[#This Row],[Current Credit Balance]]/Table1[[#This Row],[Maximum Open Credit]])</f>
        <v>0.11658688885336242</v>
      </c>
      <c r="X1078">
        <f>(Table1[[#This Row],[Credit Utilization Ratio]]*100)</f>
        <v>11.658688885336241</v>
      </c>
      <c r="Y1078">
        <f>(Table1[[#This Row],[Annual Income]]/12)-Table1[[#This Row],[Monthly Debt]]</f>
        <v>44843.926666666666</v>
      </c>
    </row>
    <row r="1079" spans="1:25" x14ac:dyDescent="0.2">
      <c r="A1079" t="s">
        <v>1096</v>
      </c>
      <c r="B1079" t="s">
        <v>2195</v>
      </c>
      <c r="C1079">
        <v>34518</v>
      </c>
      <c r="D1079" t="s">
        <v>2217</v>
      </c>
      <c r="E1079">
        <v>716</v>
      </c>
      <c r="F1079">
        <v>337326</v>
      </c>
      <c r="G1079" t="s">
        <v>2219</v>
      </c>
      <c r="H1079" t="s">
        <v>2231</v>
      </c>
      <c r="I1079" t="s">
        <v>2234</v>
      </c>
      <c r="J1079">
        <v>7843.01</v>
      </c>
      <c r="K1079">
        <v>23.2</v>
      </c>
      <c r="L1079">
        <v>32</v>
      </c>
      <c r="M1079">
        <v>9</v>
      </c>
      <c r="N1079">
        <v>1</v>
      </c>
      <c r="O1079">
        <v>234422</v>
      </c>
      <c r="P1079">
        <v>477026</v>
      </c>
      <c r="Q1079">
        <v>1</v>
      </c>
      <c r="R1079">
        <v>0</v>
      </c>
      <c r="S1079">
        <v>716</v>
      </c>
      <c r="T1079" t="s">
        <v>2249</v>
      </c>
      <c r="U1079">
        <f>(Table1[[#This Row],[Monthly Debt]]/Table1[[#This Row],[Annual Income]])*12</f>
        <v>0.2790064210882055</v>
      </c>
      <c r="V1079">
        <f>(Table1[[#This Row],[Current Loan Amount]]/Table1[[#This Row],[Annual Income]])</f>
        <v>0.10232831148503228</v>
      </c>
      <c r="W1079">
        <f>(Table1[[#This Row],[Current Credit Balance]]/Table1[[#This Row],[Maximum Open Credit]])</f>
        <v>0.49142394754164342</v>
      </c>
      <c r="X1079">
        <f>(Table1[[#This Row],[Credit Utilization Ratio]]*100)</f>
        <v>49.142394754164343</v>
      </c>
      <c r="Y1079">
        <f>(Table1[[#This Row],[Annual Income]]/12)-Table1[[#This Row],[Monthly Debt]]</f>
        <v>20267.489999999998</v>
      </c>
    </row>
    <row r="1080" spans="1:25" x14ac:dyDescent="0.2">
      <c r="A1080" t="s">
        <v>1097</v>
      </c>
      <c r="B1080" t="s">
        <v>2196</v>
      </c>
      <c r="C1080">
        <v>124894</v>
      </c>
      <c r="D1080" t="s">
        <v>2217</v>
      </c>
      <c r="E1080">
        <v>725</v>
      </c>
      <c r="F1080">
        <v>1168272</v>
      </c>
      <c r="G1080" t="s">
        <v>2226</v>
      </c>
      <c r="H1080" t="s">
        <v>2232</v>
      </c>
      <c r="I1080" t="s">
        <v>2234</v>
      </c>
      <c r="J1080">
        <v>5150.71</v>
      </c>
      <c r="K1080">
        <v>20</v>
      </c>
      <c r="L1080">
        <v>24</v>
      </c>
      <c r="M1080">
        <v>13</v>
      </c>
      <c r="N1080">
        <v>0</v>
      </c>
      <c r="O1080">
        <v>62206</v>
      </c>
      <c r="P1080">
        <v>660726</v>
      </c>
      <c r="Q1080">
        <v>0</v>
      </c>
      <c r="R1080">
        <v>0</v>
      </c>
      <c r="S1080">
        <v>725</v>
      </c>
      <c r="T1080" t="s">
        <v>2248</v>
      </c>
      <c r="U1080">
        <f>(Table1[[#This Row],[Monthly Debt]]/Table1[[#This Row],[Annual Income]])*12</f>
        <v>5.2905932864949261E-2</v>
      </c>
      <c r="V1080">
        <f>(Table1[[#This Row],[Current Loan Amount]]/Table1[[#This Row],[Annual Income]])</f>
        <v>0.10690489885916979</v>
      </c>
      <c r="W1080">
        <f>(Table1[[#This Row],[Current Credit Balance]]/Table1[[#This Row],[Maximum Open Credit]])</f>
        <v>9.4147952403870888E-2</v>
      </c>
      <c r="X1080">
        <f>(Table1[[#This Row],[Credit Utilization Ratio]]*100)</f>
        <v>9.4147952403870896</v>
      </c>
      <c r="Y1080">
        <f>(Table1[[#This Row],[Annual Income]]/12)-Table1[[#This Row],[Monthly Debt]]</f>
        <v>92205.29</v>
      </c>
    </row>
    <row r="1081" spans="1:25" x14ac:dyDescent="0.2">
      <c r="A1081" t="s">
        <v>1098</v>
      </c>
      <c r="B1081" t="s">
        <v>2197</v>
      </c>
      <c r="C1081">
        <v>181236</v>
      </c>
      <c r="D1081" t="s">
        <v>2217</v>
      </c>
      <c r="E1081">
        <v>725</v>
      </c>
      <c r="F1081">
        <v>507623</v>
      </c>
      <c r="G1081" t="s">
        <v>2225</v>
      </c>
      <c r="H1081" t="s">
        <v>2231</v>
      </c>
      <c r="I1081" t="s">
        <v>2234</v>
      </c>
      <c r="J1081">
        <v>12013.51</v>
      </c>
      <c r="K1081">
        <v>15.3</v>
      </c>
      <c r="L1081">
        <v>50</v>
      </c>
      <c r="M1081">
        <v>5</v>
      </c>
      <c r="N1081">
        <v>0</v>
      </c>
      <c r="O1081">
        <v>80066</v>
      </c>
      <c r="P1081">
        <v>134948</v>
      </c>
      <c r="Q1081">
        <v>0</v>
      </c>
      <c r="R1081">
        <v>0</v>
      </c>
      <c r="S1081">
        <v>725</v>
      </c>
      <c r="T1081" t="s">
        <v>2248</v>
      </c>
      <c r="U1081">
        <f>(Table1[[#This Row],[Monthly Debt]]/Table1[[#This Row],[Annual Income]])*12</f>
        <v>0.2839944604558895</v>
      </c>
      <c r="V1081">
        <f>(Table1[[#This Row],[Current Loan Amount]]/Table1[[#This Row],[Annual Income]])</f>
        <v>0.35702873983251349</v>
      </c>
      <c r="W1081">
        <f>(Table1[[#This Row],[Current Credit Balance]]/Table1[[#This Row],[Maximum Open Credit]])</f>
        <v>0.59331001570975483</v>
      </c>
      <c r="X1081">
        <f>(Table1[[#This Row],[Credit Utilization Ratio]]*100)</f>
        <v>59.331001570975481</v>
      </c>
      <c r="Y1081">
        <f>(Table1[[#This Row],[Annual Income]]/12)-Table1[[#This Row],[Monthly Debt]]</f>
        <v>30288.406666666662</v>
      </c>
    </row>
    <row r="1082" spans="1:25" x14ac:dyDescent="0.2">
      <c r="A1082" t="s">
        <v>1099</v>
      </c>
      <c r="B1082" t="s">
        <v>2198</v>
      </c>
      <c r="C1082">
        <v>611688</v>
      </c>
      <c r="D1082" t="s">
        <v>2218</v>
      </c>
      <c r="E1082">
        <v>725</v>
      </c>
      <c r="F1082">
        <v>1168272</v>
      </c>
      <c r="G1082" t="s">
        <v>2219</v>
      </c>
      <c r="H1082" t="s">
        <v>2230</v>
      </c>
      <c r="I1082" t="s">
        <v>2234</v>
      </c>
      <c r="J1082">
        <v>15695.9</v>
      </c>
      <c r="K1082">
        <v>13.6</v>
      </c>
      <c r="L1082">
        <v>32</v>
      </c>
      <c r="M1082">
        <v>6</v>
      </c>
      <c r="N1082">
        <v>1</v>
      </c>
      <c r="O1082">
        <v>113107</v>
      </c>
      <c r="P1082">
        <v>172568</v>
      </c>
      <c r="Q1082">
        <v>1</v>
      </c>
      <c r="R1082">
        <v>0</v>
      </c>
      <c r="S1082">
        <v>725</v>
      </c>
      <c r="T1082" t="s">
        <v>2249</v>
      </c>
      <c r="U1082">
        <f>(Table1[[#This Row],[Monthly Debt]]/Table1[[#This Row],[Annual Income]])*12</f>
        <v>0.16122170179547229</v>
      </c>
      <c r="V1082">
        <f>(Table1[[#This Row],[Current Loan Amount]]/Table1[[#This Row],[Annual Income]])</f>
        <v>0.52358354903652571</v>
      </c>
      <c r="W1082">
        <f>(Table1[[#This Row],[Current Credit Balance]]/Table1[[#This Row],[Maximum Open Credit]])</f>
        <v>0.65543437949098327</v>
      </c>
      <c r="X1082">
        <f>(Table1[[#This Row],[Credit Utilization Ratio]]*100)</f>
        <v>65.543437949098333</v>
      </c>
      <c r="Y1082">
        <f>(Table1[[#This Row],[Annual Income]]/12)-Table1[[#This Row],[Monthly Debt]]</f>
        <v>81660.100000000006</v>
      </c>
    </row>
    <row r="1083" spans="1:25" x14ac:dyDescent="0.2">
      <c r="A1083" t="s">
        <v>1100</v>
      </c>
      <c r="B1083" t="s">
        <v>2199</v>
      </c>
      <c r="C1083">
        <v>99999999</v>
      </c>
      <c r="D1083" t="s">
        <v>2217</v>
      </c>
      <c r="E1083">
        <v>741</v>
      </c>
      <c r="F1083">
        <v>1089745</v>
      </c>
      <c r="G1083" t="s">
        <v>2222</v>
      </c>
      <c r="H1083" t="s">
        <v>2231</v>
      </c>
      <c r="I1083" t="s">
        <v>2234</v>
      </c>
      <c r="J1083">
        <v>10443.540000000001</v>
      </c>
      <c r="K1083">
        <v>11.9</v>
      </c>
      <c r="L1083">
        <v>38</v>
      </c>
      <c r="M1083">
        <v>7</v>
      </c>
      <c r="N1083">
        <v>0</v>
      </c>
      <c r="O1083">
        <v>143830</v>
      </c>
      <c r="P1083">
        <v>466488</v>
      </c>
      <c r="Q1083">
        <v>0</v>
      </c>
      <c r="R1083">
        <v>0</v>
      </c>
      <c r="S1083">
        <v>741</v>
      </c>
      <c r="T1083" t="s">
        <v>2248</v>
      </c>
      <c r="U1083">
        <f>(Table1[[#This Row],[Monthly Debt]]/Table1[[#This Row],[Annual Income]])*12</f>
        <v>0.11500165635079768</v>
      </c>
      <c r="V1083">
        <f>(Table1[[#This Row],[Current Loan Amount]]/Table1[[#This Row],[Annual Income]])</f>
        <v>91.764586210535498</v>
      </c>
      <c r="W1083">
        <f>(Table1[[#This Row],[Current Credit Balance]]/Table1[[#This Row],[Maximum Open Credit]])</f>
        <v>0.30832518735744541</v>
      </c>
      <c r="X1083">
        <f>(Table1[[#This Row],[Credit Utilization Ratio]]*100)</f>
        <v>30.832518735744539</v>
      </c>
      <c r="Y1083">
        <f>(Table1[[#This Row],[Annual Income]]/12)-Table1[[#This Row],[Monthly Debt]]</f>
        <v>80368.543333333335</v>
      </c>
    </row>
    <row r="1084" spans="1:25" x14ac:dyDescent="0.2">
      <c r="A1084" t="s">
        <v>1101</v>
      </c>
      <c r="B1084" t="s">
        <v>2200</v>
      </c>
      <c r="C1084">
        <v>450692</v>
      </c>
      <c r="D1084" t="s">
        <v>2217</v>
      </c>
      <c r="E1084">
        <v>732</v>
      </c>
      <c r="F1084">
        <v>1270074</v>
      </c>
      <c r="G1084" t="s">
        <v>2227</v>
      </c>
      <c r="H1084" t="s">
        <v>2231</v>
      </c>
      <c r="I1084" t="s">
        <v>2234</v>
      </c>
      <c r="J1084">
        <v>22649.52</v>
      </c>
      <c r="K1084">
        <v>10.1</v>
      </c>
      <c r="L1084">
        <v>32</v>
      </c>
      <c r="M1084">
        <v>12</v>
      </c>
      <c r="N1084">
        <v>0</v>
      </c>
      <c r="O1084">
        <v>268280</v>
      </c>
      <c r="P1084">
        <v>448250</v>
      </c>
      <c r="Q1084">
        <v>0</v>
      </c>
      <c r="R1084">
        <v>0</v>
      </c>
      <c r="S1084">
        <v>732</v>
      </c>
      <c r="T1084" t="s">
        <v>2248</v>
      </c>
      <c r="U1084">
        <f>(Table1[[#This Row],[Monthly Debt]]/Table1[[#This Row],[Annual Income]])*12</f>
        <v>0.213998743380307</v>
      </c>
      <c r="V1084">
        <f>(Table1[[#This Row],[Current Loan Amount]]/Table1[[#This Row],[Annual Income]])</f>
        <v>0.35485491396564295</v>
      </c>
      <c r="W1084">
        <f>(Table1[[#This Row],[Current Credit Balance]]/Table1[[#This Row],[Maximum Open Credit]])</f>
        <v>0.59850529838259903</v>
      </c>
      <c r="X1084">
        <f>(Table1[[#This Row],[Credit Utilization Ratio]]*100)</f>
        <v>59.850529838259902</v>
      </c>
      <c r="Y1084">
        <f>(Table1[[#This Row],[Annual Income]]/12)-Table1[[#This Row],[Monthly Debt]]</f>
        <v>83189.98</v>
      </c>
    </row>
    <row r="1085" spans="1:25" x14ac:dyDescent="0.2">
      <c r="A1085" t="s">
        <v>1102</v>
      </c>
      <c r="B1085" t="s">
        <v>2201</v>
      </c>
      <c r="C1085">
        <v>99999999</v>
      </c>
      <c r="D1085" t="s">
        <v>2217</v>
      </c>
      <c r="E1085">
        <v>734</v>
      </c>
      <c r="F1085">
        <v>723235</v>
      </c>
      <c r="G1085" t="s">
        <v>2219</v>
      </c>
      <c r="H1085" t="s">
        <v>2230</v>
      </c>
      <c r="I1085" t="s">
        <v>2234</v>
      </c>
      <c r="J1085">
        <v>3254.51</v>
      </c>
      <c r="K1085">
        <v>18.3</v>
      </c>
      <c r="L1085">
        <v>32</v>
      </c>
      <c r="M1085">
        <v>6</v>
      </c>
      <c r="N1085">
        <v>1</v>
      </c>
      <c r="O1085">
        <v>91238</v>
      </c>
      <c r="P1085">
        <v>185020</v>
      </c>
      <c r="Q1085">
        <v>1</v>
      </c>
      <c r="R1085">
        <v>0</v>
      </c>
      <c r="S1085">
        <v>734</v>
      </c>
      <c r="T1085" t="s">
        <v>2249</v>
      </c>
      <c r="U1085">
        <f>(Table1[[#This Row],[Monthly Debt]]/Table1[[#This Row],[Annual Income]])*12</f>
        <v>5.3999211874425329E-2</v>
      </c>
      <c r="V1085">
        <f>(Table1[[#This Row],[Current Loan Amount]]/Table1[[#This Row],[Annual Income]])</f>
        <v>138.26764329713026</v>
      </c>
      <c r="W1085">
        <f>(Table1[[#This Row],[Current Credit Balance]]/Table1[[#This Row],[Maximum Open Credit]])</f>
        <v>0.49312506756026375</v>
      </c>
      <c r="X1085">
        <f>(Table1[[#This Row],[Credit Utilization Ratio]]*100)</f>
        <v>49.312506756026373</v>
      </c>
      <c r="Y1085">
        <f>(Table1[[#This Row],[Annual Income]]/12)-Table1[[#This Row],[Monthly Debt]]</f>
        <v>57015.073333333334</v>
      </c>
    </row>
    <row r="1086" spans="1:25" x14ac:dyDescent="0.2">
      <c r="A1086" t="s">
        <v>1103</v>
      </c>
      <c r="B1086" t="s">
        <v>2202</v>
      </c>
      <c r="C1086">
        <v>342738</v>
      </c>
      <c r="D1086" t="s">
        <v>2217</v>
      </c>
      <c r="E1086">
        <v>700</v>
      </c>
      <c r="F1086">
        <v>1156986</v>
      </c>
      <c r="G1086" t="s">
        <v>2219</v>
      </c>
      <c r="H1086" t="s">
        <v>2231</v>
      </c>
      <c r="I1086" t="s">
        <v>2234</v>
      </c>
      <c r="J1086">
        <v>27767.74</v>
      </c>
      <c r="K1086">
        <v>13</v>
      </c>
      <c r="L1086">
        <v>25</v>
      </c>
      <c r="M1086">
        <v>14</v>
      </c>
      <c r="N1086">
        <v>0</v>
      </c>
      <c r="O1086">
        <v>193971</v>
      </c>
      <c r="P1086">
        <v>399652</v>
      </c>
      <c r="Q1086">
        <v>0</v>
      </c>
      <c r="R1086">
        <v>0</v>
      </c>
      <c r="S1086">
        <v>700</v>
      </c>
      <c r="T1086" t="s">
        <v>2248</v>
      </c>
      <c r="U1086">
        <f>(Table1[[#This Row],[Monthly Debt]]/Table1[[#This Row],[Annual Income]])*12</f>
        <v>0.28800078825500053</v>
      </c>
      <c r="V1086">
        <f>(Table1[[#This Row],[Current Loan Amount]]/Table1[[#This Row],[Annual Income]])</f>
        <v>0.29623348942856698</v>
      </c>
      <c r="W1086">
        <f>(Table1[[#This Row],[Current Credit Balance]]/Table1[[#This Row],[Maximum Open Credit]])</f>
        <v>0.48534975428622901</v>
      </c>
      <c r="X1086">
        <f>(Table1[[#This Row],[Credit Utilization Ratio]]*100)</f>
        <v>48.5349754286229</v>
      </c>
      <c r="Y1086">
        <f>(Table1[[#This Row],[Annual Income]]/12)-Table1[[#This Row],[Monthly Debt]]</f>
        <v>68647.759999999995</v>
      </c>
    </row>
    <row r="1087" spans="1:25" x14ac:dyDescent="0.2">
      <c r="A1087" t="s">
        <v>1104</v>
      </c>
      <c r="B1087" t="s">
        <v>2203</v>
      </c>
      <c r="C1087">
        <v>33506</v>
      </c>
      <c r="D1087" t="s">
        <v>2217</v>
      </c>
      <c r="E1087">
        <v>705</v>
      </c>
      <c r="F1087">
        <v>675374</v>
      </c>
      <c r="G1087" t="s">
        <v>2221</v>
      </c>
      <c r="H1087" t="s">
        <v>2231</v>
      </c>
      <c r="I1087" t="s">
        <v>2234</v>
      </c>
      <c r="J1087">
        <v>3934.14</v>
      </c>
      <c r="K1087">
        <v>4.0999999999999996</v>
      </c>
      <c r="L1087">
        <v>32</v>
      </c>
      <c r="M1087">
        <v>12</v>
      </c>
      <c r="N1087">
        <v>0</v>
      </c>
      <c r="O1087">
        <v>43643</v>
      </c>
      <c r="P1087">
        <v>871376</v>
      </c>
      <c r="Q1087">
        <v>0</v>
      </c>
      <c r="R1087">
        <v>0</v>
      </c>
      <c r="S1087">
        <v>705</v>
      </c>
      <c r="T1087" t="s">
        <v>2248</v>
      </c>
      <c r="U1087">
        <f>(Table1[[#This Row],[Monthly Debt]]/Table1[[#This Row],[Annual Income]])*12</f>
        <v>6.9901536037810158E-2</v>
      </c>
      <c r="V1087">
        <f>(Table1[[#This Row],[Current Loan Amount]]/Table1[[#This Row],[Annual Income]])</f>
        <v>4.9611030332822999E-2</v>
      </c>
      <c r="W1087">
        <f>(Table1[[#This Row],[Current Credit Balance]]/Table1[[#This Row],[Maximum Open Credit]])</f>
        <v>5.0085152678063204E-2</v>
      </c>
      <c r="X1087">
        <f>(Table1[[#This Row],[Credit Utilization Ratio]]*100)</f>
        <v>5.0085152678063203</v>
      </c>
      <c r="Y1087">
        <f>(Table1[[#This Row],[Annual Income]]/12)-Table1[[#This Row],[Monthly Debt]]</f>
        <v>52347.026666666665</v>
      </c>
    </row>
    <row r="1088" spans="1:25" x14ac:dyDescent="0.2">
      <c r="A1088" t="s">
        <v>1105</v>
      </c>
      <c r="B1088" t="s">
        <v>2204</v>
      </c>
      <c r="C1088">
        <v>99999999</v>
      </c>
      <c r="D1088" t="s">
        <v>2217</v>
      </c>
      <c r="E1088">
        <v>681</v>
      </c>
      <c r="F1088">
        <v>633023</v>
      </c>
      <c r="G1088" t="s">
        <v>2223</v>
      </c>
      <c r="H1088" t="s">
        <v>2231</v>
      </c>
      <c r="I1088" t="s">
        <v>2235</v>
      </c>
      <c r="J1088">
        <v>6593.95</v>
      </c>
      <c r="K1088">
        <v>29</v>
      </c>
      <c r="L1088">
        <v>32</v>
      </c>
      <c r="M1088">
        <v>12</v>
      </c>
      <c r="N1088">
        <v>0</v>
      </c>
      <c r="O1088">
        <v>173261</v>
      </c>
      <c r="P1088">
        <v>374968</v>
      </c>
      <c r="Q1088">
        <v>0</v>
      </c>
      <c r="R1088">
        <v>0</v>
      </c>
      <c r="S1088">
        <v>681</v>
      </c>
      <c r="T1088" t="s">
        <v>2249</v>
      </c>
      <c r="U1088">
        <f>(Table1[[#This Row],[Monthly Debt]]/Table1[[#This Row],[Annual Income]])*12</f>
        <v>0.12499924963231984</v>
      </c>
      <c r="V1088">
        <f>(Table1[[#This Row],[Current Loan Amount]]/Table1[[#This Row],[Annual Income]])</f>
        <v>157.97214161254806</v>
      </c>
      <c r="W1088">
        <f>(Table1[[#This Row],[Current Credit Balance]]/Table1[[#This Row],[Maximum Open Credit]])</f>
        <v>0.4620687632011265</v>
      </c>
      <c r="X1088">
        <f>(Table1[[#This Row],[Credit Utilization Ratio]]*100)</f>
        <v>46.206876320112649</v>
      </c>
      <c r="Y1088">
        <f>(Table1[[#This Row],[Annual Income]]/12)-Table1[[#This Row],[Monthly Debt]]</f>
        <v>46157.966666666667</v>
      </c>
    </row>
    <row r="1089" spans="1:25" x14ac:dyDescent="0.2">
      <c r="A1089" t="s">
        <v>1106</v>
      </c>
      <c r="B1089" t="s">
        <v>2205</v>
      </c>
      <c r="C1089">
        <v>154660</v>
      </c>
      <c r="D1089" t="s">
        <v>2217</v>
      </c>
      <c r="E1089">
        <v>725</v>
      </c>
      <c r="F1089">
        <v>1168272</v>
      </c>
      <c r="G1089" t="s">
        <v>2220</v>
      </c>
      <c r="H1089" t="s">
        <v>2231</v>
      </c>
      <c r="I1089" t="s">
        <v>2244</v>
      </c>
      <c r="J1089">
        <v>23756.65</v>
      </c>
      <c r="K1089">
        <v>10</v>
      </c>
      <c r="L1089">
        <v>32</v>
      </c>
      <c r="M1089">
        <v>14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725</v>
      </c>
      <c r="T1089" t="s">
        <v>2248</v>
      </c>
      <c r="U1089">
        <f>(Table1[[#This Row],[Monthly Debt]]/Table1[[#This Row],[Annual Income]])*12</f>
        <v>0.24401834504293524</v>
      </c>
      <c r="V1089">
        <f>(Table1[[#This Row],[Current Loan Amount]]/Table1[[#This Row],[Annual Income]])</f>
        <v>0.13238355451470205</v>
      </c>
      <c r="W1089" t="e">
        <f>(Table1[[#This Row],[Current Credit Balance]]/Table1[[#This Row],[Maximum Open Credit]])</f>
        <v>#DIV/0!</v>
      </c>
      <c r="X1089" t="e">
        <f>(Table1[[#This Row],[Credit Utilization Ratio]]*100)</f>
        <v>#DIV/0!</v>
      </c>
      <c r="Y1089">
        <f>(Table1[[#This Row],[Annual Income]]/12)-Table1[[#This Row],[Monthly Debt]]</f>
        <v>73599.350000000006</v>
      </c>
    </row>
    <row r="1090" spans="1:25" x14ac:dyDescent="0.2">
      <c r="A1090" t="s">
        <v>1107</v>
      </c>
      <c r="B1090" t="s">
        <v>2206</v>
      </c>
      <c r="C1090">
        <v>582714</v>
      </c>
      <c r="D1090" t="s">
        <v>2218</v>
      </c>
      <c r="E1090">
        <v>6720</v>
      </c>
      <c r="F1090">
        <v>1356201</v>
      </c>
      <c r="G1090" t="s">
        <v>2220</v>
      </c>
      <c r="H1090" t="s">
        <v>2230</v>
      </c>
      <c r="I1090" t="s">
        <v>2234</v>
      </c>
      <c r="J1090">
        <v>27011.16</v>
      </c>
      <c r="K1090">
        <v>19.100000000000001</v>
      </c>
      <c r="L1090">
        <v>32</v>
      </c>
      <c r="M1090">
        <v>11</v>
      </c>
      <c r="N1090">
        <v>0</v>
      </c>
      <c r="O1090">
        <v>439451</v>
      </c>
      <c r="P1090">
        <v>520278</v>
      </c>
      <c r="Q1090">
        <v>0</v>
      </c>
      <c r="R1090">
        <v>0</v>
      </c>
      <c r="S1090">
        <v>672</v>
      </c>
      <c r="T1090" t="s">
        <v>2248</v>
      </c>
      <c r="U1090">
        <f>(Table1[[#This Row],[Monthly Debt]]/Table1[[#This Row],[Annual Income]])*12</f>
        <v>0.23900138696255202</v>
      </c>
      <c r="V1090">
        <f>(Table1[[#This Row],[Current Loan Amount]]/Table1[[#This Row],[Annual Income]])</f>
        <v>0.42966639900722681</v>
      </c>
      <c r="W1090">
        <f>(Table1[[#This Row],[Current Credit Balance]]/Table1[[#This Row],[Maximum Open Credit]])</f>
        <v>0.84464651590111439</v>
      </c>
      <c r="X1090">
        <f>(Table1[[#This Row],[Credit Utilization Ratio]]*100)</f>
        <v>84.464651590111444</v>
      </c>
      <c r="Y1090">
        <f>(Table1[[#This Row],[Annual Income]]/12)-Table1[[#This Row],[Monthly Debt]]</f>
        <v>86005.59</v>
      </c>
    </row>
    <row r="1091" spans="1:25" x14ac:dyDescent="0.2">
      <c r="A1091" t="s">
        <v>1108</v>
      </c>
      <c r="B1091" t="s">
        <v>2207</v>
      </c>
      <c r="C1091">
        <v>334730</v>
      </c>
      <c r="D1091" t="s">
        <v>2217</v>
      </c>
      <c r="E1091">
        <v>725</v>
      </c>
      <c r="F1091">
        <v>1168272</v>
      </c>
      <c r="G1091" t="s">
        <v>2225</v>
      </c>
      <c r="H1091" t="s">
        <v>2231</v>
      </c>
      <c r="I1091" t="s">
        <v>2238</v>
      </c>
      <c r="J1091">
        <v>15648.59</v>
      </c>
      <c r="K1091">
        <v>9.3000000000000007</v>
      </c>
      <c r="L1091">
        <v>27</v>
      </c>
      <c r="M1091">
        <v>10</v>
      </c>
      <c r="N1091">
        <v>0</v>
      </c>
      <c r="O1091">
        <v>11191</v>
      </c>
      <c r="P1091">
        <v>762630</v>
      </c>
      <c r="Q1091">
        <v>0</v>
      </c>
      <c r="R1091">
        <v>0</v>
      </c>
      <c r="S1091">
        <v>725</v>
      </c>
      <c r="T1091" t="s">
        <v>2248</v>
      </c>
      <c r="U1091">
        <f>(Table1[[#This Row],[Monthly Debt]]/Table1[[#This Row],[Annual Income]])*12</f>
        <v>0.16073575331772053</v>
      </c>
      <c r="V1091">
        <f>(Table1[[#This Row],[Current Loan Amount]]/Table1[[#This Row],[Annual Income]])</f>
        <v>0.28651718093046824</v>
      </c>
      <c r="W1091">
        <f>(Table1[[#This Row],[Current Credit Balance]]/Table1[[#This Row],[Maximum Open Credit]])</f>
        <v>1.4674219477335012E-2</v>
      </c>
      <c r="X1091">
        <f>(Table1[[#This Row],[Credit Utilization Ratio]]*100)</f>
        <v>1.4674219477335013</v>
      </c>
      <c r="Y1091">
        <f>(Table1[[#This Row],[Annual Income]]/12)-Table1[[#This Row],[Monthly Debt]]</f>
        <v>81707.41</v>
      </c>
    </row>
    <row r="1092" spans="1:25" x14ac:dyDescent="0.2">
      <c r="A1092" t="s">
        <v>1109</v>
      </c>
      <c r="B1092" t="s">
        <v>2208</v>
      </c>
      <c r="C1092">
        <v>172018</v>
      </c>
      <c r="D1092" t="s">
        <v>2217</v>
      </c>
      <c r="E1092">
        <v>740</v>
      </c>
      <c r="F1092">
        <v>1188526</v>
      </c>
      <c r="G1092" t="s">
        <v>2219</v>
      </c>
      <c r="H1092" t="s">
        <v>2230</v>
      </c>
      <c r="I1092" t="s">
        <v>2234</v>
      </c>
      <c r="J1092">
        <v>16381.61</v>
      </c>
      <c r="K1092">
        <v>19.5</v>
      </c>
      <c r="L1092">
        <v>32</v>
      </c>
      <c r="M1092">
        <v>13</v>
      </c>
      <c r="N1092">
        <v>1</v>
      </c>
      <c r="O1092">
        <v>245290</v>
      </c>
      <c r="P1092">
        <v>832942</v>
      </c>
      <c r="Q1092">
        <v>1</v>
      </c>
      <c r="R1092">
        <v>0</v>
      </c>
      <c r="S1092">
        <v>740</v>
      </c>
      <c r="T1092" t="s">
        <v>2249</v>
      </c>
      <c r="U1092">
        <f>(Table1[[#This Row],[Monthly Debt]]/Table1[[#This Row],[Annual Income]])*12</f>
        <v>0.16539757649390927</v>
      </c>
      <c r="V1092">
        <f>(Table1[[#This Row],[Current Loan Amount]]/Table1[[#This Row],[Annual Income]])</f>
        <v>0.14473221452454552</v>
      </c>
      <c r="W1092">
        <f>(Table1[[#This Row],[Current Credit Balance]]/Table1[[#This Row],[Maximum Open Credit]])</f>
        <v>0.29448629076214189</v>
      </c>
      <c r="X1092">
        <f>(Table1[[#This Row],[Credit Utilization Ratio]]*100)</f>
        <v>29.448629076214189</v>
      </c>
      <c r="Y1092">
        <f>(Table1[[#This Row],[Annual Income]]/12)-Table1[[#This Row],[Monthly Debt]]</f>
        <v>82662.223333333328</v>
      </c>
    </row>
    <row r="1093" spans="1:25" x14ac:dyDescent="0.2">
      <c r="A1093" t="s">
        <v>1110</v>
      </c>
      <c r="B1093" t="s">
        <v>2209</v>
      </c>
      <c r="C1093">
        <v>84128</v>
      </c>
      <c r="D1093" t="s">
        <v>2217</v>
      </c>
      <c r="E1093">
        <v>712</v>
      </c>
      <c r="F1093">
        <v>573610</v>
      </c>
      <c r="G1093" t="s">
        <v>2225</v>
      </c>
      <c r="H1093" t="s">
        <v>2231</v>
      </c>
      <c r="I1093" t="s">
        <v>2234</v>
      </c>
      <c r="J1093">
        <v>6940.7</v>
      </c>
      <c r="K1093">
        <v>28.8</v>
      </c>
      <c r="L1093">
        <v>46</v>
      </c>
      <c r="M1093">
        <v>7</v>
      </c>
      <c r="N1093">
        <v>0</v>
      </c>
      <c r="O1093">
        <v>244587</v>
      </c>
      <c r="P1093">
        <v>1539208</v>
      </c>
      <c r="Q1093">
        <v>0</v>
      </c>
      <c r="R1093">
        <v>0</v>
      </c>
      <c r="S1093">
        <v>712</v>
      </c>
      <c r="T1093" t="s">
        <v>2248</v>
      </c>
      <c r="U1093">
        <f>(Table1[[#This Row],[Monthly Debt]]/Table1[[#This Row],[Annual Income]])*12</f>
        <v>0.14520039748261013</v>
      </c>
      <c r="V1093">
        <f>(Table1[[#This Row],[Current Loan Amount]]/Table1[[#This Row],[Annual Income]])</f>
        <v>0.14666410976098743</v>
      </c>
      <c r="W1093">
        <f>(Table1[[#This Row],[Current Credit Balance]]/Table1[[#This Row],[Maximum Open Credit]])</f>
        <v>0.15890444956107297</v>
      </c>
      <c r="X1093">
        <f>(Table1[[#This Row],[Credit Utilization Ratio]]*100)</f>
        <v>15.890444956107297</v>
      </c>
      <c r="Y1093">
        <f>(Table1[[#This Row],[Annual Income]]/12)-Table1[[#This Row],[Monthly Debt]]</f>
        <v>40860.133333333339</v>
      </c>
    </row>
    <row r="1094" spans="1:25" x14ac:dyDescent="0.2">
      <c r="A1094" t="s">
        <v>1111</v>
      </c>
      <c r="B1094" t="s">
        <v>2210</v>
      </c>
      <c r="C1094">
        <v>765930</v>
      </c>
      <c r="D1094" t="s">
        <v>2218</v>
      </c>
      <c r="E1094">
        <v>725</v>
      </c>
      <c r="F1094">
        <v>1168272</v>
      </c>
      <c r="G1094" t="s">
        <v>2224</v>
      </c>
      <c r="H1094" t="s">
        <v>2230</v>
      </c>
      <c r="I1094" t="s">
        <v>2234</v>
      </c>
      <c r="J1094">
        <v>26615.01</v>
      </c>
      <c r="K1094">
        <v>21.6</v>
      </c>
      <c r="L1094">
        <v>32</v>
      </c>
      <c r="M1094">
        <v>20</v>
      </c>
      <c r="N1094">
        <v>0</v>
      </c>
      <c r="O1094">
        <v>393984</v>
      </c>
      <c r="P1094">
        <v>570944</v>
      </c>
      <c r="Q1094">
        <v>0</v>
      </c>
      <c r="R1094">
        <v>0</v>
      </c>
      <c r="S1094">
        <v>725</v>
      </c>
      <c r="T1094" t="s">
        <v>2248</v>
      </c>
      <c r="U1094">
        <f>(Table1[[#This Row],[Monthly Debt]]/Table1[[#This Row],[Annual Income]])*12</f>
        <v>0.27337822014051516</v>
      </c>
      <c r="V1094">
        <f>(Table1[[#This Row],[Current Loan Amount]]/Table1[[#This Row],[Annual Income]])</f>
        <v>0.6556093101606475</v>
      </c>
      <c r="W1094">
        <f>(Table1[[#This Row],[Current Credit Balance]]/Table1[[#This Row],[Maximum Open Credit]])</f>
        <v>0.69005716847887011</v>
      </c>
      <c r="X1094">
        <f>(Table1[[#This Row],[Credit Utilization Ratio]]*100)</f>
        <v>69.005716847887015</v>
      </c>
      <c r="Y1094">
        <f>(Table1[[#This Row],[Annual Income]]/12)-Table1[[#This Row],[Monthly Debt]]</f>
        <v>70740.990000000005</v>
      </c>
    </row>
    <row r="1095" spans="1:25" x14ac:dyDescent="0.2">
      <c r="A1095" t="s">
        <v>1112</v>
      </c>
      <c r="B1095" t="s">
        <v>2211</v>
      </c>
      <c r="C1095">
        <v>107756</v>
      </c>
      <c r="D1095" t="s">
        <v>2217</v>
      </c>
      <c r="E1095">
        <v>728</v>
      </c>
      <c r="F1095">
        <v>800261</v>
      </c>
      <c r="G1095" t="s">
        <v>2223</v>
      </c>
      <c r="H1095" t="s">
        <v>2231</v>
      </c>
      <c r="I1095" t="s">
        <v>2237</v>
      </c>
      <c r="J1095">
        <v>4227.88</v>
      </c>
      <c r="K1095">
        <v>11</v>
      </c>
      <c r="L1095">
        <v>33</v>
      </c>
      <c r="M1095">
        <v>12</v>
      </c>
      <c r="N1095">
        <v>0</v>
      </c>
      <c r="O1095">
        <v>98458</v>
      </c>
      <c r="P1095">
        <v>520520</v>
      </c>
      <c r="Q1095">
        <v>0</v>
      </c>
      <c r="R1095">
        <v>0</v>
      </c>
      <c r="S1095">
        <v>728</v>
      </c>
      <c r="T1095" t="s">
        <v>2248</v>
      </c>
      <c r="U1095">
        <f>(Table1[[#This Row],[Monthly Debt]]/Table1[[#This Row],[Annual Income]])*12</f>
        <v>6.3397516560222231E-2</v>
      </c>
      <c r="V1095">
        <f>(Table1[[#This Row],[Current Loan Amount]]/Table1[[#This Row],[Annual Income]])</f>
        <v>0.13465107008838367</v>
      </c>
      <c r="W1095">
        <f>(Table1[[#This Row],[Current Credit Balance]]/Table1[[#This Row],[Maximum Open Credit]])</f>
        <v>0.18915315453776993</v>
      </c>
      <c r="X1095">
        <f>(Table1[[#This Row],[Credit Utilization Ratio]]*100)</f>
        <v>18.915315453776994</v>
      </c>
      <c r="Y1095">
        <f>(Table1[[#This Row],[Annual Income]]/12)-Table1[[#This Row],[Monthly Debt]]</f>
        <v>62460.536666666674</v>
      </c>
    </row>
    <row r="1096" spans="1:25" x14ac:dyDescent="0.2">
      <c r="A1096" t="s">
        <v>1113</v>
      </c>
      <c r="B1096" t="s">
        <v>2212</v>
      </c>
      <c r="C1096">
        <v>536360</v>
      </c>
      <c r="D1096" t="s">
        <v>2217</v>
      </c>
      <c r="E1096">
        <v>721</v>
      </c>
      <c r="F1096">
        <v>1426710</v>
      </c>
      <c r="G1096" t="s">
        <v>2219</v>
      </c>
      <c r="H1096" t="s">
        <v>2231</v>
      </c>
      <c r="I1096" t="s">
        <v>2234</v>
      </c>
      <c r="J1096">
        <v>15337.18</v>
      </c>
      <c r="K1096">
        <v>13.6</v>
      </c>
      <c r="L1096">
        <v>46</v>
      </c>
      <c r="M1096">
        <v>7</v>
      </c>
      <c r="N1096">
        <v>0</v>
      </c>
      <c r="O1096">
        <v>53390</v>
      </c>
      <c r="P1096">
        <v>237732</v>
      </c>
      <c r="Q1096">
        <v>0</v>
      </c>
      <c r="R1096">
        <v>0</v>
      </c>
      <c r="S1096">
        <v>721</v>
      </c>
      <c r="T1096" t="s">
        <v>2248</v>
      </c>
      <c r="U1096">
        <f>(Table1[[#This Row],[Monthly Debt]]/Table1[[#This Row],[Annual Income]])*12</f>
        <v>0.12900039952057532</v>
      </c>
      <c r="V1096">
        <f>(Table1[[#This Row],[Current Loan Amount]]/Table1[[#This Row],[Annual Income]])</f>
        <v>0.37594185223346022</v>
      </c>
      <c r="W1096">
        <f>(Table1[[#This Row],[Current Credit Balance]]/Table1[[#This Row],[Maximum Open Credit]])</f>
        <v>0.22458062019416822</v>
      </c>
      <c r="X1096">
        <f>(Table1[[#This Row],[Credit Utilization Ratio]]*100)</f>
        <v>22.458062019416822</v>
      </c>
      <c r="Y1096">
        <f>(Table1[[#This Row],[Annual Income]]/12)-Table1[[#This Row],[Monthly Debt]]</f>
        <v>103555.32</v>
      </c>
    </row>
    <row r="1097" spans="1:25" x14ac:dyDescent="0.2">
      <c r="A1097" t="s">
        <v>1114</v>
      </c>
      <c r="B1097" t="s">
        <v>2213</v>
      </c>
      <c r="C1097">
        <v>55726</v>
      </c>
      <c r="D1097" t="s">
        <v>2217</v>
      </c>
      <c r="E1097">
        <v>739</v>
      </c>
      <c r="F1097">
        <v>1924890</v>
      </c>
      <c r="G1097" t="s">
        <v>2229</v>
      </c>
      <c r="H1097" t="s">
        <v>2230</v>
      </c>
      <c r="I1097" t="s">
        <v>2235</v>
      </c>
      <c r="J1097">
        <v>23259.040000000001</v>
      </c>
      <c r="K1097">
        <v>20.3</v>
      </c>
      <c r="L1097">
        <v>20</v>
      </c>
      <c r="M1097">
        <v>5</v>
      </c>
      <c r="N1097">
        <v>0</v>
      </c>
      <c r="O1097">
        <v>30134</v>
      </c>
      <c r="P1097">
        <v>40150</v>
      </c>
      <c r="Q1097">
        <v>0</v>
      </c>
      <c r="R1097">
        <v>0</v>
      </c>
      <c r="S1097">
        <v>739</v>
      </c>
      <c r="T1097" t="s">
        <v>2248</v>
      </c>
      <c r="U1097">
        <f>(Table1[[#This Row],[Monthly Debt]]/Table1[[#This Row],[Annual Income]])*12</f>
        <v>0.14499970387918271</v>
      </c>
      <c r="V1097">
        <f>(Table1[[#This Row],[Current Loan Amount]]/Table1[[#This Row],[Annual Income]])</f>
        <v>2.8950225727184409E-2</v>
      </c>
      <c r="W1097">
        <f>(Table1[[#This Row],[Current Credit Balance]]/Table1[[#This Row],[Maximum Open Credit]])</f>
        <v>0.75053549190535496</v>
      </c>
      <c r="X1097">
        <f>(Table1[[#This Row],[Credit Utilization Ratio]]*100)</f>
        <v>75.053549190535492</v>
      </c>
      <c r="Y1097">
        <f>(Table1[[#This Row],[Annual Income]]/12)-Table1[[#This Row],[Monthly Debt]]</f>
        <v>137148.46</v>
      </c>
    </row>
    <row r="1098" spans="1:25" x14ac:dyDescent="0.2">
      <c r="A1098" t="s">
        <v>1115</v>
      </c>
      <c r="B1098" t="s">
        <v>2214</v>
      </c>
      <c r="C1098">
        <v>360404</v>
      </c>
      <c r="D1098" t="s">
        <v>2218</v>
      </c>
      <c r="E1098">
        <v>654</v>
      </c>
      <c r="F1098">
        <v>875444</v>
      </c>
      <c r="G1098" t="s">
        <v>2219</v>
      </c>
      <c r="H1098" t="s">
        <v>2231</v>
      </c>
      <c r="I1098" t="s">
        <v>2234</v>
      </c>
      <c r="J1098">
        <v>18384.21</v>
      </c>
      <c r="K1098">
        <v>17.100000000000001</v>
      </c>
      <c r="L1098">
        <v>11</v>
      </c>
      <c r="M1098">
        <v>19</v>
      </c>
      <c r="N1098">
        <v>0</v>
      </c>
      <c r="O1098">
        <v>202198</v>
      </c>
      <c r="P1098">
        <v>603438</v>
      </c>
      <c r="Q1098">
        <v>0</v>
      </c>
      <c r="R1098">
        <v>0</v>
      </c>
      <c r="S1098">
        <v>654</v>
      </c>
      <c r="T1098" t="s">
        <v>2249</v>
      </c>
      <c r="U1098">
        <f>(Table1[[#This Row],[Monthly Debt]]/Table1[[#This Row],[Annual Income]])*12</f>
        <v>0.25199843736435457</v>
      </c>
      <c r="V1098">
        <f>(Table1[[#This Row],[Current Loan Amount]]/Table1[[#This Row],[Annual Income]])</f>
        <v>0.4116813868162898</v>
      </c>
      <c r="W1098">
        <f>(Table1[[#This Row],[Current Credit Balance]]/Table1[[#This Row],[Maximum Open Credit]])</f>
        <v>0.33507667730570495</v>
      </c>
      <c r="X1098">
        <f>(Table1[[#This Row],[Credit Utilization Ratio]]*100)</f>
        <v>33.507667730570496</v>
      </c>
      <c r="Y1098">
        <f>(Table1[[#This Row],[Annual Income]]/12)-Table1[[#This Row],[Monthly Debt]]</f>
        <v>54569.456666666672</v>
      </c>
    </row>
    <row r="1099" spans="1:25" x14ac:dyDescent="0.2">
      <c r="A1099" t="s">
        <v>1116</v>
      </c>
      <c r="B1099" t="s">
        <v>2215</v>
      </c>
      <c r="C1099">
        <v>336930</v>
      </c>
      <c r="D1099" t="s">
        <v>2217</v>
      </c>
      <c r="E1099">
        <v>722</v>
      </c>
      <c r="F1099">
        <v>1610117</v>
      </c>
      <c r="G1099" t="s">
        <v>2226</v>
      </c>
      <c r="H1099" t="s">
        <v>2230</v>
      </c>
      <c r="I1099" t="s">
        <v>2234</v>
      </c>
      <c r="J1099">
        <v>31397.31</v>
      </c>
      <c r="K1099">
        <v>27.4</v>
      </c>
      <c r="L1099">
        <v>70</v>
      </c>
      <c r="M1099">
        <v>15</v>
      </c>
      <c r="N1099">
        <v>0</v>
      </c>
      <c r="O1099">
        <v>510568</v>
      </c>
      <c r="P1099">
        <v>671792</v>
      </c>
      <c r="Q1099">
        <v>0</v>
      </c>
      <c r="R1099">
        <v>0</v>
      </c>
      <c r="S1099">
        <v>722</v>
      </c>
      <c r="T1099" t="s">
        <v>2248</v>
      </c>
      <c r="U1099">
        <f>(Table1[[#This Row],[Monthly Debt]]/Table1[[#This Row],[Annual Income]])*12</f>
        <v>0.23400021240692448</v>
      </c>
      <c r="V1099">
        <f>(Table1[[#This Row],[Current Loan Amount]]/Table1[[#This Row],[Annual Income]])</f>
        <v>0.20925808497146481</v>
      </c>
      <c r="W1099">
        <f>(Table1[[#This Row],[Current Credit Balance]]/Table1[[#This Row],[Maximum Open Credit]])</f>
        <v>0.76000905042036826</v>
      </c>
      <c r="X1099">
        <f>(Table1[[#This Row],[Credit Utilization Ratio]]*100)</f>
        <v>76.00090504203682</v>
      </c>
      <c r="Y1099">
        <f>(Table1[[#This Row],[Annual Income]]/12)-Table1[[#This Row],[Monthly Debt]]</f>
        <v>102779.10666666666</v>
      </c>
    </row>
    <row r="1100" spans="1:25" x14ac:dyDescent="0.2">
      <c r="A1100" t="s">
        <v>1117</v>
      </c>
      <c r="B1100" t="s">
        <v>2216</v>
      </c>
      <c r="C1100">
        <v>264176</v>
      </c>
      <c r="D1100" t="s">
        <v>2217</v>
      </c>
      <c r="E1100">
        <v>725</v>
      </c>
      <c r="F1100">
        <v>1168272</v>
      </c>
      <c r="G1100" t="s">
        <v>2223</v>
      </c>
      <c r="H1100" t="s">
        <v>2230</v>
      </c>
      <c r="I1100" t="s">
        <v>2234</v>
      </c>
      <c r="J1100">
        <v>7637.05</v>
      </c>
      <c r="K1100">
        <v>9.5</v>
      </c>
      <c r="L1100">
        <v>32</v>
      </c>
      <c r="M1100">
        <v>4</v>
      </c>
      <c r="N1100">
        <v>0</v>
      </c>
      <c r="O1100">
        <v>379658</v>
      </c>
      <c r="P1100">
        <v>808104</v>
      </c>
      <c r="Q1100">
        <v>0</v>
      </c>
      <c r="R1100">
        <v>0</v>
      </c>
      <c r="S1100">
        <v>725</v>
      </c>
      <c r="T1100" t="s">
        <v>2248</v>
      </c>
      <c r="U1100">
        <f>(Table1[[#This Row],[Monthly Debt]]/Table1[[#This Row],[Annual Income]])*12</f>
        <v>7.8444574551131935E-2</v>
      </c>
      <c r="V1100">
        <f>(Table1[[#This Row],[Current Loan Amount]]/Table1[[#This Row],[Annual Income]])</f>
        <v>0.22612542284673431</v>
      </c>
      <c r="W1100">
        <f>(Table1[[#This Row],[Current Credit Balance]]/Table1[[#This Row],[Maximum Open Credit]])</f>
        <v>0.469813291358538</v>
      </c>
      <c r="X1100">
        <f>(Table1[[#This Row],[Credit Utilization Ratio]]*100)</f>
        <v>46.981329135853798</v>
      </c>
      <c r="Y1100">
        <f>(Table1[[#This Row],[Annual Income]]/12)-Table1[[#This Row],[Monthly Debt]]</f>
        <v>89718.95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D5CC-40AA-4457-BEB1-AC8AC630EAD5}">
  <dimension ref="A1:C26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26.33203125" bestFit="1" customWidth="1"/>
    <col min="2" max="2" width="59.5" bestFit="1" customWidth="1"/>
    <col min="3" max="3" width="18.83203125" bestFit="1" customWidth="1"/>
  </cols>
  <sheetData>
    <row r="1" spans="1:3" x14ac:dyDescent="0.2">
      <c r="A1" s="2" t="s">
        <v>2257</v>
      </c>
      <c r="B1" s="2" t="s">
        <v>2258</v>
      </c>
      <c r="C1" s="2" t="s">
        <v>2259</v>
      </c>
    </row>
    <row r="2" spans="1:3" x14ac:dyDescent="0.2">
      <c r="A2" s="3" t="s">
        <v>0</v>
      </c>
      <c r="B2" s="4" t="s">
        <v>2260</v>
      </c>
      <c r="C2" s="4" t="s">
        <v>2261</v>
      </c>
    </row>
    <row r="3" spans="1:3" x14ac:dyDescent="0.2">
      <c r="A3" s="3" t="s">
        <v>1</v>
      </c>
      <c r="B3" s="4" t="s">
        <v>2262</v>
      </c>
      <c r="C3" s="4" t="s">
        <v>2261</v>
      </c>
    </row>
    <row r="4" spans="1:3" x14ac:dyDescent="0.2">
      <c r="A4" s="3" t="s">
        <v>2</v>
      </c>
      <c r="B4" s="4" t="s">
        <v>2263</v>
      </c>
      <c r="C4" s="4" t="s">
        <v>2264</v>
      </c>
    </row>
    <row r="5" spans="1:3" x14ac:dyDescent="0.2">
      <c r="A5" s="3" t="s">
        <v>3</v>
      </c>
      <c r="B5" s="4" t="s">
        <v>2265</v>
      </c>
      <c r="C5" s="4" t="s">
        <v>2264</v>
      </c>
    </row>
    <row r="6" spans="1:3" x14ac:dyDescent="0.2">
      <c r="A6" s="3" t="s">
        <v>4</v>
      </c>
      <c r="B6" s="4" t="s">
        <v>2266</v>
      </c>
      <c r="C6" s="4" t="s">
        <v>2264</v>
      </c>
    </row>
    <row r="7" spans="1:3" x14ac:dyDescent="0.2">
      <c r="A7" s="3" t="s">
        <v>5</v>
      </c>
      <c r="B7" s="4" t="s">
        <v>2267</v>
      </c>
      <c r="C7" s="4" t="s">
        <v>2264</v>
      </c>
    </row>
    <row r="8" spans="1:3" x14ac:dyDescent="0.2">
      <c r="A8" s="3" t="s">
        <v>2268</v>
      </c>
      <c r="B8" s="4" t="s">
        <v>2269</v>
      </c>
      <c r="C8" s="4" t="s">
        <v>2264</v>
      </c>
    </row>
    <row r="9" spans="1:3" x14ac:dyDescent="0.2">
      <c r="A9" s="3" t="s">
        <v>7</v>
      </c>
      <c r="B9" s="4" t="s">
        <v>2270</v>
      </c>
      <c r="C9" s="4" t="s">
        <v>2261</v>
      </c>
    </row>
    <row r="10" spans="1:3" x14ac:dyDescent="0.2">
      <c r="A10" s="3" t="s">
        <v>8</v>
      </c>
      <c r="B10" s="4" t="s">
        <v>2271</v>
      </c>
      <c r="C10" s="4" t="s">
        <v>2261</v>
      </c>
    </row>
    <row r="11" spans="1:3" x14ac:dyDescent="0.2">
      <c r="A11" s="3" t="s">
        <v>9</v>
      </c>
      <c r="B11" s="4" t="s">
        <v>2272</v>
      </c>
      <c r="C11" s="4" t="s">
        <v>2264</v>
      </c>
    </row>
    <row r="12" spans="1:3" x14ac:dyDescent="0.2">
      <c r="A12" s="3" t="s">
        <v>10</v>
      </c>
      <c r="B12" s="4" t="s">
        <v>2273</v>
      </c>
      <c r="C12" s="4" t="s">
        <v>2264</v>
      </c>
    </row>
    <row r="13" spans="1:3" x14ac:dyDescent="0.2">
      <c r="A13" s="3" t="s">
        <v>2274</v>
      </c>
      <c r="B13" s="4" t="s">
        <v>2275</v>
      </c>
      <c r="C13" s="4" t="s">
        <v>2264</v>
      </c>
    </row>
    <row r="14" spans="1:3" x14ac:dyDescent="0.2">
      <c r="A14" s="3" t="s">
        <v>12</v>
      </c>
      <c r="B14" s="4" t="s">
        <v>2276</v>
      </c>
      <c r="C14" s="4" t="s">
        <v>2264</v>
      </c>
    </row>
    <row r="15" spans="1:3" x14ac:dyDescent="0.2">
      <c r="A15" s="3" t="s">
        <v>13</v>
      </c>
      <c r="B15" s="4" t="s">
        <v>2277</v>
      </c>
      <c r="C15" s="4" t="s">
        <v>2264</v>
      </c>
    </row>
    <row r="16" spans="1:3" x14ac:dyDescent="0.2">
      <c r="A16" s="3" t="s">
        <v>14</v>
      </c>
      <c r="B16" s="4" t="s">
        <v>2278</v>
      </c>
      <c r="C16" s="4" t="s">
        <v>2264</v>
      </c>
    </row>
    <row r="17" spans="1:3" x14ac:dyDescent="0.2">
      <c r="A17" s="3" t="s">
        <v>15</v>
      </c>
      <c r="B17" s="4" t="s">
        <v>2279</v>
      </c>
      <c r="C17" s="4" t="s">
        <v>2264</v>
      </c>
    </row>
    <row r="18" spans="1:3" x14ac:dyDescent="0.2">
      <c r="A18" s="3" t="s">
        <v>16</v>
      </c>
      <c r="B18" s="4" t="s">
        <v>2280</v>
      </c>
      <c r="C18" s="4" t="s">
        <v>2264</v>
      </c>
    </row>
    <row r="19" spans="1:3" x14ac:dyDescent="0.2">
      <c r="A19" s="3" t="s">
        <v>17</v>
      </c>
      <c r="B19" s="4" t="s">
        <v>2281</v>
      </c>
      <c r="C19" s="4" t="s">
        <v>2264</v>
      </c>
    </row>
    <row r="20" spans="1:3" x14ac:dyDescent="0.2">
      <c r="A20" s="3" t="s">
        <v>2282</v>
      </c>
      <c r="B20" s="4" t="s">
        <v>2283</v>
      </c>
      <c r="C20" s="4" t="s">
        <v>2264</v>
      </c>
    </row>
    <row r="21" spans="1:3" x14ac:dyDescent="0.2">
      <c r="A21" s="3" t="s">
        <v>2250</v>
      </c>
      <c r="B21" s="4" t="s">
        <v>2284</v>
      </c>
      <c r="C21" s="4" t="s">
        <v>2285</v>
      </c>
    </row>
    <row r="22" spans="1:3" x14ac:dyDescent="0.2">
      <c r="A22" s="3" t="s">
        <v>2252</v>
      </c>
      <c r="B22" s="4" t="s">
        <v>2286</v>
      </c>
      <c r="C22" s="4" t="s">
        <v>2287</v>
      </c>
    </row>
    <row r="23" spans="1:3" x14ac:dyDescent="0.2">
      <c r="A23" s="3" t="s">
        <v>2253</v>
      </c>
      <c r="B23" s="4" t="s">
        <v>2288</v>
      </c>
      <c r="C23" s="4" t="s">
        <v>2287</v>
      </c>
    </row>
    <row r="24" spans="1:3" x14ac:dyDescent="0.2">
      <c r="A24" s="3" t="s">
        <v>2254</v>
      </c>
      <c r="B24" s="4" t="s">
        <v>2289</v>
      </c>
      <c r="C24" s="4" t="s">
        <v>2264</v>
      </c>
    </row>
    <row r="25" spans="1:3" x14ac:dyDescent="0.2">
      <c r="A25" s="3" t="s">
        <v>2290</v>
      </c>
      <c r="B25" s="4" t="s">
        <v>2291</v>
      </c>
      <c r="C25" s="4" t="s">
        <v>2287</v>
      </c>
    </row>
    <row r="26" spans="1:3" x14ac:dyDescent="0.2">
      <c r="A26" s="3" t="s">
        <v>2255</v>
      </c>
      <c r="B26" s="4" t="s">
        <v>2292</v>
      </c>
      <c r="C26" s="4" t="s">
        <v>2264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Dataset Defination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Gupta</dc:creator>
  <cp:lastModifiedBy>kushal dutia</cp:lastModifiedBy>
  <dcterms:created xsi:type="dcterms:W3CDTF">2024-11-17T13:56:56Z</dcterms:created>
  <dcterms:modified xsi:type="dcterms:W3CDTF">2025-01-23T16:39:00Z</dcterms:modified>
</cp:coreProperties>
</file>