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607\"/>
    </mc:Choice>
  </mc:AlternateContent>
  <bookViews>
    <workbookView xWindow="360" yWindow="75" windowWidth="11340" windowHeight="6795" firstSheet="2" activeTab="2" xr2:uid="{00000000-000D-0000-FFFF-FFFF00000000}"/>
  </bookViews>
  <sheets>
    <sheet name="2003 sales" sheetId="1" r:id="rId1"/>
    <sheet name="2002 sellers" sheetId="2" r:id="rId2"/>
    <sheet name="Allotment" sheetId="3" r:id="rId3"/>
  </sheets>
  <calcPr calcId="171026"/>
</workbook>
</file>

<file path=xl/calcChain.xml><?xml version="1.0" encoding="utf-8"?>
<calcChain xmlns="http://schemas.openxmlformats.org/spreadsheetml/2006/main">
  <c r="E4" i="2" l="1"/>
  <c r="F4" i="2"/>
  <c r="E32" i="2"/>
  <c r="E37" i="2"/>
  <c r="F37" i="2"/>
  <c r="E51" i="2"/>
  <c r="F51" i="2"/>
  <c r="E73" i="2"/>
  <c r="F73" i="2"/>
  <c r="E79" i="2"/>
  <c r="K7" i="1"/>
  <c r="K8" i="1"/>
  <c r="K9" i="1"/>
  <c r="K11" i="1"/>
  <c r="K12" i="1"/>
  <c r="K13" i="1"/>
  <c r="K14" i="1"/>
  <c r="K15" i="1"/>
  <c r="K16" i="1"/>
  <c r="K18" i="1"/>
  <c r="K19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7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L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F121" i="1"/>
  <c r="G121" i="1"/>
  <c r="I121" i="1"/>
  <c r="J121" i="1"/>
  <c r="K121" i="1"/>
  <c r="L121" i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B23" i="3"/>
  <c r="C23" i="3"/>
  <c r="D23" i="3"/>
  <c r="E23" i="3"/>
  <c r="F23" i="3"/>
  <c r="F26" i="3"/>
  <c r="B27" i="3"/>
  <c r="C27" i="3"/>
  <c r="D27" i="3"/>
  <c r="E27" i="3"/>
  <c r="F27" i="3"/>
  <c r="F30" i="3"/>
  <c r="F31" i="3"/>
  <c r="F32" i="3"/>
  <c r="F33" i="3"/>
  <c r="F34" i="3"/>
  <c r="F35" i="3"/>
  <c r="F36" i="3"/>
  <c r="B37" i="3"/>
  <c r="B38" i="3"/>
  <c r="C38" i="3"/>
  <c r="D38" i="3"/>
  <c r="E38" i="3"/>
  <c r="F38" i="3"/>
  <c r="B40" i="3"/>
  <c r="C40" i="3"/>
  <c r="D40" i="3"/>
  <c r="E40" i="3"/>
  <c r="F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Customer</author>
    <author>BAYERSHE</author>
  </authors>
  <commentList>
    <comment ref="K6" authorId="0" shapeId="0" xr:uid="{00000000-0006-0000-0000-000001000000}">
      <text>
        <r>
          <rPr>
            <b/>
            <sz val="8"/>
            <color indexed="81"/>
            <rFont val="Tahoma"/>
          </rPr>
          <t>Customer:</t>
        </r>
        <r>
          <rPr>
            <sz val="8"/>
            <color indexed="81"/>
            <rFont val="Tahoma"/>
          </rPr>
          <t xml:space="preserve">
sold old toques for $5
</t>
        </r>
      </text>
    </comment>
    <comment ref="F13" authorId="0" shapeId="0" xr:uid="{00000000-0006-0000-0000-000002000000}">
      <text>
        <r>
          <rPr>
            <b/>
            <sz val="8"/>
            <color indexed="81"/>
            <rFont val="Tahoma"/>
          </rPr>
          <t>Customer:</t>
        </r>
        <r>
          <rPr>
            <sz val="8"/>
            <color indexed="81"/>
            <rFont val="Tahoma"/>
          </rPr>
          <t xml:space="preserve">
ordered 300 but took 150 back from them for scotia square</t>
        </r>
      </text>
    </comment>
    <comment ref="L14" authorId="0" shapeId="0" xr:uid="{00000000-0006-0000-0000-000003000000}">
      <text>
        <r>
          <rPr>
            <b/>
            <sz val="8"/>
            <color indexed="81"/>
            <rFont val="Tahoma"/>
          </rPr>
          <t>Customer:</t>
        </r>
        <r>
          <rPr>
            <sz val="8"/>
            <color indexed="81"/>
            <rFont val="Tahoma"/>
          </rPr>
          <t xml:space="preserve">
Made one more deposit - Kim tell me what it was for.
</t>
        </r>
      </text>
    </comment>
    <comment ref="F18" authorId="0" shapeId="0" xr:uid="{00000000-0006-0000-0000-000004000000}">
      <text>
        <r>
          <rPr>
            <b/>
            <sz val="8"/>
            <color indexed="81"/>
            <rFont val="Tahoma"/>
          </rPr>
          <t>Customer:</t>
        </r>
        <r>
          <rPr>
            <sz val="8"/>
            <color indexed="81"/>
            <rFont val="Tahoma"/>
          </rPr>
          <t xml:space="preserve">
ordered 750, but we took back 100 on Feb 5
</t>
        </r>
      </text>
    </comment>
    <comment ref="F31" authorId="0" shapeId="0" xr:uid="{00000000-0006-0000-0000-000005000000}">
      <text>
        <r>
          <rPr>
            <b/>
            <sz val="8"/>
            <color indexed="81"/>
            <rFont val="Tahoma"/>
          </rPr>
          <t>Customer:</t>
        </r>
        <r>
          <rPr>
            <sz val="8"/>
            <color indexed="81"/>
            <rFont val="Tahoma"/>
          </rPr>
          <t xml:space="preserve">
16 ordered - purchased through Royal Bank</t>
        </r>
      </text>
    </comment>
    <comment ref="F108" authorId="1" shapeId="0" xr:uid="{00000000-0006-0000-0000-000006000000}">
      <text>
        <r>
          <rPr>
            <b/>
            <sz val="8"/>
            <color indexed="81"/>
            <rFont val="Tahoma"/>
          </rPr>
          <t>BAYERSHE:</t>
        </r>
        <r>
          <rPr>
            <sz val="8"/>
            <color indexed="81"/>
            <rFont val="Tahoma"/>
          </rPr>
          <t xml:space="preserve">
responded directly to Bruce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 Mansour</author>
  </authors>
  <commentList>
    <comment ref="F58" authorId="0" shapeId="0" xr:uid="{00000000-0006-0000-0100-000001000000}">
      <text>
        <r>
          <rPr>
            <b/>
            <sz val="8"/>
            <color indexed="81"/>
            <rFont val="Tahoma"/>
          </rPr>
          <t>Bruce Mansour:</t>
        </r>
        <r>
          <rPr>
            <sz val="8"/>
            <color indexed="81"/>
            <rFont val="Tahoma"/>
          </rPr>
          <t xml:space="preserve">
sold for $5</t>
        </r>
      </text>
    </comment>
  </commentList>
</comments>
</file>

<file path=xl/sharedStrings.xml><?xml version="1.0" encoding="utf-8"?>
<sst xmlns="http://schemas.openxmlformats.org/spreadsheetml/2006/main" count="788" uniqueCount="656">
  <si>
    <t>2003 TOQUE MASTER SPREADSHEET</t>
  </si>
  <si>
    <t>ORGANIZATION</t>
  </si>
  <si>
    <t>CONTACT</t>
  </si>
  <si>
    <t>PHONE</t>
  </si>
  <si>
    <t>ADDRESS</t>
  </si>
  <si>
    <t>CITY</t>
  </si>
  <si>
    <t>NUMBER</t>
  </si>
  <si>
    <t>WHEN</t>
  </si>
  <si>
    <t>FAX BACK</t>
  </si>
  <si>
    <t>MONEY</t>
  </si>
  <si>
    <t>SHIPPED</t>
  </si>
  <si>
    <t>RECEIVED</t>
  </si>
  <si>
    <t>SOLD</t>
  </si>
  <si>
    <t>RETURN</t>
  </si>
  <si>
    <t>OWED</t>
  </si>
  <si>
    <t>REC'D</t>
  </si>
  <si>
    <t>Aliant Pioneers</t>
  </si>
  <si>
    <t>Michael Sears</t>
  </si>
  <si>
    <t>902-487-4147</t>
  </si>
  <si>
    <t>Halifax</t>
  </si>
  <si>
    <t>n/a</t>
  </si>
  <si>
    <t>Anne Marie Hubley-Scott</t>
  </si>
  <si>
    <t>902-487-5882</t>
  </si>
  <si>
    <t>6 South</t>
  </si>
  <si>
    <t>Lois Oldfield</t>
  </si>
  <si>
    <t>506-778-5444</t>
  </si>
  <si>
    <t>524 King George Highway</t>
  </si>
  <si>
    <t>Miramichi</t>
  </si>
  <si>
    <t>Ambrae Academy</t>
  </si>
  <si>
    <t>Gary O'Meara</t>
  </si>
  <si>
    <t>423-7920 x 222</t>
  </si>
  <si>
    <t>1400 Oxford St  B3H 3Y8</t>
  </si>
  <si>
    <t>APCO</t>
  </si>
  <si>
    <t>Nancy</t>
  </si>
  <si>
    <t>Dalhousie University</t>
  </si>
  <si>
    <t>Brianne Lauzier</t>
  </si>
  <si>
    <t>902-494-1281</t>
  </si>
  <si>
    <t>yes</t>
  </si>
  <si>
    <t>DownEast</t>
  </si>
  <si>
    <t>Mona Ghiz</t>
  </si>
  <si>
    <t>902-456-8488</t>
  </si>
  <si>
    <t>Emera</t>
  </si>
  <si>
    <t>Karol Ann Morrison</t>
  </si>
  <si>
    <t>na</t>
  </si>
  <si>
    <t>Empire House</t>
  </si>
  <si>
    <t>Kim Williston</t>
  </si>
  <si>
    <t>902-527-1327</t>
  </si>
  <si>
    <t>48 Empire St</t>
  </si>
  <si>
    <t>Bridgewater</t>
  </si>
  <si>
    <t>Global Television</t>
  </si>
  <si>
    <t>Patricia Gallagher</t>
  </si>
  <si>
    <t>902-481-4411</t>
  </si>
  <si>
    <t>Hope Cottage</t>
  </si>
  <si>
    <t>Michael Burke</t>
  </si>
  <si>
    <t>902-429-7968</t>
  </si>
  <si>
    <t>IWK - ESP</t>
  </si>
  <si>
    <t>Sherry Chisholm</t>
  </si>
  <si>
    <t>470-7111</t>
  </si>
  <si>
    <t>Mayors Office</t>
  </si>
  <si>
    <t>Debbie Chambers</t>
  </si>
  <si>
    <t>902-490-4010</t>
  </si>
  <si>
    <t>Jan 15 by cour</t>
  </si>
  <si>
    <t>North End Community</t>
  </si>
  <si>
    <t>Paul O'Hara</t>
  </si>
  <si>
    <t>902-422-5642</t>
  </si>
  <si>
    <t>NSCC Akerley</t>
  </si>
  <si>
    <t>Julie Witherell</t>
  </si>
  <si>
    <t>902-491-4886</t>
  </si>
  <si>
    <t>21 Woodlawn Ave</t>
  </si>
  <si>
    <t>NSCC Annapolis</t>
  </si>
  <si>
    <t>Sebastian Joseph</t>
  </si>
  <si>
    <t>902-825-2692</t>
  </si>
  <si>
    <t>50 Elliot Rd</t>
  </si>
  <si>
    <t>Lawrencetown</t>
  </si>
  <si>
    <t>NSCC Cumberland</t>
  </si>
  <si>
    <t>April Fromm</t>
  </si>
  <si>
    <t>0039892@cumberland.nscc.ns.ca</t>
  </si>
  <si>
    <t>Springhill</t>
  </si>
  <si>
    <t>NSCC Halifax</t>
  </si>
  <si>
    <t>Mike Levy</t>
  </si>
  <si>
    <t>902-491-4707</t>
  </si>
  <si>
    <t>471-8515</t>
  </si>
  <si>
    <t>NSCC IT Campus</t>
  </si>
  <si>
    <t>Sean Greenough</t>
  </si>
  <si>
    <t>902-491-6722</t>
  </si>
  <si>
    <t>NSCC Kingstec</t>
  </si>
  <si>
    <t>Randy Spriggs</t>
  </si>
  <si>
    <t>W0039434@kingstec.nscc.ns.ca</t>
  </si>
  <si>
    <t>NSCC Marconi</t>
  </si>
  <si>
    <t>Karen Hughes</t>
  </si>
  <si>
    <t>karenhughes139@hotmail.com</t>
  </si>
  <si>
    <t>Sydney</t>
  </si>
  <si>
    <t>NSCC Burridge Yarmouth</t>
  </si>
  <si>
    <t>Doug Amirault</t>
  </si>
  <si>
    <t>studentpres@burridge.nscc.ns.ca</t>
  </si>
  <si>
    <t>Yarmouth</t>
  </si>
  <si>
    <t>NSCC Truro</t>
  </si>
  <si>
    <t>Carla Dorion</t>
  </si>
  <si>
    <t>902-893-5385</t>
  </si>
  <si>
    <t>association@truro.nscc.ns.ca</t>
  </si>
  <si>
    <t>Truro</t>
  </si>
  <si>
    <t>Phoenix Youth Programs</t>
  </si>
  <si>
    <t>Sharon Avery</t>
  </si>
  <si>
    <t>902-422-3105</t>
  </si>
  <si>
    <t>Saint Mary's University</t>
  </si>
  <si>
    <t>Tyler MacLeod</t>
  </si>
  <si>
    <t>vpexternal.smusa@stmarys.ca</t>
  </si>
  <si>
    <t>Secunda Marine</t>
  </si>
  <si>
    <t>Mike Connolly</t>
  </si>
  <si>
    <t>902-465-3400</t>
  </si>
  <si>
    <t>Dartmouth</t>
  </si>
  <si>
    <t>Trade Centre Limited</t>
  </si>
  <si>
    <t>Val Corkum</t>
  </si>
  <si>
    <t>Wartsilia</t>
  </si>
  <si>
    <t>Janet Donahue</t>
  </si>
  <si>
    <t>902-468-1264</t>
  </si>
  <si>
    <t>164 Akerley - Wartsilia</t>
  </si>
  <si>
    <t>Day of Sales</t>
  </si>
  <si>
    <t>Maritime Life Bldg</t>
  </si>
  <si>
    <t>Joanne Bernard</t>
  </si>
  <si>
    <t>902-455-0970</t>
  </si>
  <si>
    <t>Main Post Office Almon</t>
  </si>
  <si>
    <t>Moosehead Game</t>
  </si>
  <si>
    <t>Comedy Gala</t>
  </si>
  <si>
    <t>ROYAL BANKS</t>
  </si>
  <si>
    <t>#0003 Royal Centre</t>
  </si>
  <si>
    <t>Tracy Scott</t>
  </si>
  <si>
    <t>902-421-4139</t>
  </si>
  <si>
    <t>#0004 Saint John Main, NB</t>
  </si>
  <si>
    <t>Mike Belliveau</t>
  </si>
  <si>
    <t>506-632-0646</t>
  </si>
  <si>
    <t>Saint John</t>
  </si>
  <si>
    <t>lansdowne</t>
  </si>
  <si>
    <t>#0113 Amherst, NS</t>
  </si>
  <si>
    <t>Gary Tower</t>
  </si>
  <si>
    <t>902-667-5471</t>
  </si>
  <si>
    <t>Amherst</t>
  </si>
  <si>
    <t>#0114 Bathurst, NB</t>
  </si>
  <si>
    <t>Heather Manning</t>
  </si>
  <si>
    <t>506-547-1041</t>
  </si>
  <si>
    <t>Bathurst</t>
  </si>
  <si>
    <t>#0224 Bouctouche, NB</t>
  </si>
  <si>
    <t>Danis Desrosiers</t>
  </si>
  <si>
    <t>506-743-1831</t>
  </si>
  <si>
    <t>Bouctouche</t>
  </si>
  <si>
    <t>#0333 Antigonish, NS</t>
  </si>
  <si>
    <t>Sharon Tonet-Kelly</t>
  </si>
  <si>
    <t>902-867-5819</t>
  </si>
  <si>
    <t>Antigonish</t>
  </si>
  <si>
    <t>#0484 Chatham, NB</t>
  </si>
  <si>
    <t>Kim Lavoie</t>
  </si>
  <si>
    <t>506-778-1135</t>
  </si>
  <si>
    <t>1780 Water St Miramichi</t>
  </si>
  <si>
    <t>Chatham</t>
  </si>
  <si>
    <t>#488 Royal Direct, Moncton</t>
  </si>
  <si>
    <t>Donna Walker</t>
  </si>
  <si>
    <t>1199 St. George St Moncton</t>
  </si>
  <si>
    <t>Moncton, NB</t>
  </si>
  <si>
    <t>#0553 Baddeck, NS</t>
  </si>
  <si>
    <t>Elizabeth MacNeil</t>
  </si>
  <si>
    <t>902-295-5502</t>
  </si>
  <si>
    <t>Baddeck</t>
  </si>
  <si>
    <t>#0554 Dalhousie, NB</t>
  </si>
  <si>
    <t>Ruth Dunn</t>
  </si>
  <si>
    <t>506-684-1825</t>
  </si>
  <si>
    <t xml:space="preserve">Dalhousie </t>
  </si>
  <si>
    <t>#0663 Barrington Passage, NS</t>
  </si>
  <si>
    <t>Janie Nickerson</t>
  </si>
  <si>
    <t>902-637-3903</t>
  </si>
  <si>
    <t>Barrington Pas</t>
  </si>
  <si>
    <t>by Jan 21</t>
  </si>
  <si>
    <t>#0824 Fredericton, Brookside Mall, NB</t>
  </si>
  <si>
    <t>Jillian Seely</t>
  </si>
  <si>
    <t>506-450-2317</t>
  </si>
  <si>
    <t>Fredericton</t>
  </si>
  <si>
    <t>#0883 Bedford, NS</t>
  </si>
  <si>
    <t>Liz Nickerson</t>
  </si>
  <si>
    <t>902-421-7420</t>
  </si>
  <si>
    <t>Bedford</t>
  </si>
  <si>
    <t>#0884 Fredericton</t>
  </si>
  <si>
    <t>Vanessa Youssef</t>
  </si>
  <si>
    <t>506-459-6938</t>
  </si>
  <si>
    <t>504 Queen St  Fredericton</t>
  </si>
  <si>
    <t>#0934 Fredericton Shop, NB</t>
  </si>
  <si>
    <t>Sharon Lockhart</t>
  </si>
  <si>
    <t>506-450-2388</t>
  </si>
  <si>
    <t>#1104 Grand Falls, NB</t>
  </si>
  <si>
    <t>Michel Roach</t>
  </si>
  <si>
    <t>506-473-9740</t>
  </si>
  <si>
    <t>Grand Falls</t>
  </si>
  <si>
    <t>#1103 Bridgetown, NB</t>
  </si>
  <si>
    <t>Shirley Willett</t>
  </si>
  <si>
    <t>Bridgetown</t>
  </si>
  <si>
    <t>#1214 Harvey NB</t>
  </si>
  <si>
    <t>#1264 Westwind Place Br., NB</t>
  </si>
  <si>
    <t>Mary Anne Griffin</t>
  </si>
  <si>
    <t>506-631-3410</t>
  </si>
  <si>
    <t>#1374&amp;#1774 Blue Cross Centre, NB</t>
  </si>
  <si>
    <t>Louise Melanson</t>
  </si>
  <si>
    <t>506-859-6297</t>
  </si>
  <si>
    <t>#1434 Moncton</t>
  </si>
  <si>
    <t>Josee Richard</t>
  </si>
  <si>
    <t>506-859-6225</t>
  </si>
  <si>
    <t>Moncton</t>
  </si>
  <si>
    <t>#1543 Clark's Harbour, NS</t>
  </si>
  <si>
    <t>Jody Breen</t>
  </si>
  <si>
    <t>902-745-3989</t>
  </si>
  <si>
    <t>Clarks Harbour</t>
  </si>
  <si>
    <t>#1544 Miramichi, NB</t>
  </si>
  <si>
    <t>Debbie Walls</t>
  </si>
  <si>
    <t>506-627-0855</t>
  </si>
  <si>
    <t>#1644 Oromocto NB</t>
  </si>
  <si>
    <t>#1654 Plaster Rock, NB</t>
  </si>
  <si>
    <t>Debrah Bard</t>
  </si>
  <si>
    <t>506-356-1148</t>
  </si>
  <si>
    <t>Plaster Rock</t>
  </si>
  <si>
    <t>#1763 Portland Street</t>
  </si>
  <si>
    <t>Kendra Bishop</t>
  </si>
  <si>
    <t>902-421-8817</t>
  </si>
  <si>
    <t>#1793 Burnside</t>
  </si>
  <si>
    <t>Lynda Hawkins-Chisholm</t>
  </si>
  <si>
    <t>902-421-4254</t>
  </si>
  <si>
    <t>#1833 Dartmouth, Cole Harbour, NS</t>
  </si>
  <si>
    <t>Michelle Skeete</t>
  </si>
  <si>
    <t>902-421-4375</t>
  </si>
  <si>
    <t>#1874 Sackville, N.B.</t>
  </si>
  <si>
    <t>Gary Morice</t>
  </si>
  <si>
    <t>506-364-1940</t>
  </si>
  <si>
    <t>Sackville NB</t>
  </si>
  <si>
    <t>#1904 Quispamsis, NB</t>
  </si>
  <si>
    <t>Justin Schurman</t>
  </si>
  <si>
    <t>506-849-5527</t>
  </si>
  <si>
    <t>Quispamsis</t>
  </si>
  <si>
    <t>#1943 Dartmouth</t>
  </si>
  <si>
    <t>Valerie Sears</t>
  </si>
  <si>
    <t>902-421-8861</t>
  </si>
  <si>
    <t>#1984 Lansdowne &amp; Wellesley</t>
  </si>
  <si>
    <t>Rod Cole</t>
  </si>
  <si>
    <t>506-632-0634</t>
  </si>
  <si>
    <t>#2014 McAllister Place, NB</t>
  </si>
  <si>
    <t>Glenda Thorne</t>
  </si>
  <si>
    <t>506-632-0796</t>
  </si>
  <si>
    <t>#2094 St. Stephen, NB</t>
  </si>
  <si>
    <t>Terry Cormier</t>
  </si>
  <si>
    <t>506-466-9151</t>
  </si>
  <si>
    <t>St Stephen</t>
  </si>
  <si>
    <t>#2203 Elmsdale NS</t>
  </si>
  <si>
    <t>Joyce Brown</t>
  </si>
  <si>
    <t>902-883-3420</t>
  </si>
  <si>
    <t>178 Highway 214 Elmsdale</t>
  </si>
  <si>
    <t>Elmsdale</t>
  </si>
  <si>
    <t>#2204 Sussex, NB</t>
  </si>
  <si>
    <t>Barbara Crowe</t>
  </si>
  <si>
    <t>506-432-1626</t>
  </si>
  <si>
    <t>Sussex</t>
  </si>
  <si>
    <t>#2313 Glace Bay NS</t>
  </si>
  <si>
    <t>Simone Mackinnon</t>
  </si>
  <si>
    <t>902-842-3106</t>
  </si>
  <si>
    <t>Glace Bay</t>
  </si>
  <si>
    <t>#2314 Woodstock, NB</t>
  </si>
  <si>
    <t>Darlene Lozier</t>
  </si>
  <si>
    <t>Woodstock</t>
  </si>
  <si>
    <t>#2423 Guysborough, NS</t>
  </si>
  <si>
    <t>Jan Ferdinand</t>
  </si>
  <si>
    <t>902-533-4301</t>
  </si>
  <si>
    <t>Guysborough</t>
  </si>
  <si>
    <t>#2533 Almon St., Hfx, NS</t>
  </si>
  <si>
    <t>Mary Ann Laba</t>
  </si>
  <si>
    <t>902-421-8383</t>
  </si>
  <si>
    <t>#3303 Hfx, Quinpool &amp; Oxford, NS</t>
  </si>
  <si>
    <t>Robert Hynes</t>
  </si>
  <si>
    <t>902-421-4661</t>
  </si>
  <si>
    <t>#3353 Halifax Shopping Centre, NS</t>
  </si>
  <si>
    <t>Wendy Wagner</t>
  </si>
  <si>
    <t>902-421-8451</t>
  </si>
  <si>
    <t>#3413 Spring Garden Road</t>
  </si>
  <si>
    <t>Cathy Lowe</t>
  </si>
  <si>
    <t>902-421-4389</t>
  </si>
  <si>
    <t>#3633 Kentville</t>
  </si>
  <si>
    <t>Suzanne Young</t>
  </si>
  <si>
    <t>902679-3857</t>
  </si>
  <si>
    <t>Kentville</t>
  </si>
  <si>
    <t>#3653 Lr. Sackville Pers Bkg Ctr</t>
  </si>
  <si>
    <t>Gail Moore</t>
  </si>
  <si>
    <t>902-869-3065</t>
  </si>
  <si>
    <t>Lwr Sackville</t>
  </si>
  <si>
    <t>#4183 Louisbourg, NS</t>
  </si>
  <si>
    <t>Cathy Wadden</t>
  </si>
  <si>
    <t>902-733-3056</t>
  </si>
  <si>
    <t>Louisbourg</t>
  </si>
  <si>
    <t>#4293 Lunenburg NS</t>
  </si>
  <si>
    <t>Heather MacKay</t>
  </si>
  <si>
    <t>902-634-7120</t>
  </si>
  <si>
    <t>Lunenburg</t>
  </si>
  <si>
    <t>#4513 Meteghan, NS</t>
  </si>
  <si>
    <t>Andre LeBlanc</t>
  </si>
  <si>
    <t>902-645-2214</t>
  </si>
  <si>
    <t>Meteghan</t>
  </si>
  <si>
    <t>#4623 Middle Musquodoboit, NS</t>
  </si>
  <si>
    <t>Bev Redden</t>
  </si>
  <si>
    <t>902-384-2037</t>
  </si>
  <si>
    <t>Mid Musq.</t>
  </si>
  <si>
    <t>#4733 Middleton, NS</t>
  </si>
  <si>
    <t>Louise Boates</t>
  </si>
  <si>
    <t>902-825-4102</t>
  </si>
  <si>
    <t>Middleton</t>
  </si>
  <si>
    <t>#4903 Musquodoboit Harbour, NS</t>
  </si>
  <si>
    <t>Gail Brown</t>
  </si>
  <si>
    <t>902-889-2935</t>
  </si>
  <si>
    <t>Musq Harbour</t>
  </si>
  <si>
    <t>#5054 Charlottetown Main, PEI</t>
  </si>
  <si>
    <t>Paula Power</t>
  </si>
  <si>
    <t>902-628-9129</t>
  </si>
  <si>
    <t>Charlottetown</t>
  </si>
  <si>
    <t>#5063 New Glasgow NS</t>
  </si>
  <si>
    <t>Faye Cameron</t>
  </si>
  <si>
    <t>902-752-7725</t>
  </si>
  <si>
    <t>New Glasgow</t>
  </si>
  <si>
    <t>#5064 Charlottetown, University Ave, PEI</t>
  </si>
  <si>
    <t>Neal Dawson</t>
  </si>
  <si>
    <t>902-628-9154</t>
  </si>
  <si>
    <t>#5173 New Waterford, NS</t>
  </si>
  <si>
    <t>Deborah Dalton</t>
  </si>
  <si>
    <t>902-862-4587</t>
  </si>
  <si>
    <t>New Waterford</t>
  </si>
  <si>
    <t>#5283 North Sydney, NS</t>
  </si>
  <si>
    <t>Colleen Doyle</t>
  </si>
  <si>
    <t>902-794-5047</t>
  </si>
  <si>
    <t>N Sydney</t>
  </si>
  <si>
    <t>#5503 Pictou, NS</t>
  </si>
  <si>
    <t>Jennifer Hiltz</t>
  </si>
  <si>
    <t>902-485-2216</t>
  </si>
  <si>
    <t>Pictou</t>
  </si>
  <si>
    <t>#5563 Porter's Lake, NS</t>
  </si>
  <si>
    <t>Debbie Devonport</t>
  </si>
  <si>
    <t>902-827-5602</t>
  </si>
  <si>
    <t>Porter's Lake</t>
  </si>
  <si>
    <t>#5613 Port Hawkesbury, NS</t>
  </si>
  <si>
    <t>Karen England-Crispo</t>
  </si>
  <si>
    <t>902-625-4877</t>
  </si>
  <si>
    <t>Port Hawkesbury</t>
  </si>
  <si>
    <t>#5783 Halifax, Clayton Park, NS</t>
  </si>
  <si>
    <t>Mike Higgins</t>
  </si>
  <si>
    <t>902-421-8999</t>
  </si>
  <si>
    <t>#5833 St. Peter's, NS</t>
  </si>
  <si>
    <t>Jim Doyle</t>
  </si>
  <si>
    <t>902-535-2018</t>
  </si>
  <si>
    <t xml:space="preserve">St Peters </t>
  </si>
  <si>
    <t>#6113 Herring Cove Road</t>
  </si>
  <si>
    <t>Dianne Sangster</t>
  </si>
  <si>
    <t>902-421-4666</t>
  </si>
  <si>
    <t>#6163 Stellarton NB</t>
  </si>
  <si>
    <t>Michele Woodroffe</t>
  </si>
  <si>
    <t>902-755-7735</t>
  </si>
  <si>
    <t>Stellarton NB</t>
  </si>
  <si>
    <t>#6603 Prince St. Plaza, Sydney, NS</t>
  </si>
  <si>
    <t>Joan Camilli</t>
  </si>
  <si>
    <t>902-567-7475</t>
  </si>
  <si>
    <t>#6823 Truro Branch, NS</t>
  </si>
  <si>
    <t>Allison Cook</t>
  </si>
  <si>
    <t>902-897-8499</t>
  </si>
  <si>
    <t>#7153 Coldbrook Ctr, NS</t>
  </si>
  <si>
    <t>Lynn Alguire</t>
  </si>
  <si>
    <t>902-679-7501</t>
  </si>
  <si>
    <t>Coldbrook</t>
  </si>
  <si>
    <t>#7213 West Pubnico, NS</t>
  </si>
  <si>
    <t>Cassie Amirault</t>
  </si>
  <si>
    <t>902-762-4024</t>
  </si>
  <si>
    <t>W Pubnico</t>
  </si>
  <si>
    <t>#7263 Westville NS</t>
  </si>
  <si>
    <t>Linda Crosby</t>
  </si>
  <si>
    <t>902-396-2100</t>
  </si>
  <si>
    <t>1813 Main St  Westville NS</t>
  </si>
  <si>
    <t>Westville</t>
  </si>
  <si>
    <t>#7593 Windsor, NS</t>
  </si>
  <si>
    <t>Carol Dee</t>
  </si>
  <si>
    <t>902-798-6220</t>
  </si>
  <si>
    <t>Windsor</t>
  </si>
  <si>
    <t>#7703 Wolfville, NS</t>
  </si>
  <si>
    <t>Brenda Spicer</t>
  </si>
  <si>
    <t>902-542-6147</t>
  </si>
  <si>
    <t>Wolfville</t>
  </si>
  <si>
    <t>#7813 Yarmouth, NS</t>
  </si>
  <si>
    <t>Beverley Keech</t>
  </si>
  <si>
    <t>902-742-1474</t>
  </si>
  <si>
    <t>#9284 Fredericton, NB</t>
  </si>
  <si>
    <t>Sue Mullin</t>
  </si>
  <si>
    <t>506-450-2334</t>
  </si>
  <si>
    <t># of boxes</t>
  </si>
  <si>
    <t>Free Toques</t>
  </si>
  <si>
    <t>Team Canada</t>
  </si>
  <si>
    <t>Rebecca O'Toole</t>
  </si>
  <si>
    <t>remainder given to WTCC staff</t>
  </si>
  <si>
    <t>Mooseheads</t>
  </si>
  <si>
    <t>Kevin Marshall</t>
  </si>
  <si>
    <t>Organization</t>
  </si>
  <si>
    <t>Delivery Address</t>
  </si>
  <si>
    <t>Tel#</t>
  </si>
  <si>
    <t>Contact</t>
  </si>
  <si>
    <t>Delivered</t>
  </si>
  <si>
    <t>Sold</t>
  </si>
  <si>
    <t>2003 Status</t>
  </si>
  <si>
    <t>Metro Centre</t>
  </si>
  <si>
    <t>496-5993</t>
  </si>
  <si>
    <t xml:space="preserve">Kevin </t>
  </si>
  <si>
    <t>February 2nd game</t>
  </si>
  <si>
    <t>Royal Banks</t>
  </si>
  <si>
    <t>Primary Contact</t>
  </si>
  <si>
    <t>421-4105</t>
  </si>
  <si>
    <t>Lori Smith</t>
  </si>
  <si>
    <t>#2533 Almon Street</t>
  </si>
  <si>
    <t>5805 Almon St</t>
  </si>
  <si>
    <t>421-4396</t>
  </si>
  <si>
    <t>Laura Fisher</t>
  </si>
  <si>
    <t>Nan MacDonald</t>
  </si>
  <si>
    <t>#2643 Armdale</t>
  </si>
  <si>
    <t>2631 Dutch Village Rd</t>
  </si>
  <si>
    <t>421-4199</t>
  </si>
  <si>
    <t>Laura Simpson</t>
  </si>
  <si>
    <t>#5783 Clayton Park</t>
  </si>
  <si>
    <t>271 Lacewood Dr</t>
  </si>
  <si>
    <t>421-8999</t>
  </si>
  <si>
    <t>#3 Royal Centre</t>
  </si>
  <si>
    <t>5161 George</t>
  </si>
  <si>
    <t>421-4587</t>
  </si>
  <si>
    <t>Lisa Estabrooks</t>
  </si>
  <si>
    <t>#3353 Hfx Shopping Ctr</t>
  </si>
  <si>
    <t>7001 Mumford</t>
  </si>
  <si>
    <t>421-8451</t>
  </si>
  <si>
    <t>Rick Wilson</t>
  </si>
  <si>
    <t>#6113 Herring Cove</t>
  </si>
  <si>
    <t>339 Herring Cove Rd</t>
  </si>
  <si>
    <t>421-4666</t>
  </si>
  <si>
    <t>Shane Kennedy</t>
  </si>
  <si>
    <t>#3303 Quinpool&amp;Oxford</t>
  </si>
  <si>
    <t>6390 Quinpool Rd</t>
  </si>
  <si>
    <t>421-4661</t>
  </si>
  <si>
    <t>#3413</t>
  </si>
  <si>
    <t>Spring Garden &amp; Queen</t>
  </si>
  <si>
    <t>421-8462</t>
  </si>
  <si>
    <t>Lisa Hayden</t>
  </si>
  <si>
    <t>202 Brownlow Ave, Suite 100</t>
  </si>
  <si>
    <t>421-8829</t>
  </si>
  <si>
    <t>#1833 Cole Hbr</t>
  </si>
  <si>
    <t>1022 Cole Harbour Rd</t>
  </si>
  <si>
    <t>421-8842</t>
  </si>
  <si>
    <t>Brad Porter</t>
  </si>
  <si>
    <t>#1763 Portland St</t>
  </si>
  <si>
    <t>44 Portland St.</t>
  </si>
  <si>
    <t>421-8817</t>
  </si>
  <si>
    <t>#1943 Tacoma Ctr</t>
  </si>
  <si>
    <t>40 Tacoma Dr.</t>
  </si>
  <si>
    <t>421-8875</t>
  </si>
  <si>
    <t>Michelle Preeper</t>
  </si>
  <si>
    <t>#883 Bedford</t>
  </si>
  <si>
    <t>1597 Bedford Hwy - Sunnyside Mall</t>
  </si>
  <si>
    <t>421-4283</t>
  </si>
  <si>
    <t>Brendon Ewing</t>
  </si>
  <si>
    <t>#3653 Lr Sackville</t>
  </si>
  <si>
    <t>619 Sackville Dr</t>
  </si>
  <si>
    <t>869-3065</t>
  </si>
  <si>
    <t>Lynne Simmons</t>
  </si>
  <si>
    <t>827-5602</t>
  </si>
  <si>
    <t>Debbie Davenport</t>
  </si>
  <si>
    <t>485-2215</t>
  </si>
  <si>
    <t>Betty Langille</t>
  </si>
  <si>
    <t>01784 Riverview NB</t>
  </si>
  <si>
    <t>121 Pine Glen Rd</t>
  </si>
  <si>
    <t>506-856-7310</t>
  </si>
  <si>
    <t>Joanne Fawcett</t>
  </si>
  <si>
    <t>7213 West Pubnico</t>
  </si>
  <si>
    <t>Rte 335 West Pubnico</t>
  </si>
  <si>
    <t>762-4024</t>
  </si>
  <si>
    <t>1433 Church Point</t>
  </si>
  <si>
    <t>1729 Hwy 1 Churchpoint</t>
  </si>
  <si>
    <t>769-5107</t>
  </si>
  <si>
    <t>Darlene Maillet</t>
  </si>
  <si>
    <t>1434 Mountain Rd</t>
  </si>
  <si>
    <t>719 Mountain Rd  Moncton</t>
  </si>
  <si>
    <t>506-849-4754</t>
  </si>
  <si>
    <t>Holly Holmes</t>
  </si>
  <si>
    <t>9453 St. Johns Main</t>
  </si>
  <si>
    <t>226 Water St</t>
  </si>
  <si>
    <t>709-576-4754</t>
  </si>
  <si>
    <t>Bernadette MacPherson</t>
  </si>
  <si>
    <t>1324 CN Terminal</t>
  </si>
  <si>
    <t>1234 Main St Moncton</t>
  </si>
  <si>
    <t>506-856-7314</t>
  </si>
  <si>
    <t>0663 Barrington Pass/CL</t>
  </si>
  <si>
    <t>Rte 3 Barrington Passage</t>
  </si>
  <si>
    <t>637-3915</t>
  </si>
  <si>
    <t>Janice Nickerson</t>
  </si>
  <si>
    <t>1984 Saint John</t>
  </si>
  <si>
    <t>111 Landsdowne</t>
  </si>
  <si>
    <t>506-632-1942</t>
  </si>
  <si>
    <t>1874 Sackville</t>
  </si>
  <si>
    <t>103 Main St</t>
  </si>
  <si>
    <t>506-634-1942</t>
  </si>
  <si>
    <t>Doug McIsaac</t>
  </si>
  <si>
    <t>Malls</t>
  </si>
  <si>
    <t xml:space="preserve">Scotia Square </t>
  </si>
  <si>
    <t>Tuesday</t>
  </si>
  <si>
    <t>Maritime Mall</t>
  </si>
  <si>
    <t>Ferry Terminal - Dartmouth</t>
  </si>
  <si>
    <t>Nova Scotia CC</t>
  </si>
  <si>
    <t>491-6745</t>
  </si>
  <si>
    <t>Natalie Charbonneau</t>
  </si>
  <si>
    <t>36 Arthur St</t>
  </si>
  <si>
    <t>893-5385</t>
  </si>
  <si>
    <t xml:space="preserve">Joe Reed  Lisa </t>
  </si>
  <si>
    <t>Bruce spoke to</t>
  </si>
  <si>
    <t>Strait</t>
  </si>
  <si>
    <t>226 Reeves St Port Hawkes.</t>
  </si>
  <si>
    <t>625-2380</t>
  </si>
  <si>
    <t>Shelburne</t>
  </si>
  <si>
    <t>1757 Lake Rd  Shelburne</t>
  </si>
  <si>
    <t>875-8640</t>
  </si>
  <si>
    <t>39 Acadia Ave Stellarton</t>
  </si>
  <si>
    <t>752-2002</t>
  </si>
  <si>
    <t>Fraser Stuart</t>
  </si>
  <si>
    <t>Bruce left message</t>
  </si>
  <si>
    <t>Marconi</t>
  </si>
  <si>
    <t>1240 Grand Lake Rd Sydney</t>
  </si>
  <si>
    <t>563-2450</t>
  </si>
  <si>
    <t>Karen hughes</t>
  </si>
  <si>
    <t>Kingstec</t>
  </si>
  <si>
    <t>236 Belcher St  Kentville</t>
  </si>
  <si>
    <t>678-7341</t>
  </si>
  <si>
    <t>1825 Bell Rd  Halifax</t>
  </si>
  <si>
    <t>491-4707</t>
  </si>
  <si>
    <t>Aaron  mike Levy</t>
  </si>
  <si>
    <t>Cumberland</t>
  </si>
  <si>
    <t>1 Main St  Apringhill</t>
  </si>
  <si>
    <t>597-3737</t>
  </si>
  <si>
    <t>Annapolis Valley</t>
  </si>
  <si>
    <t>50 Elliot Rd  Lawrencetown</t>
  </si>
  <si>
    <t>825-3491</t>
  </si>
  <si>
    <t>sent 320</t>
  </si>
  <si>
    <t>Akerley</t>
  </si>
  <si>
    <t>21 Woodlawn Rd  Dartmouth</t>
  </si>
  <si>
    <t>491-4900</t>
  </si>
  <si>
    <t>sending 100</t>
  </si>
  <si>
    <t>Institute of Technology</t>
  </si>
  <si>
    <t>5685 Leeds St  Halifax</t>
  </si>
  <si>
    <t>491-6722</t>
  </si>
  <si>
    <t>Shaun Greenough</t>
  </si>
  <si>
    <t>491-4633</t>
  </si>
  <si>
    <t>Organizations</t>
  </si>
  <si>
    <t>Global Televison</t>
  </si>
  <si>
    <t>14 Akerley Blvd Dart</t>
  </si>
  <si>
    <t>481-4411</t>
  </si>
  <si>
    <t>send 40</t>
  </si>
  <si>
    <t>Home Depot - Hfx</t>
  </si>
  <si>
    <t>Wyn</t>
  </si>
  <si>
    <t>457-3480</t>
  </si>
  <si>
    <t>Dan Leblanc</t>
  </si>
  <si>
    <t>429-7968</t>
  </si>
  <si>
    <t>Nancy left message</t>
  </si>
  <si>
    <t>HRM City Council</t>
  </si>
  <si>
    <t>490-6355</t>
  </si>
  <si>
    <t>Claude Isaacs</t>
  </si>
  <si>
    <t>Mayor taking 750</t>
  </si>
  <si>
    <t>IWK Grace</t>
  </si>
  <si>
    <t>Grace entrance security desk</t>
  </si>
  <si>
    <t>Maura Donovan</t>
  </si>
  <si>
    <t>MNPH</t>
  </si>
  <si>
    <t>466-8714</t>
  </si>
  <si>
    <t>Carol Charlebois</t>
  </si>
  <si>
    <t>Moncton High</t>
  </si>
  <si>
    <t>Megan Bailey</t>
  </si>
  <si>
    <t>Mooseheads (free)</t>
  </si>
  <si>
    <t>Kevin</t>
  </si>
  <si>
    <t>Nancy drop of 40 toques</t>
  </si>
  <si>
    <t>MTT</t>
  </si>
  <si>
    <t>sales via Maritime Mall</t>
  </si>
  <si>
    <t>MTT Mobility</t>
  </si>
  <si>
    <t>238 Brownlow</t>
  </si>
  <si>
    <t xml:space="preserve">481-5476 </t>
  </si>
  <si>
    <t>Dorothy MacDonald</t>
  </si>
  <si>
    <t>Northend Comm'ty Ctr</t>
  </si>
  <si>
    <t>422-5642</t>
  </si>
  <si>
    <t>send 150</t>
  </si>
  <si>
    <t>NS Power Scotia Sq</t>
  </si>
  <si>
    <t>428-6858</t>
  </si>
  <si>
    <t>Wanda Boutilier</t>
  </si>
  <si>
    <t>find new champion</t>
  </si>
  <si>
    <t>Phoenix Youth Centre</t>
  </si>
  <si>
    <t>420-0676</t>
  </si>
  <si>
    <t>Q104 c100 (free)</t>
  </si>
  <si>
    <t>JC Douglas</t>
  </si>
  <si>
    <t>1 Canal St Dartmouth</t>
  </si>
  <si>
    <t>465-3400</t>
  </si>
  <si>
    <t>Karen Morse</t>
  </si>
  <si>
    <t>Nancy email info</t>
  </si>
  <si>
    <t>WTCC (staff)</t>
  </si>
  <si>
    <t>421-8686</t>
  </si>
  <si>
    <t>Ralph Williams</t>
  </si>
  <si>
    <t xml:space="preserve">DownEast </t>
  </si>
  <si>
    <t>456-8488</t>
  </si>
  <si>
    <t>send 20</t>
  </si>
  <si>
    <t>Universities</t>
  </si>
  <si>
    <t>SMU</t>
  </si>
  <si>
    <t>496-8716</t>
  </si>
  <si>
    <t>Dal</t>
  </si>
  <si>
    <t>494-1281</t>
  </si>
  <si>
    <t>send 300</t>
  </si>
  <si>
    <t>MSVU</t>
  </si>
  <si>
    <t>457-6234</t>
  </si>
  <si>
    <t>Sacred Heart HS</t>
  </si>
  <si>
    <t>457-3255</t>
  </si>
  <si>
    <t>Colleen Connolly</t>
  </si>
  <si>
    <t>Barrington St</t>
  </si>
  <si>
    <t>1505 Barrington  4 North</t>
  </si>
  <si>
    <t>487-5882</t>
  </si>
  <si>
    <t>Scotia Square</t>
  </si>
  <si>
    <t>Upper Level 5201 Duke St</t>
  </si>
  <si>
    <t>486-8928</t>
  </si>
  <si>
    <t>Kevin Pope</t>
  </si>
  <si>
    <t>1 Brunswick Sq  BS6</t>
  </si>
  <si>
    <t>506-658-7234</t>
  </si>
  <si>
    <t>Lory-Ann MacAskill</t>
  </si>
  <si>
    <t>64 Alison Blvd</t>
  </si>
  <si>
    <t>506-452-+4510</t>
  </si>
  <si>
    <t>Jonathan Horsman</t>
  </si>
  <si>
    <t>St. John's</t>
  </si>
  <si>
    <t>10 Factory Lane</t>
  </si>
  <si>
    <t>709-739-2483</t>
  </si>
  <si>
    <t>Rebecca Bell</t>
  </si>
  <si>
    <t>56 Pitt St</t>
  </si>
  <si>
    <t>563-3018</t>
  </si>
  <si>
    <t>David Demone</t>
  </si>
  <si>
    <t>69 Belvedere Ave</t>
  </si>
  <si>
    <t>629-8491</t>
  </si>
  <si>
    <t>Holly Laroque</t>
  </si>
  <si>
    <t>RBC</t>
  </si>
  <si>
    <t>Aliant</t>
  </si>
  <si>
    <t>NSCC</t>
  </si>
  <si>
    <t>Other</t>
  </si>
  <si>
    <t>Total</t>
  </si>
  <si>
    <t>New Brunswick</t>
  </si>
  <si>
    <t>North</t>
  </si>
  <si>
    <t>Campbellton</t>
  </si>
  <si>
    <t>Dalhousie</t>
  </si>
  <si>
    <t>Miramichi-Bathurst</t>
  </si>
  <si>
    <t>near Plaster Rock</t>
  </si>
  <si>
    <t>Harvey</t>
  </si>
  <si>
    <t>Oromocto</t>
  </si>
  <si>
    <t>Quispampsis</t>
  </si>
  <si>
    <t>SJ</t>
  </si>
  <si>
    <t>PEI</t>
  </si>
  <si>
    <t>Nova Scotia</t>
  </si>
  <si>
    <t>HRM</t>
  </si>
  <si>
    <t>Cape Breton</t>
  </si>
  <si>
    <t>Valley</t>
  </si>
  <si>
    <t>South Shore</t>
  </si>
  <si>
    <t>Truro/Amherst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</si>
</sst>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mmmm\ d\,\ yyyy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2" fillId="0" borderId="0" xfId="0" applyFont="1"/>
    <xf numFmtId="42" fontId="0" fillId="0" borderId="0" xfId="1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" fontId="4" fillId="0" borderId="5" xfId="0" applyNumberFormat="1" applyFont="1" applyBorder="1"/>
    <xf numFmtId="42" fontId="4" fillId="0" borderId="5" xfId="1" applyNumberFormat="1" applyFont="1" applyBorder="1"/>
    <xf numFmtId="0" fontId="0" fillId="0" borderId="4" xfId="0" applyBorder="1"/>
    <xf numFmtId="0" fontId="0" fillId="0" borderId="5" xfId="0" applyBorder="1"/>
    <xf numFmtId="42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42" fontId="0" fillId="0" borderId="7" xfId="1" applyNumberFormat="1" applyFont="1" applyBorder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5" xfId="0" applyFont="1" applyFill="1" applyBorder="1"/>
    <xf numFmtId="0" fontId="0" fillId="0" borderId="5" xfId="0" applyFill="1" applyBorder="1"/>
    <xf numFmtId="0" fontId="2" fillId="0" borderId="5" xfId="0" applyFont="1" applyFill="1" applyBorder="1"/>
    <xf numFmtId="0" fontId="0" fillId="0" borderId="9" xfId="0" applyFill="1" applyBorder="1"/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11" xfId="0" applyFill="1" applyBorder="1"/>
    <xf numFmtId="0" fontId="8" fillId="0" borderId="5" xfId="0" applyFont="1" applyFill="1" applyBorder="1"/>
    <xf numFmtId="0" fontId="2" fillId="0" borderId="5" xfId="0" applyFont="1" applyBorder="1" applyAlignment="1"/>
    <xf numFmtId="0" fontId="0" fillId="0" borderId="5" xfId="0" applyBorder="1" applyAlignment="1"/>
    <xf numFmtId="0" fontId="0" fillId="0" borderId="5" xfId="0" applyFill="1" applyBorder="1" applyAlignment="1"/>
    <xf numFmtId="0" fontId="0" fillId="0" borderId="9" xfId="0" applyFill="1" applyBorder="1" applyAlignment="1"/>
    <xf numFmtId="37" fontId="0" fillId="0" borderId="5" xfId="1" applyNumberFormat="1" applyFont="1" applyBorder="1" applyAlignment="1"/>
    <xf numFmtId="164" fontId="0" fillId="0" borderId="5" xfId="0" applyNumberFormat="1" applyBorder="1" applyAlignment="1"/>
    <xf numFmtId="0" fontId="0" fillId="0" borderId="5" xfId="0" applyNumberFormat="1" applyBorder="1" applyAlignment="1"/>
    <xf numFmtId="0" fontId="0" fillId="0" borderId="12" xfId="0" applyFill="1" applyBorder="1"/>
    <xf numFmtId="0" fontId="0" fillId="0" borderId="0" xfId="0" applyFill="1" applyBorder="1"/>
    <xf numFmtId="0" fontId="0" fillId="0" borderId="10" xfId="0" applyFill="1" applyBorder="1" applyAlignment="1">
      <alignment horizontal="center"/>
    </xf>
    <xf numFmtId="0" fontId="0" fillId="2" borderId="9" xfId="0" applyFill="1" applyBorder="1" applyAlignment="1"/>
    <xf numFmtId="0" fontId="0" fillId="2" borderId="0" xfId="0" applyFill="1"/>
    <xf numFmtId="0" fontId="2" fillId="2" borderId="9" xfId="0" applyFont="1" applyFill="1" applyBorder="1" applyAlignment="1"/>
    <xf numFmtId="0" fontId="7" fillId="3" borderId="5" xfId="0" applyFont="1" applyFill="1" applyBorder="1"/>
    <xf numFmtId="0" fontId="7" fillId="0" borderId="0" xfId="0" applyFont="1"/>
    <xf numFmtId="0" fontId="4" fillId="4" borderId="5" xfId="0" applyFont="1" applyFill="1" applyBorder="1"/>
    <xf numFmtId="165" fontId="0" fillId="0" borderId="0" xfId="0" applyNumberFormat="1"/>
    <xf numFmtId="0" fontId="4" fillId="0" borderId="5" xfId="0" applyFont="1" applyFill="1" applyBorder="1"/>
    <xf numFmtId="16" fontId="4" fillId="0" borderId="5" xfId="0" applyNumberFormat="1" applyFont="1" applyFill="1" applyBorder="1"/>
    <xf numFmtId="0" fontId="4" fillId="0" borderId="5" xfId="0" applyFont="1" applyBorder="1" applyAlignment="1"/>
    <xf numFmtId="0" fontId="3" fillId="0" borderId="4" xfId="0" applyFont="1" applyBorder="1"/>
    <xf numFmtId="0" fontId="4" fillId="0" borderId="0" xfId="0" applyFont="1"/>
    <xf numFmtId="166" fontId="0" fillId="0" borderId="0" xfId="0" applyNumberFormat="1"/>
    <xf numFmtId="0" fontId="10" fillId="0" borderId="5" xfId="2" applyFont="1" applyBorder="1" applyAlignment="1" applyProtection="1"/>
    <xf numFmtId="5" fontId="0" fillId="0" borderId="0" xfId="1" applyNumberFormat="1" applyFont="1"/>
    <xf numFmtId="44" fontId="4" fillId="0" borderId="13" xfId="1" applyFont="1" applyBorder="1"/>
    <xf numFmtId="44" fontId="0" fillId="0" borderId="13" xfId="1" applyFont="1" applyBorder="1"/>
    <xf numFmtId="44" fontId="0" fillId="0" borderId="14" xfId="1" applyFont="1" applyBorder="1"/>
    <xf numFmtId="0" fontId="4" fillId="4" borderId="5" xfId="0" applyFont="1" applyFill="1" applyBorder="1" applyAlignment="1">
      <alignment horizontal="right"/>
    </xf>
    <xf numFmtId="0" fontId="4" fillId="0" borderId="10" xfId="0" applyFont="1" applyBorder="1"/>
    <xf numFmtId="0" fontId="4" fillId="5" borderId="5" xfId="0" applyFont="1" applyFill="1" applyBorder="1"/>
    <xf numFmtId="0" fontId="4" fillId="0" borderId="5" xfId="0" applyFont="1" applyFill="1" applyBorder="1" applyAlignment="1">
      <alignment horizontal="right"/>
    </xf>
    <xf numFmtId="44" fontId="4" fillId="0" borderId="13" xfId="1" applyFont="1" applyFill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2" fontId="4" fillId="0" borderId="5" xfId="1" applyNumberFormat="1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0" fontId="4" fillId="0" borderId="5" xfId="1" applyNumberFormat="1" applyFont="1" applyBorder="1"/>
    <xf numFmtId="44" fontId="4" fillId="6" borderId="13" xfId="1" applyFont="1" applyFill="1" applyBorder="1"/>
    <xf numFmtId="0" fontId="4" fillId="6" borderId="5" xfId="0" applyFont="1" applyFill="1" applyBorder="1"/>
    <xf numFmtId="0" fontId="0" fillId="0" borderId="0" xfId="0" applyAlignment="1">
      <alignment horizontal="center"/>
    </xf>
    <xf numFmtId="0" fontId="7" fillId="0" borderId="0" xfId="0" applyFont="1" applyBorder="1"/>
    <xf numFmtId="0" fontId="7" fillId="0" borderId="0" xfId="0" applyFont="1" applyFill="1" applyBorder="1"/>
    <xf numFmtId="44" fontId="0" fillId="0" borderId="0" xfId="0" applyNumberFormat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7" borderId="0" xfId="0" applyFont="1" applyFill="1"/>
    <xf numFmtId="0" fontId="2" fillId="0" borderId="0" xfId="0" applyFont="1" applyFill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sociation@truro.nscc.ns.ca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view="pageBreakPreview" zoomScaleNormal="100" workbookViewId="0" xr3:uid="{AEA406A1-0E4B-5B11-9CD5-51D6E497D94C}">
      <pane xSplit="2" topLeftCell="C1" activePane="topRight" state="frozen"/>
      <selection activeCell="A19" sqref="A19"/>
      <selection pane="topRight" activeCell="B6" sqref="B6"/>
    </sheetView>
  </sheetViews>
  <sheetFormatPr defaultRowHeight="12.75"/>
  <cols>
    <col min="1" max="1" width="17.42578125" customWidth="1"/>
    <col min="2" max="2" width="15.28515625" customWidth="1"/>
    <col min="3" max="3" width="11.5703125" customWidth="1"/>
    <col min="4" max="4" width="19.28515625" customWidth="1"/>
    <col min="6" max="6" width="9.42578125" customWidth="1"/>
    <col min="7" max="7" width="7.5703125" customWidth="1"/>
    <col min="9" max="9" width="8.140625" customWidth="1"/>
    <col min="10" max="11" width="8.5703125" customWidth="1"/>
    <col min="13" max="13" width="10.28515625" bestFit="1" customWidth="1"/>
  </cols>
  <sheetData>
    <row r="1" spans="1:12">
      <c r="A1" s="1" t="s">
        <v>0</v>
      </c>
      <c r="D1" s="51">
        <v>37753</v>
      </c>
    </row>
    <row r="2" spans="1:12" ht="13.5" thickBot="1"/>
    <row r="3" spans="1:12">
      <c r="A3" s="62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62" t="s">
        <v>7</v>
      </c>
      <c r="H3" s="62" t="s">
        <v>8</v>
      </c>
      <c r="I3" s="62" t="s">
        <v>6</v>
      </c>
      <c r="J3" s="62" t="s">
        <v>6</v>
      </c>
      <c r="K3" s="62" t="s">
        <v>9</v>
      </c>
      <c r="L3" s="62" t="s">
        <v>9</v>
      </c>
    </row>
    <row r="4" spans="1:12" ht="13.5" thickBot="1">
      <c r="A4" s="63"/>
      <c r="B4" s="63"/>
      <c r="C4" s="63"/>
      <c r="D4" s="63"/>
      <c r="E4" s="63"/>
      <c r="F4" s="63" t="s">
        <v>10</v>
      </c>
      <c r="G4" s="63"/>
      <c r="H4" s="63" t="s">
        <v>11</v>
      </c>
      <c r="I4" s="63" t="s">
        <v>12</v>
      </c>
      <c r="J4" s="63" t="s">
        <v>13</v>
      </c>
      <c r="K4" s="63" t="s">
        <v>14</v>
      </c>
      <c r="L4" s="63" t="s">
        <v>15</v>
      </c>
    </row>
    <row r="5" spans="1:1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5"/>
    </row>
    <row r="6" spans="1:12">
      <c r="A6" s="66" t="s">
        <v>16</v>
      </c>
      <c r="B6" s="7" t="s">
        <v>17</v>
      </c>
      <c r="C6" s="7" t="s">
        <v>18</v>
      </c>
      <c r="D6" s="7"/>
      <c r="E6" s="7" t="s">
        <v>19</v>
      </c>
      <c r="F6" s="46">
        <v>59</v>
      </c>
      <c r="G6" s="8">
        <v>37581</v>
      </c>
      <c r="H6" s="7" t="s">
        <v>20</v>
      </c>
      <c r="I6" s="7">
        <v>59</v>
      </c>
      <c r="J6" s="7">
        <v>241</v>
      </c>
      <c r="K6" s="9">
        <v>295</v>
      </c>
      <c r="L6" s="54">
        <v>295</v>
      </c>
    </row>
    <row r="7" spans="1:12">
      <c r="A7" s="66" t="s">
        <v>16</v>
      </c>
      <c r="B7" s="7" t="s">
        <v>21</v>
      </c>
      <c r="C7" s="7" t="s">
        <v>22</v>
      </c>
      <c r="D7" s="7" t="s">
        <v>23</v>
      </c>
      <c r="E7" s="7" t="s">
        <v>19</v>
      </c>
      <c r="F7" s="46">
        <v>500</v>
      </c>
      <c r="G7" s="47">
        <v>37642</v>
      </c>
      <c r="H7" s="7"/>
      <c r="I7" s="7">
        <v>780</v>
      </c>
      <c r="J7" s="7">
        <v>0</v>
      </c>
      <c r="K7" s="9">
        <f t="shared" ref="K7:K19" si="0">SUM(I7*7)</f>
        <v>5460</v>
      </c>
      <c r="L7" s="61">
        <v>5460</v>
      </c>
    </row>
    <row r="8" spans="1:12">
      <c r="A8" s="6" t="s">
        <v>16</v>
      </c>
      <c r="B8" s="7" t="s">
        <v>24</v>
      </c>
      <c r="C8" s="7" t="s">
        <v>25</v>
      </c>
      <c r="D8" s="7" t="s">
        <v>26</v>
      </c>
      <c r="E8" s="7" t="s">
        <v>27</v>
      </c>
      <c r="F8" s="46">
        <v>600</v>
      </c>
      <c r="G8" s="47">
        <v>37642</v>
      </c>
      <c r="H8" s="7"/>
      <c r="I8" s="7">
        <v>600</v>
      </c>
      <c r="J8" s="7"/>
      <c r="K8" s="9">
        <f t="shared" si="0"/>
        <v>4200</v>
      </c>
      <c r="L8" s="61">
        <v>4225</v>
      </c>
    </row>
    <row r="9" spans="1:12">
      <c r="A9" s="65" t="s">
        <v>28</v>
      </c>
      <c r="B9" s="7" t="s">
        <v>29</v>
      </c>
      <c r="C9" s="7" t="s">
        <v>30</v>
      </c>
      <c r="D9" s="7" t="s">
        <v>31</v>
      </c>
      <c r="E9" s="7" t="s">
        <v>19</v>
      </c>
      <c r="F9" s="69">
        <v>20</v>
      </c>
      <c r="G9" s="47">
        <v>37645</v>
      </c>
      <c r="H9" s="7"/>
      <c r="I9" s="7"/>
      <c r="J9" s="7"/>
      <c r="K9" s="9">
        <f t="shared" si="0"/>
        <v>0</v>
      </c>
      <c r="L9" s="68"/>
    </row>
    <row r="10" spans="1:12">
      <c r="A10" s="6" t="s">
        <v>32</v>
      </c>
      <c r="B10" s="7" t="s">
        <v>33</v>
      </c>
      <c r="C10" s="7"/>
      <c r="D10" s="7"/>
      <c r="E10" s="7" t="s">
        <v>19</v>
      </c>
      <c r="F10" s="46"/>
      <c r="G10" s="47"/>
      <c r="H10" s="7"/>
      <c r="I10" s="7">
        <v>5</v>
      </c>
      <c r="J10" s="7">
        <v>0</v>
      </c>
      <c r="K10" s="9">
        <v>35</v>
      </c>
      <c r="L10" s="54">
        <v>38</v>
      </c>
    </row>
    <row r="11" spans="1:12">
      <c r="A11" s="6" t="s">
        <v>34</v>
      </c>
      <c r="B11" s="7" t="s">
        <v>35</v>
      </c>
      <c r="C11" s="7" t="s">
        <v>36</v>
      </c>
      <c r="D11" s="7"/>
      <c r="E11" s="7" t="s">
        <v>19</v>
      </c>
      <c r="F11" s="46">
        <v>300</v>
      </c>
      <c r="G11" s="8">
        <v>37634</v>
      </c>
      <c r="H11" s="7" t="s">
        <v>37</v>
      </c>
      <c r="I11" s="7">
        <v>105</v>
      </c>
      <c r="J11" s="7">
        <v>195</v>
      </c>
      <c r="K11" s="9">
        <f t="shared" si="0"/>
        <v>735</v>
      </c>
      <c r="L11" s="54">
        <v>740</v>
      </c>
    </row>
    <row r="12" spans="1:12">
      <c r="A12" s="6" t="s">
        <v>38</v>
      </c>
      <c r="B12" s="7" t="s">
        <v>39</v>
      </c>
      <c r="C12" s="7" t="s">
        <v>40</v>
      </c>
      <c r="D12" s="7"/>
      <c r="E12" s="7" t="s">
        <v>19</v>
      </c>
      <c r="F12" s="46">
        <v>20</v>
      </c>
      <c r="G12" s="47">
        <v>37644</v>
      </c>
      <c r="H12" s="7"/>
      <c r="I12" s="7">
        <v>16</v>
      </c>
      <c r="J12" s="7">
        <v>4</v>
      </c>
      <c r="K12" s="9">
        <f t="shared" si="0"/>
        <v>112</v>
      </c>
      <c r="L12" s="54">
        <v>112</v>
      </c>
    </row>
    <row r="13" spans="1:12">
      <c r="A13" s="6" t="s">
        <v>41</v>
      </c>
      <c r="B13" s="7" t="s">
        <v>42</v>
      </c>
      <c r="C13" s="7"/>
      <c r="D13" s="7"/>
      <c r="E13" s="7"/>
      <c r="F13" s="46">
        <v>150</v>
      </c>
      <c r="G13" s="47">
        <v>37644</v>
      </c>
      <c r="H13" s="7" t="s">
        <v>43</v>
      </c>
      <c r="I13" s="46">
        <v>137</v>
      </c>
      <c r="J13" s="7"/>
      <c r="K13" s="9">
        <f t="shared" si="0"/>
        <v>959</v>
      </c>
      <c r="L13" s="54">
        <v>959</v>
      </c>
    </row>
    <row r="14" spans="1:12">
      <c r="A14" s="66" t="s">
        <v>44</v>
      </c>
      <c r="B14" s="7" t="s">
        <v>45</v>
      </c>
      <c r="C14" s="7" t="s">
        <v>46</v>
      </c>
      <c r="D14" s="7" t="s">
        <v>47</v>
      </c>
      <c r="E14" s="7" t="s">
        <v>48</v>
      </c>
      <c r="F14" s="46">
        <v>430</v>
      </c>
      <c r="G14" s="47">
        <v>37603</v>
      </c>
      <c r="H14" s="7"/>
      <c r="I14" s="7">
        <v>331</v>
      </c>
      <c r="J14" s="7">
        <v>99</v>
      </c>
      <c r="K14" s="9">
        <f t="shared" si="0"/>
        <v>2317</v>
      </c>
      <c r="L14" s="61">
        <v>2103</v>
      </c>
    </row>
    <row r="15" spans="1:12">
      <c r="A15" s="6" t="s">
        <v>49</v>
      </c>
      <c r="B15" s="7" t="s">
        <v>50</v>
      </c>
      <c r="C15" s="7" t="s">
        <v>51</v>
      </c>
      <c r="D15" s="7"/>
      <c r="E15" s="7" t="s">
        <v>19</v>
      </c>
      <c r="F15" s="46">
        <v>40</v>
      </c>
      <c r="G15" s="47">
        <v>37637</v>
      </c>
      <c r="H15" s="7"/>
      <c r="I15" s="7">
        <v>17</v>
      </c>
      <c r="J15" s="7">
        <v>23</v>
      </c>
      <c r="K15" s="9">
        <f t="shared" si="0"/>
        <v>119</v>
      </c>
      <c r="L15" s="54">
        <v>107</v>
      </c>
    </row>
    <row r="16" spans="1:12">
      <c r="A16" s="6" t="s">
        <v>52</v>
      </c>
      <c r="B16" s="7" t="s">
        <v>53</v>
      </c>
      <c r="C16" s="7" t="s">
        <v>54</v>
      </c>
      <c r="D16" s="7"/>
      <c r="E16" s="7" t="s">
        <v>19</v>
      </c>
      <c r="F16" s="46">
        <v>150</v>
      </c>
      <c r="G16" s="47">
        <v>37637</v>
      </c>
      <c r="H16" s="7" t="s">
        <v>20</v>
      </c>
      <c r="I16" s="7">
        <v>150</v>
      </c>
      <c r="J16" s="7">
        <v>0</v>
      </c>
      <c r="K16" s="9">
        <f t="shared" si="0"/>
        <v>1050</v>
      </c>
      <c r="L16" s="54">
        <v>1050</v>
      </c>
    </row>
    <row r="17" spans="1:13">
      <c r="A17" s="6" t="s">
        <v>55</v>
      </c>
      <c r="B17" s="7" t="s">
        <v>56</v>
      </c>
      <c r="C17" s="46" t="s">
        <v>57</v>
      </c>
      <c r="D17" s="7"/>
      <c r="E17" s="7" t="s">
        <v>19</v>
      </c>
      <c r="F17" s="46">
        <v>0</v>
      </c>
      <c r="G17" s="47">
        <v>37642</v>
      </c>
      <c r="H17" s="7"/>
      <c r="I17" s="7">
        <v>113</v>
      </c>
      <c r="J17" s="7">
        <v>37</v>
      </c>
      <c r="K17" s="9">
        <v>791</v>
      </c>
      <c r="L17" s="54">
        <v>1036</v>
      </c>
    </row>
    <row r="18" spans="1:13">
      <c r="A18" s="66" t="s">
        <v>58</v>
      </c>
      <c r="B18" s="7" t="s">
        <v>59</v>
      </c>
      <c r="C18" s="7" t="s">
        <v>60</v>
      </c>
      <c r="D18" s="7"/>
      <c r="E18" s="7" t="s">
        <v>19</v>
      </c>
      <c r="F18" s="46">
        <v>650</v>
      </c>
      <c r="G18" s="46" t="s">
        <v>61</v>
      </c>
      <c r="H18" s="7" t="s">
        <v>20</v>
      </c>
      <c r="I18" s="7">
        <v>639</v>
      </c>
      <c r="J18" s="7">
        <v>11</v>
      </c>
      <c r="K18" s="9">
        <f t="shared" si="0"/>
        <v>4473</v>
      </c>
      <c r="L18" s="61">
        <v>4480</v>
      </c>
    </row>
    <row r="19" spans="1:13">
      <c r="A19" s="6" t="s">
        <v>62</v>
      </c>
      <c r="B19" s="46" t="s">
        <v>63</v>
      </c>
      <c r="C19" s="7" t="s">
        <v>64</v>
      </c>
      <c r="D19" s="7"/>
      <c r="E19" s="7" t="s">
        <v>19</v>
      </c>
      <c r="F19" s="46">
        <v>420</v>
      </c>
      <c r="G19" s="47">
        <v>37634</v>
      </c>
      <c r="H19" s="7"/>
      <c r="I19" s="7">
        <v>416</v>
      </c>
      <c r="J19" s="7">
        <v>4</v>
      </c>
      <c r="K19" s="9">
        <f t="shared" si="0"/>
        <v>2912</v>
      </c>
      <c r="L19" s="54">
        <v>2970</v>
      </c>
    </row>
    <row r="20" spans="1:13">
      <c r="A20" s="6" t="s">
        <v>65</v>
      </c>
      <c r="B20" s="7" t="s">
        <v>66</v>
      </c>
      <c r="C20" s="7" t="s">
        <v>67</v>
      </c>
      <c r="D20" s="7" t="s">
        <v>68</v>
      </c>
      <c r="E20" s="7" t="s">
        <v>19</v>
      </c>
      <c r="F20" s="46">
        <v>100</v>
      </c>
      <c r="G20" s="47">
        <v>37637</v>
      </c>
      <c r="H20" s="7"/>
      <c r="I20" s="46">
        <v>100</v>
      </c>
      <c r="J20" s="7">
        <v>0</v>
      </c>
      <c r="K20" s="9">
        <v>700</v>
      </c>
      <c r="L20" s="54">
        <v>700</v>
      </c>
      <c r="M20" s="73"/>
    </row>
    <row r="21" spans="1:13">
      <c r="A21" s="66" t="s">
        <v>69</v>
      </c>
      <c r="B21" s="46" t="s">
        <v>70</v>
      </c>
      <c r="C21" s="46" t="s">
        <v>71</v>
      </c>
      <c r="D21" s="46" t="s">
        <v>72</v>
      </c>
      <c r="E21" s="46" t="s">
        <v>73</v>
      </c>
      <c r="F21" s="46">
        <v>320</v>
      </c>
      <c r="G21" s="47">
        <v>37595</v>
      </c>
      <c r="H21" s="7" t="s">
        <v>37</v>
      </c>
      <c r="I21" s="46">
        <v>92</v>
      </c>
      <c r="J21" s="46">
        <v>228</v>
      </c>
      <c r="K21" s="9">
        <f t="shared" ref="K21:K34" si="1">SUM(I21*7)</f>
        <v>644</v>
      </c>
      <c r="L21" s="61">
        <v>885</v>
      </c>
    </row>
    <row r="22" spans="1:13">
      <c r="A22" s="6" t="s">
        <v>74</v>
      </c>
      <c r="B22" s="50" t="s">
        <v>75</v>
      </c>
      <c r="C22" s="7"/>
      <c r="D22" s="7" t="s">
        <v>76</v>
      </c>
      <c r="E22" s="7" t="s">
        <v>77</v>
      </c>
      <c r="F22" s="46">
        <v>100</v>
      </c>
      <c r="G22" s="47">
        <v>37642</v>
      </c>
      <c r="H22" s="7"/>
      <c r="I22" s="46">
        <v>11</v>
      </c>
      <c r="J22" s="7">
        <v>89</v>
      </c>
      <c r="K22" s="9">
        <f t="shared" si="1"/>
        <v>77</v>
      </c>
      <c r="L22" s="54">
        <v>77</v>
      </c>
    </row>
    <row r="23" spans="1:13">
      <c r="A23" s="66" t="s">
        <v>78</v>
      </c>
      <c r="B23" s="7" t="s">
        <v>79</v>
      </c>
      <c r="C23" s="7" t="s">
        <v>80</v>
      </c>
      <c r="D23" s="7"/>
      <c r="E23" s="7" t="s">
        <v>81</v>
      </c>
      <c r="F23" s="46">
        <v>150</v>
      </c>
      <c r="G23" s="47">
        <v>37644</v>
      </c>
      <c r="H23" s="7"/>
      <c r="I23" s="46">
        <v>0</v>
      </c>
      <c r="J23" s="7">
        <v>150</v>
      </c>
      <c r="K23" s="9">
        <v>0</v>
      </c>
      <c r="L23" s="61"/>
    </row>
    <row r="24" spans="1:13">
      <c r="A24" s="66" t="s">
        <v>82</v>
      </c>
      <c r="B24" s="46" t="s">
        <v>83</v>
      </c>
      <c r="C24" s="46" t="s">
        <v>84</v>
      </c>
      <c r="D24" s="46"/>
      <c r="E24" s="46" t="s">
        <v>19</v>
      </c>
      <c r="F24" s="46">
        <v>100</v>
      </c>
      <c r="G24" s="47">
        <v>37641</v>
      </c>
      <c r="H24" s="7"/>
      <c r="I24" s="46">
        <v>100</v>
      </c>
      <c r="J24" s="7">
        <v>0</v>
      </c>
      <c r="K24" s="9">
        <f t="shared" si="1"/>
        <v>700</v>
      </c>
      <c r="L24" s="61">
        <v>1000</v>
      </c>
    </row>
    <row r="25" spans="1:13">
      <c r="A25" s="66" t="s">
        <v>85</v>
      </c>
      <c r="B25" s="50" t="s">
        <v>86</v>
      </c>
      <c r="C25" s="58"/>
      <c r="D25" s="50" t="s">
        <v>87</v>
      </c>
      <c r="E25" s="7"/>
      <c r="F25" s="46">
        <v>211</v>
      </c>
      <c r="G25" s="47"/>
      <c r="H25" s="7"/>
      <c r="I25" s="46">
        <v>60</v>
      </c>
      <c r="J25" s="7">
        <v>151</v>
      </c>
      <c r="K25" s="9">
        <f t="shared" si="1"/>
        <v>420</v>
      </c>
      <c r="L25" s="61">
        <v>622</v>
      </c>
    </row>
    <row r="26" spans="1:13">
      <c r="A26" s="65" t="s">
        <v>88</v>
      </c>
      <c r="B26" s="7" t="s">
        <v>89</v>
      </c>
      <c r="C26" s="7"/>
      <c r="D26" s="7" t="s">
        <v>90</v>
      </c>
      <c r="E26" s="7" t="s">
        <v>91</v>
      </c>
      <c r="F26" s="59">
        <v>450</v>
      </c>
      <c r="G26" s="47">
        <v>37641</v>
      </c>
      <c r="H26" s="7"/>
      <c r="I26" s="46">
        <v>242</v>
      </c>
      <c r="J26" s="7">
        <v>208</v>
      </c>
      <c r="K26" s="9">
        <f t="shared" si="1"/>
        <v>1694</v>
      </c>
      <c r="L26" s="68"/>
    </row>
    <row r="27" spans="1:13">
      <c r="A27" s="6" t="s">
        <v>92</v>
      </c>
      <c r="B27" s="50" t="s">
        <v>93</v>
      </c>
      <c r="C27" s="7"/>
      <c r="D27" s="7" t="s">
        <v>94</v>
      </c>
      <c r="E27" s="7" t="s">
        <v>95</v>
      </c>
      <c r="F27" s="46">
        <v>200</v>
      </c>
      <c r="G27" s="47">
        <v>37641</v>
      </c>
      <c r="H27" s="7"/>
      <c r="I27" s="46">
        <v>45</v>
      </c>
      <c r="J27" s="7">
        <v>150</v>
      </c>
      <c r="K27" s="9">
        <f t="shared" si="1"/>
        <v>315</v>
      </c>
      <c r="L27" s="54">
        <v>315</v>
      </c>
    </row>
    <row r="28" spans="1:13">
      <c r="A28" s="6" t="s">
        <v>96</v>
      </c>
      <c r="B28" s="7" t="s">
        <v>97</v>
      </c>
      <c r="C28" s="7" t="s">
        <v>98</v>
      </c>
      <c r="D28" s="52" t="s">
        <v>99</v>
      </c>
      <c r="E28" s="7" t="s">
        <v>100</v>
      </c>
      <c r="F28" s="46">
        <v>100</v>
      </c>
      <c r="G28" s="47">
        <v>37652</v>
      </c>
      <c r="H28" s="7"/>
      <c r="I28" s="46">
        <v>58</v>
      </c>
      <c r="J28" s="7">
        <v>42</v>
      </c>
      <c r="K28" s="9">
        <f t="shared" si="1"/>
        <v>406</v>
      </c>
      <c r="L28" s="61">
        <v>411</v>
      </c>
    </row>
    <row r="29" spans="1:13">
      <c r="A29" s="6" t="s">
        <v>101</v>
      </c>
      <c r="B29" s="7" t="s">
        <v>102</v>
      </c>
      <c r="C29" s="7" t="s">
        <v>103</v>
      </c>
      <c r="D29" s="7"/>
      <c r="E29" s="7" t="s">
        <v>19</v>
      </c>
      <c r="F29" s="46">
        <v>40</v>
      </c>
      <c r="G29" s="47">
        <v>37644</v>
      </c>
      <c r="H29" s="46"/>
      <c r="I29" s="46">
        <v>30</v>
      </c>
      <c r="J29" s="7">
        <v>10</v>
      </c>
      <c r="K29" s="9">
        <f t="shared" si="1"/>
        <v>210</v>
      </c>
      <c r="L29" s="61">
        <v>210</v>
      </c>
    </row>
    <row r="30" spans="1:13">
      <c r="A30" s="6" t="s">
        <v>104</v>
      </c>
      <c r="B30" s="7" t="s">
        <v>105</v>
      </c>
      <c r="C30" s="7"/>
      <c r="D30" s="7" t="s">
        <v>106</v>
      </c>
      <c r="E30" s="7"/>
      <c r="F30" s="46">
        <v>200</v>
      </c>
      <c r="G30" s="47">
        <v>37645</v>
      </c>
      <c r="H30" s="7"/>
      <c r="I30" s="7">
        <v>140</v>
      </c>
      <c r="J30" s="7">
        <v>60</v>
      </c>
      <c r="K30" s="9">
        <f t="shared" si="1"/>
        <v>980</v>
      </c>
      <c r="L30" s="54">
        <v>985.24</v>
      </c>
    </row>
    <row r="31" spans="1:13">
      <c r="A31" s="6" t="s">
        <v>107</v>
      </c>
      <c r="B31" s="7" t="s">
        <v>108</v>
      </c>
      <c r="C31" s="7" t="s">
        <v>109</v>
      </c>
      <c r="D31" s="7"/>
      <c r="E31" s="7" t="s">
        <v>110</v>
      </c>
      <c r="F31" s="46">
        <v>8</v>
      </c>
      <c r="G31" s="47">
        <v>37706</v>
      </c>
      <c r="H31" s="7"/>
      <c r="I31" s="7">
        <v>8</v>
      </c>
      <c r="J31" s="7">
        <v>0</v>
      </c>
      <c r="K31" s="9">
        <f t="shared" si="1"/>
        <v>56</v>
      </c>
      <c r="L31" s="54">
        <v>59</v>
      </c>
    </row>
    <row r="32" spans="1:13">
      <c r="A32" s="6" t="s">
        <v>111</v>
      </c>
      <c r="B32" s="7" t="s">
        <v>112</v>
      </c>
      <c r="C32" s="7"/>
      <c r="D32" s="7"/>
      <c r="E32" s="7"/>
      <c r="F32" s="46">
        <v>50</v>
      </c>
      <c r="G32" s="47">
        <v>37652</v>
      </c>
      <c r="H32" s="7"/>
      <c r="I32" s="7">
        <v>50</v>
      </c>
      <c r="J32" s="7"/>
      <c r="K32" s="9">
        <f t="shared" si="1"/>
        <v>350</v>
      </c>
      <c r="L32" s="54">
        <v>350</v>
      </c>
    </row>
    <row r="33" spans="1:12">
      <c r="A33" s="6" t="s">
        <v>113</v>
      </c>
      <c r="B33" s="7" t="s">
        <v>114</v>
      </c>
      <c r="C33" s="7" t="s">
        <v>115</v>
      </c>
      <c r="D33" s="7" t="s">
        <v>116</v>
      </c>
      <c r="E33" s="7" t="s">
        <v>110</v>
      </c>
      <c r="F33" s="46">
        <v>20</v>
      </c>
      <c r="G33" s="47">
        <v>37643</v>
      </c>
      <c r="H33" s="7"/>
      <c r="I33" s="7">
        <v>20</v>
      </c>
      <c r="J33" s="7">
        <v>0</v>
      </c>
      <c r="K33" s="9">
        <f t="shared" si="1"/>
        <v>140</v>
      </c>
      <c r="L33" s="54">
        <v>140</v>
      </c>
    </row>
    <row r="34" spans="1:12">
      <c r="A34" s="6" t="s">
        <v>113</v>
      </c>
      <c r="B34" s="7" t="s">
        <v>114</v>
      </c>
      <c r="C34" s="7" t="s">
        <v>115</v>
      </c>
      <c r="D34" s="7" t="s">
        <v>116</v>
      </c>
      <c r="E34" s="7" t="s">
        <v>110</v>
      </c>
      <c r="F34" s="46">
        <v>20</v>
      </c>
      <c r="G34" s="47">
        <v>37645</v>
      </c>
      <c r="H34" s="7"/>
      <c r="I34" s="7">
        <v>12</v>
      </c>
      <c r="J34" s="7">
        <v>8</v>
      </c>
      <c r="K34" s="9">
        <f t="shared" si="1"/>
        <v>84</v>
      </c>
      <c r="L34" s="54">
        <v>84</v>
      </c>
    </row>
    <row r="35" spans="1:12">
      <c r="A35" s="6" t="s">
        <v>117</v>
      </c>
      <c r="B35" s="7" t="s">
        <v>33</v>
      </c>
      <c r="C35" s="7"/>
      <c r="D35" s="7"/>
      <c r="E35" s="7"/>
      <c r="F35" s="46">
        <v>450</v>
      </c>
      <c r="G35" s="7"/>
      <c r="H35" s="7"/>
      <c r="I35" s="7">
        <v>684</v>
      </c>
      <c r="J35" s="7"/>
      <c r="K35" s="9">
        <v>4788</v>
      </c>
      <c r="L35" s="54">
        <v>4789</v>
      </c>
    </row>
    <row r="36" spans="1:12">
      <c r="A36" s="6" t="s">
        <v>118</v>
      </c>
      <c r="B36" s="7" t="s">
        <v>119</v>
      </c>
      <c r="C36" s="7" t="s">
        <v>120</v>
      </c>
      <c r="D36" s="7"/>
      <c r="E36" s="7"/>
      <c r="F36" s="46">
        <v>300</v>
      </c>
      <c r="G36" s="47">
        <v>37652</v>
      </c>
      <c r="H36" s="7"/>
      <c r="I36" s="7">
        <v>112</v>
      </c>
      <c r="J36" s="7"/>
      <c r="K36" s="9">
        <v>784</v>
      </c>
      <c r="L36" s="54">
        <v>812</v>
      </c>
    </row>
    <row r="37" spans="1:12">
      <c r="A37" s="6" t="s">
        <v>121</v>
      </c>
      <c r="B37" s="7" t="s">
        <v>119</v>
      </c>
      <c r="C37" s="7" t="s">
        <v>120</v>
      </c>
      <c r="D37" s="7"/>
      <c r="E37" s="7"/>
      <c r="F37" s="46">
        <v>150</v>
      </c>
      <c r="G37" s="47">
        <v>37652</v>
      </c>
      <c r="H37" s="7"/>
      <c r="I37" s="7">
        <v>73</v>
      </c>
      <c r="J37" s="7">
        <v>77</v>
      </c>
      <c r="K37" s="9">
        <f>SUM(I37*7)</f>
        <v>511</v>
      </c>
      <c r="L37" s="54">
        <v>511</v>
      </c>
    </row>
    <row r="38" spans="1:12">
      <c r="A38" s="6" t="s">
        <v>122</v>
      </c>
      <c r="B38" s="7" t="s">
        <v>33</v>
      </c>
      <c r="C38" s="7"/>
      <c r="D38" s="7"/>
      <c r="E38" s="7"/>
      <c r="F38" s="46">
        <v>174</v>
      </c>
      <c r="G38" s="7"/>
      <c r="H38" s="7"/>
      <c r="I38" s="7">
        <v>174</v>
      </c>
      <c r="J38" s="7"/>
      <c r="K38" s="9">
        <v>1224</v>
      </c>
      <c r="L38" s="54">
        <v>1224</v>
      </c>
    </row>
    <row r="39" spans="1:12">
      <c r="A39" s="6" t="s">
        <v>123</v>
      </c>
      <c r="B39" s="7" t="s">
        <v>33</v>
      </c>
      <c r="C39" s="7"/>
      <c r="D39" s="7"/>
      <c r="E39" s="7"/>
      <c r="F39" s="46">
        <v>270</v>
      </c>
      <c r="G39" s="7"/>
      <c r="H39" s="7"/>
      <c r="I39" s="7">
        <v>133</v>
      </c>
      <c r="J39" s="7"/>
      <c r="K39" s="9">
        <v>935</v>
      </c>
      <c r="L39" s="54">
        <v>935</v>
      </c>
    </row>
    <row r="40" spans="1:12">
      <c r="A40" s="6"/>
      <c r="B40" s="7"/>
      <c r="C40" s="7"/>
      <c r="D40" s="7"/>
      <c r="E40" s="7"/>
      <c r="F40" s="46"/>
      <c r="G40" s="7"/>
      <c r="H40" s="7"/>
      <c r="I40" s="7"/>
      <c r="J40" s="7"/>
      <c r="K40" s="9"/>
      <c r="L40" s="54"/>
    </row>
    <row r="41" spans="1:12">
      <c r="A41" s="49" t="s">
        <v>124</v>
      </c>
      <c r="B41" s="7"/>
      <c r="C41" s="7"/>
      <c r="D41" s="7"/>
      <c r="E41" s="7"/>
      <c r="F41" s="7"/>
      <c r="G41" s="46"/>
      <c r="H41" s="7"/>
      <c r="I41" s="7"/>
      <c r="J41" s="7"/>
      <c r="K41" s="9"/>
      <c r="L41" s="54"/>
    </row>
    <row r="42" spans="1:12">
      <c r="A42" s="7" t="s">
        <v>125</v>
      </c>
      <c r="B42" s="7" t="s">
        <v>126</v>
      </c>
      <c r="C42" s="7" t="s">
        <v>127</v>
      </c>
      <c r="D42" s="7"/>
      <c r="E42" s="7" t="s">
        <v>19</v>
      </c>
      <c r="F42" s="60">
        <v>200</v>
      </c>
      <c r="G42" s="47">
        <v>37641</v>
      </c>
      <c r="H42" s="7"/>
      <c r="I42" s="7">
        <v>200</v>
      </c>
      <c r="J42" s="7">
        <v>0</v>
      </c>
      <c r="K42" s="9">
        <f>SUM(I42*7)</f>
        <v>1400</v>
      </c>
      <c r="L42" s="61">
        <v>1343</v>
      </c>
    </row>
    <row r="43" spans="1:12">
      <c r="A43" s="7" t="s">
        <v>128</v>
      </c>
      <c r="B43" s="7" t="s">
        <v>129</v>
      </c>
      <c r="C43" s="7" t="s">
        <v>130</v>
      </c>
      <c r="D43" s="7"/>
      <c r="E43" s="7" t="s">
        <v>131</v>
      </c>
      <c r="F43" s="60">
        <v>150</v>
      </c>
      <c r="G43" s="47">
        <v>37641</v>
      </c>
      <c r="H43" s="7"/>
      <c r="I43" s="46">
        <v>75</v>
      </c>
      <c r="J43" s="7">
        <v>75</v>
      </c>
      <c r="K43" s="9">
        <f>SUM(I43*7)</f>
        <v>525</v>
      </c>
      <c r="L43" s="54" t="s">
        <v>132</v>
      </c>
    </row>
    <row r="44" spans="1:12">
      <c r="A44" s="7" t="s">
        <v>133</v>
      </c>
      <c r="B44" s="7" t="s">
        <v>134</v>
      </c>
      <c r="C44" s="7" t="s">
        <v>135</v>
      </c>
      <c r="D44" s="7"/>
      <c r="E44" s="7" t="s">
        <v>136</v>
      </c>
      <c r="F44" s="60">
        <v>30</v>
      </c>
      <c r="G44" s="47">
        <v>37641</v>
      </c>
      <c r="H44" s="7"/>
      <c r="I44" s="7">
        <v>30</v>
      </c>
      <c r="J44" s="7">
        <v>0</v>
      </c>
      <c r="K44" s="9">
        <f>SUM(I44*7)</f>
        <v>210</v>
      </c>
      <c r="L44" s="54">
        <v>227</v>
      </c>
    </row>
    <row r="45" spans="1:12">
      <c r="A45" s="7" t="s">
        <v>137</v>
      </c>
      <c r="B45" s="7" t="s">
        <v>138</v>
      </c>
      <c r="C45" s="46" t="s">
        <v>139</v>
      </c>
      <c r="D45" s="7"/>
      <c r="E45" s="7" t="s">
        <v>140</v>
      </c>
      <c r="F45" s="60">
        <v>50</v>
      </c>
      <c r="G45" s="47">
        <v>37641</v>
      </c>
      <c r="H45" s="7"/>
      <c r="I45" s="46">
        <v>47</v>
      </c>
      <c r="J45" s="7">
        <v>3</v>
      </c>
      <c r="K45" s="9">
        <f t="shared" ref="K45:K102" si="2">SUM(I45*7)</f>
        <v>329</v>
      </c>
      <c r="L45" s="54">
        <v>340</v>
      </c>
    </row>
    <row r="46" spans="1:12">
      <c r="A46" s="7" t="s">
        <v>141</v>
      </c>
      <c r="B46" s="7" t="s">
        <v>142</v>
      </c>
      <c r="C46" s="46" t="s">
        <v>143</v>
      </c>
      <c r="D46" s="7"/>
      <c r="E46" s="7" t="s">
        <v>144</v>
      </c>
      <c r="F46" s="60">
        <v>10</v>
      </c>
      <c r="G46" s="47">
        <v>37641</v>
      </c>
      <c r="H46" s="7"/>
      <c r="I46" s="7">
        <v>10</v>
      </c>
      <c r="J46" s="7">
        <v>0</v>
      </c>
      <c r="K46" s="9">
        <f t="shared" si="2"/>
        <v>70</v>
      </c>
      <c r="L46" s="54">
        <v>70</v>
      </c>
    </row>
    <row r="47" spans="1:12">
      <c r="A47" s="7" t="s">
        <v>145</v>
      </c>
      <c r="B47" s="7" t="s">
        <v>146</v>
      </c>
      <c r="C47" s="46" t="s">
        <v>147</v>
      </c>
      <c r="D47" s="7"/>
      <c r="E47" s="7" t="s">
        <v>148</v>
      </c>
      <c r="F47" s="60">
        <v>30</v>
      </c>
      <c r="G47" s="47">
        <v>37641</v>
      </c>
      <c r="H47" s="7"/>
      <c r="I47" s="7">
        <v>30</v>
      </c>
      <c r="J47" s="7">
        <v>0</v>
      </c>
      <c r="K47" s="9">
        <f t="shared" si="2"/>
        <v>210</v>
      </c>
      <c r="L47" s="54">
        <v>251</v>
      </c>
    </row>
    <row r="48" spans="1:12">
      <c r="A48" s="7" t="s">
        <v>149</v>
      </c>
      <c r="B48" s="7" t="s">
        <v>150</v>
      </c>
      <c r="C48" s="46" t="s">
        <v>151</v>
      </c>
      <c r="D48" s="7" t="s">
        <v>152</v>
      </c>
      <c r="E48" s="7" t="s">
        <v>153</v>
      </c>
      <c r="F48" s="60">
        <v>20</v>
      </c>
      <c r="G48" s="47">
        <v>37649</v>
      </c>
      <c r="H48" s="7"/>
      <c r="I48" s="7">
        <v>20</v>
      </c>
      <c r="J48" s="7">
        <v>0</v>
      </c>
      <c r="K48" s="9">
        <f t="shared" si="2"/>
        <v>140</v>
      </c>
      <c r="L48" s="54">
        <v>140</v>
      </c>
    </row>
    <row r="49" spans="1:12">
      <c r="A49" s="7" t="s">
        <v>154</v>
      </c>
      <c r="B49" s="7" t="s">
        <v>155</v>
      </c>
      <c r="C49" s="46"/>
      <c r="D49" s="7" t="s">
        <v>156</v>
      </c>
      <c r="E49" s="7" t="s">
        <v>157</v>
      </c>
      <c r="F49" s="60">
        <v>15</v>
      </c>
      <c r="G49" s="47"/>
      <c r="H49" s="7"/>
      <c r="I49" s="7">
        <v>15</v>
      </c>
      <c r="J49" s="67">
        <v>0</v>
      </c>
      <c r="K49" s="54">
        <v>105</v>
      </c>
      <c r="L49" s="54">
        <v>105</v>
      </c>
    </row>
    <row r="50" spans="1:12">
      <c r="A50" s="7" t="s">
        <v>158</v>
      </c>
      <c r="B50" s="7" t="s">
        <v>159</v>
      </c>
      <c r="C50" s="46" t="s">
        <v>160</v>
      </c>
      <c r="D50" s="7"/>
      <c r="E50" s="7" t="s">
        <v>161</v>
      </c>
      <c r="F50" s="60">
        <v>10</v>
      </c>
      <c r="G50" s="47">
        <v>37641</v>
      </c>
      <c r="H50" s="7"/>
      <c r="I50" s="7">
        <v>10</v>
      </c>
      <c r="J50" s="7">
        <v>0</v>
      </c>
      <c r="K50" s="9">
        <f t="shared" si="2"/>
        <v>70</v>
      </c>
      <c r="L50" s="54">
        <v>70</v>
      </c>
    </row>
    <row r="51" spans="1:12">
      <c r="A51" s="7" t="s">
        <v>162</v>
      </c>
      <c r="B51" s="7" t="s">
        <v>163</v>
      </c>
      <c r="C51" s="46" t="s">
        <v>164</v>
      </c>
      <c r="D51" s="7"/>
      <c r="E51" s="7" t="s">
        <v>165</v>
      </c>
      <c r="F51" s="60">
        <v>10</v>
      </c>
      <c r="G51" s="47">
        <v>37641</v>
      </c>
      <c r="H51" s="7"/>
      <c r="I51" s="7">
        <v>10</v>
      </c>
      <c r="J51" s="7">
        <v>0</v>
      </c>
      <c r="K51" s="9">
        <f t="shared" si="2"/>
        <v>70</v>
      </c>
      <c r="L51" s="54">
        <v>70</v>
      </c>
    </row>
    <row r="52" spans="1:12">
      <c r="A52" s="7" t="s">
        <v>166</v>
      </c>
      <c r="B52" s="7" t="s">
        <v>167</v>
      </c>
      <c r="C52" s="7" t="s">
        <v>168</v>
      </c>
      <c r="D52" s="7"/>
      <c r="E52" s="7" t="s">
        <v>169</v>
      </c>
      <c r="F52" s="60">
        <v>200</v>
      </c>
      <c r="G52" s="46" t="s">
        <v>170</v>
      </c>
      <c r="H52" s="7"/>
      <c r="I52" s="7">
        <v>40</v>
      </c>
      <c r="J52" s="46">
        <v>0</v>
      </c>
      <c r="K52" s="9">
        <f t="shared" si="2"/>
        <v>280</v>
      </c>
      <c r="L52" s="61">
        <v>280</v>
      </c>
    </row>
    <row r="53" spans="1:12">
      <c r="A53" s="7" t="s">
        <v>171</v>
      </c>
      <c r="B53" s="7" t="s">
        <v>172</v>
      </c>
      <c r="C53" s="46" t="s">
        <v>173</v>
      </c>
      <c r="D53" s="7"/>
      <c r="E53" s="7" t="s">
        <v>174</v>
      </c>
      <c r="F53" s="60">
        <v>20</v>
      </c>
      <c r="G53" s="47">
        <v>37641</v>
      </c>
      <c r="H53" s="7"/>
      <c r="I53" s="7">
        <v>11</v>
      </c>
      <c r="J53" s="7">
        <v>0</v>
      </c>
      <c r="K53" s="9">
        <f t="shared" si="2"/>
        <v>77</v>
      </c>
      <c r="L53" s="54">
        <v>80</v>
      </c>
    </row>
    <row r="54" spans="1:12">
      <c r="A54" s="7" t="s">
        <v>175</v>
      </c>
      <c r="B54" s="7" t="s">
        <v>176</v>
      </c>
      <c r="C54" s="48" t="s">
        <v>177</v>
      </c>
      <c r="D54" s="7"/>
      <c r="E54" s="7" t="s">
        <v>178</v>
      </c>
      <c r="F54" s="60">
        <v>70</v>
      </c>
      <c r="G54" s="47">
        <v>37641</v>
      </c>
      <c r="H54" s="7"/>
      <c r="I54" s="7">
        <v>54</v>
      </c>
      <c r="J54" s="7">
        <v>18</v>
      </c>
      <c r="K54" s="9">
        <f t="shared" si="2"/>
        <v>378</v>
      </c>
      <c r="L54" s="54">
        <v>379.35</v>
      </c>
    </row>
    <row r="55" spans="1:12">
      <c r="A55" s="7" t="s">
        <v>179</v>
      </c>
      <c r="B55" s="7" t="s">
        <v>180</v>
      </c>
      <c r="C55" s="48" t="s">
        <v>181</v>
      </c>
      <c r="D55" s="7" t="s">
        <v>182</v>
      </c>
      <c r="E55" s="7" t="s">
        <v>174</v>
      </c>
      <c r="F55" s="60">
        <v>30</v>
      </c>
      <c r="G55" s="47">
        <v>37644</v>
      </c>
      <c r="H55" s="7"/>
      <c r="I55" s="7">
        <v>26</v>
      </c>
      <c r="J55" s="7">
        <v>4</v>
      </c>
      <c r="K55" s="9">
        <f t="shared" si="2"/>
        <v>182</v>
      </c>
      <c r="L55" s="54">
        <v>185</v>
      </c>
    </row>
    <row r="56" spans="1:12">
      <c r="A56" s="7" t="s">
        <v>183</v>
      </c>
      <c r="B56" s="7" t="s">
        <v>184</v>
      </c>
      <c r="C56" s="46" t="s">
        <v>185</v>
      </c>
      <c r="D56" s="7"/>
      <c r="E56" s="7" t="s">
        <v>174</v>
      </c>
      <c r="F56" s="60">
        <v>50</v>
      </c>
      <c r="G56" s="47">
        <v>37641</v>
      </c>
      <c r="H56" s="7"/>
      <c r="I56" s="7">
        <v>50</v>
      </c>
      <c r="J56" s="7">
        <v>0</v>
      </c>
      <c r="K56" s="9">
        <f t="shared" si="2"/>
        <v>350</v>
      </c>
      <c r="L56" s="54">
        <v>417</v>
      </c>
    </row>
    <row r="57" spans="1:12">
      <c r="A57" s="7" t="s">
        <v>186</v>
      </c>
      <c r="B57" s="7" t="s">
        <v>187</v>
      </c>
      <c r="C57" s="46" t="s">
        <v>188</v>
      </c>
      <c r="D57" s="7"/>
      <c r="E57" s="7" t="s">
        <v>189</v>
      </c>
      <c r="F57" s="60">
        <v>10</v>
      </c>
      <c r="G57" s="47">
        <v>37641</v>
      </c>
      <c r="H57" s="7"/>
      <c r="I57" s="7">
        <v>10</v>
      </c>
      <c r="J57" s="7">
        <v>0</v>
      </c>
      <c r="K57" s="9">
        <f t="shared" si="2"/>
        <v>70</v>
      </c>
      <c r="L57" s="54">
        <v>126</v>
      </c>
    </row>
    <row r="58" spans="1:12">
      <c r="A58" s="7" t="s">
        <v>190</v>
      </c>
      <c r="B58" s="7" t="s">
        <v>191</v>
      </c>
      <c r="C58" s="46"/>
      <c r="D58" s="7"/>
      <c r="E58" s="7" t="s">
        <v>192</v>
      </c>
      <c r="F58" s="60">
        <v>10</v>
      </c>
      <c r="G58" s="47">
        <v>37641</v>
      </c>
      <c r="H58" s="7"/>
      <c r="I58" s="7">
        <v>10</v>
      </c>
      <c r="J58" s="7">
        <v>0</v>
      </c>
      <c r="K58" s="9">
        <f t="shared" si="2"/>
        <v>70</v>
      </c>
      <c r="L58" s="54">
        <v>93</v>
      </c>
    </row>
    <row r="59" spans="1:12">
      <c r="A59" s="7" t="s">
        <v>193</v>
      </c>
      <c r="B59" s="7"/>
      <c r="C59" s="46"/>
      <c r="D59" s="7"/>
      <c r="E59" s="7"/>
      <c r="F59" s="60">
        <v>10</v>
      </c>
      <c r="G59" s="47"/>
      <c r="H59" s="7"/>
      <c r="I59" s="7">
        <v>10</v>
      </c>
      <c r="J59" s="7">
        <v>0</v>
      </c>
      <c r="K59" s="9">
        <f t="shared" si="2"/>
        <v>70</v>
      </c>
      <c r="L59" s="54">
        <v>100</v>
      </c>
    </row>
    <row r="60" spans="1:12">
      <c r="A60" s="7" t="s">
        <v>194</v>
      </c>
      <c r="B60" s="7" t="s">
        <v>195</v>
      </c>
      <c r="C60" s="46" t="s">
        <v>196</v>
      </c>
      <c r="D60" s="7"/>
      <c r="E60" s="7"/>
      <c r="F60" s="60">
        <v>30</v>
      </c>
      <c r="G60" s="47">
        <v>37641</v>
      </c>
      <c r="H60" s="7"/>
      <c r="I60" s="7">
        <v>30</v>
      </c>
      <c r="J60" s="7"/>
      <c r="K60" s="9">
        <f t="shared" si="2"/>
        <v>210</v>
      </c>
      <c r="L60" s="54" t="s">
        <v>132</v>
      </c>
    </row>
    <row r="61" spans="1:12">
      <c r="A61" s="7" t="s">
        <v>197</v>
      </c>
      <c r="B61" s="7" t="s">
        <v>198</v>
      </c>
      <c r="C61" s="46" t="s">
        <v>199</v>
      </c>
      <c r="D61" s="7"/>
      <c r="E61" s="7"/>
      <c r="F61" s="60">
        <v>30</v>
      </c>
      <c r="G61" s="47">
        <v>37641</v>
      </c>
      <c r="H61" s="7"/>
      <c r="I61" s="7">
        <v>30</v>
      </c>
      <c r="J61" s="7">
        <v>0</v>
      </c>
      <c r="K61" s="9">
        <f t="shared" si="2"/>
        <v>210</v>
      </c>
      <c r="L61" s="54">
        <v>210</v>
      </c>
    </row>
    <row r="62" spans="1:12">
      <c r="A62" s="7" t="s">
        <v>200</v>
      </c>
      <c r="B62" s="7" t="s">
        <v>201</v>
      </c>
      <c r="C62" s="46" t="s">
        <v>202</v>
      </c>
      <c r="D62" s="7"/>
      <c r="E62" s="7" t="s">
        <v>203</v>
      </c>
      <c r="F62" s="60">
        <v>30</v>
      </c>
      <c r="G62" s="47">
        <v>37642</v>
      </c>
      <c r="H62" s="7"/>
      <c r="I62" s="7">
        <v>30</v>
      </c>
      <c r="J62" s="7">
        <v>0</v>
      </c>
      <c r="K62" s="9">
        <f t="shared" si="2"/>
        <v>210</v>
      </c>
      <c r="L62" s="54">
        <v>210</v>
      </c>
    </row>
    <row r="63" spans="1:12">
      <c r="A63" s="7" t="s">
        <v>204</v>
      </c>
      <c r="B63" s="7" t="s">
        <v>205</v>
      </c>
      <c r="C63" s="7" t="s">
        <v>206</v>
      </c>
      <c r="D63" s="7"/>
      <c r="E63" s="7" t="s">
        <v>207</v>
      </c>
      <c r="F63" s="60">
        <v>30</v>
      </c>
      <c r="G63" s="47">
        <v>37641</v>
      </c>
      <c r="H63" s="7"/>
      <c r="I63" s="7">
        <v>30</v>
      </c>
      <c r="J63" s="7">
        <v>0</v>
      </c>
      <c r="K63" s="9">
        <f t="shared" si="2"/>
        <v>210</v>
      </c>
      <c r="L63" s="54">
        <v>230</v>
      </c>
    </row>
    <row r="64" spans="1:12">
      <c r="A64" s="7" t="s">
        <v>208</v>
      </c>
      <c r="B64" s="7" t="s">
        <v>209</v>
      </c>
      <c r="C64" s="46" t="s">
        <v>210</v>
      </c>
      <c r="D64" s="7"/>
      <c r="E64" s="7" t="s">
        <v>27</v>
      </c>
      <c r="F64" s="60">
        <v>50</v>
      </c>
      <c r="G64" s="47">
        <v>37641</v>
      </c>
      <c r="H64" s="7"/>
      <c r="I64" s="7">
        <v>50</v>
      </c>
      <c r="J64" s="7">
        <v>0</v>
      </c>
      <c r="K64" s="9">
        <f t="shared" si="2"/>
        <v>350</v>
      </c>
      <c r="L64" s="54">
        <v>407</v>
      </c>
    </row>
    <row r="65" spans="1:12">
      <c r="A65" s="7" t="s">
        <v>211</v>
      </c>
      <c r="B65" s="7"/>
      <c r="C65" s="46"/>
      <c r="D65" s="7"/>
      <c r="E65" s="7"/>
      <c r="F65" s="60"/>
      <c r="G65" s="47"/>
      <c r="H65" s="7"/>
      <c r="I65" s="7">
        <v>7</v>
      </c>
      <c r="J65" s="7"/>
      <c r="K65" s="9">
        <f t="shared" si="2"/>
        <v>49</v>
      </c>
      <c r="L65" s="54">
        <v>49</v>
      </c>
    </row>
    <row r="66" spans="1:12">
      <c r="A66" s="7" t="s">
        <v>212</v>
      </c>
      <c r="B66" s="7" t="s">
        <v>213</v>
      </c>
      <c r="C66" s="46" t="s">
        <v>214</v>
      </c>
      <c r="D66" s="7"/>
      <c r="E66" s="7" t="s">
        <v>215</v>
      </c>
      <c r="F66" s="60">
        <v>10</v>
      </c>
      <c r="G66" s="47">
        <v>37641</v>
      </c>
      <c r="H66" s="7"/>
      <c r="I66" s="7">
        <v>10</v>
      </c>
      <c r="J66" s="7">
        <v>0</v>
      </c>
      <c r="K66" s="9">
        <f t="shared" si="2"/>
        <v>70</v>
      </c>
      <c r="L66" s="54">
        <v>81</v>
      </c>
    </row>
    <row r="67" spans="1:12">
      <c r="A67" s="7" t="s">
        <v>212</v>
      </c>
      <c r="B67" s="7" t="s">
        <v>213</v>
      </c>
      <c r="C67" s="46" t="s">
        <v>214</v>
      </c>
      <c r="D67" s="7"/>
      <c r="E67" s="7" t="s">
        <v>215</v>
      </c>
      <c r="F67" s="60">
        <v>10</v>
      </c>
      <c r="G67" s="47">
        <v>37643</v>
      </c>
      <c r="H67" s="7"/>
      <c r="I67" s="7">
        <v>10</v>
      </c>
      <c r="J67" s="7">
        <v>0</v>
      </c>
      <c r="K67" s="9">
        <f t="shared" si="2"/>
        <v>70</v>
      </c>
      <c r="L67" s="54">
        <v>92</v>
      </c>
    </row>
    <row r="68" spans="1:12">
      <c r="A68" s="7" t="s">
        <v>216</v>
      </c>
      <c r="B68" s="7" t="s">
        <v>217</v>
      </c>
      <c r="C68" s="7" t="s">
        <v>218</v>
      </c>
      <c r="D68" s="7"/>
      <c r="E68" s="7" t="s">
        <v>110</v>
      </c>
      <c r="F68" s="60">
        <v>30</v>
      </c>
      <c r="G68" s="47">
        <v>37641</v>
      </c>
      <c r="H68" s="7"/>
      <c r="I68" s="7">
        <v>29</v>
      </c>
      <c r="J68" s="7">
        <v>1</v>
      </c>
      <c r="K68" s="9">
        <f t="shared" si="2"/>
        <v>203</v>
      </c>
      <c r="L68" s="54">
        <v>210</v>
      </c>
    </row>
    <row r="69" spans="1:12">
      <c r="A69" s="7" t="s">
        <v>219</v>
      </c>
      <c r="B69" s="7" t="s">
        <v>220</v>
      </c>
      <c r="C69" s="7" t="s">
        <v>221</v>
      </c>
      <c r="D69" s="7"/>
      <c r="E69" s="7" t="s">
        <v>110</v>
      </c>
      <c r="F69" s="60">
        <v>60</v>
      </c>
      <c r="G69" s="47">
        <v>37641</v>
      </c>
      <c r="H69" s="7"/>
      <c r="I69" s="7">
        <v>60</v>
      </c>
      <c r="J69" s="7">
        <v>0</v>
      </c>
      <c r="K69" s="9">
        <f t="shared" si="2"/>
        <v>420</v>
      </c>
      <c r="L69" s="54">
        <v>426</v>
      </c>
    </row>
    <row r="70" spans="1:12">
      <c r="A70" s="7" t="s">
        <v>222</v>
      </c>
      <c r="B70" s="7" t="s">
        <v>223</v>
      </c>
      <c r="C70" s="46" t="s">
        <v>224</v>
      </c>
      <c r="D70" s="7"/>
      <c r="E70" s="7" t="s">
        <v>110</v>
      </c>
      <c r="F70" s="60">
        <v>200</v>
      </c>
      <c r="G70" s="47">
        <v>37641</v>
      </c>
      <c r="H70" s="46"/>
      <c r="I70" s="46">
        <v>104</v>
      </c>
      <c r="J70" s="46">
        <v>96</v>
      </c>
      <c r="K70" s="9">
        <f t="shared" si="2"/>
        <v>728</v>
      </c>
      <c r="L70" s="54">
        <v>655</v>
      </c>
    </row>
    <row r="71" spans="1:12">
      <c r="A71" s="7" t="s">
        <v>225</v>
      </c>
      <c r="B71" s="7" t="s">
        <v>226</v>
      </c>
      <c r="C71" s="7" t="s">
        <v>227</v>
      </c>
      <c r="D71" s="7"/>
      <c r="E71" s="7" t="s">
        <v>228</v>
      </c>
      <c r="F71" s="60">
        <v>50</v>
      </c>
      <c r="G71" s="47">
        <v>37641</v>
      </c>
      <c r="H71" s="7"/>
      <c r="I71" s="7">
        <v>50</v>
      </c>
      <c r="J71" s="7">
        <v>0</v>
      </c>
      <c r="K71" s="9">
        <f t="shared" si="2"/>
        <v>350</v>
      </c>
      <c r="L71" s="54">
        <v>350</v>
      </c>
    </row>
    <row r="72" spans="1:12">
      <c r="A72" s="7" t="s">
        <v>229</v>
      </c>
      <c r="B72" s="7" t="s">
        <v>230</v>
      </c>
      <c r="C72" s="46" t="s">
        <v>231</v>
      </c>
      <c r="D72" s="7"/>
      <c r="E72" s="7" t="s">
        <v>232</v>
      </c>
      <c r="F72" s="60">
        <v>30</v>
      </c>
      <c r="G72" s="47">
        <v>37641</v>
      </c>
      <c r="H72" s="7"/>
      <c r="I72" s="7">
        <v>30</v>
      </c>
      <c r="J72" s="7">
        <v>0</v>
      </c>
      <c r="K72" s="9">
        <f t="shared" si="2"/>
        <v>210</v>
      </c>
      <c r="L72" s="54" t="s">
        <v>132</v>
      </c>
    </row>
    <row r="73" spans="1:12">
      <c r="A73" s="7" t="s">
        <v>233</v>
      </c>
      <c r="B73" s="7" t="s">
        <v>234</v>
      </c>
      <c r="C73" s="46" t="s">
        <v>235</v>
      </c>
      <c r="D73" s="7"/>
      <c r="E73" s="7" t="s">
        <v>110</v>
      </c>
      <c r="F73" s="60">
        <v>70</v>
      </c>
      <c r="G73" s="47">
        <v>37645</v>
      </c>
      <c r="H73" s="7"/>
      <c r="I73" s="7">
        <v>70</v>
      </c>
      <c r="J73" s="7"/>
      <c r="K73" s="9">
        <f t="shared" si="2"/>
        <v>490</v>
      </c>
      <c r="L73" s="54">
        <v>531</v>
      </c>
    </row>
    <row r="74" spans="1:12">
      <c r="A74" s="7" t="s">
        <v>236</v>
      </c>
      <c r="B74" s="7" t="s">
        <v>237</v>
      </c>
      <c r="C74" s="46" t="s">
        <v>238</v>
      </c>
      <c r="D74" s="7"/>
      <c r="E74" s="7" t="s">
        <v>131</v>
      </c>
      <c r="F74" s="60">
        <v>400</v>
      </c>
      <c r="G74" s="47">
        <v>37641</v>
      </c>
      <c r="H74" s="7"/>
      <c r="I74" s="46">
        <v>300</v>
      </c>
      <c r="J74" s="7">
        <v>100</v>
      </c>
      <c r="K74" s="9">
        <f t="shared" si="2"/>
        <v>2100</v>
      </c>
      <c r="L74" s="54">
        <v>3158.21</v>
      </c>
    </row>
    <row r="75" spans="1:12">
      <c r="A75" s="7" t="s">
        <v>239</v>
      </c>
      <c r="B75" s="7" t="s">
        <v>240</v>
      </c>
      <c r="C75" s="46" t="s">
        <v>241</v>
      </c>
      <c r="D75" s="7"/>
      <c r="E75" s="7"/>
      <c r="F75" s="60">
        <v>50</v>
      </c>
      <c r="G75" s="47">
        <v>37641</v>
      </c>
      <c r="H75" s="7"/>
      <c r="I75" s="7">
        <v>50</v>
      </c>
      <c r="J75" s="7"/>
      <c r="K75" s="9">
        <f t="shared" si="2"/>
        <v>350</v>
      </c>
      <c r="L75" s="54" t="s">
        <v>132</v>
      </c>
    </row>
    <row r="76" spans="1:12">
      <c r="A76" s="7" t="s">
        <v>242</v>
      </c>
      <c r="B76" s="7" t="s">
        <v>243</v>
      </c>
      <c r="C76" s="46" t="s">
        <v>244</v>
      </c>
      <c r="D76" s="7"/>
      <c r="E76" s="7" t="s">
        <v>245</v>
      </c>
      <c r="F76" s="60">
        <v>10</v>
      </c>
      <c r="G76" s="47">
        <v>37641</v>
      </c>
      <c r="H76" s="7"/>
      <c r="I76" s="7">
        <v>10</v>
      </c>
      <c r="J76" s="7">
        <v>0</v>
      </c>
      <c r="K76" s="9">
        <f t="shared" si="2"/>
        <v>70</v>
      </c>
      <c r="L76" s="54">
        <v>70</v>
      </c>
    </row>
    <row r="77" spans="1:12">
      <c r="A77" s="7" t="s">
        <v>246</v>
      </c>
      <c r="B77" s="7" t="s">
        <v>247</v>
      </c>
      <c r="C77" s="46" t="s">
        <v>248</v>
      </c>
      <c r="D77" s="7" t="s">
        <v>249</v>
      </c>
      <c r="E77" s="7" t="s">
        <v>250</v>
      </c>
      <c r="F77" s="60">
        <v>10</v>
      </c>
      <c r="G77" s="47">
        <v>37649</v>
      </c>
      <c r="H77" s="7"/>
      <c r="I77" s="7">
        <v>10</v>
      </c>
      <c r="J77" s="7">
        <v>0</v>
      </c>
      <c r="K77" s="9">
        <f t="shared" si="2"/>
        <v>70</v>
      </c>
      <c r="L77" s="54">
        <v>63</v>
      </c>
    </row>
    <row r="78" spans="1:12">
      <c r="A78" s="7" t="s">
        <v>251</v>
      </c>
      <c r="B78" s="7" t="s">
        <v>252</v>
      </c>
      <c r="C78" s="46" t="s">
        <v>253</v>
      </c>
      <c r="D78" s="7"/>
      <c r="E78" s="7" t="s">
        <v>254</v>
      </c>
      <c r="F78" s="60">
        <v>70</v>
      </c>
      <c r="G78" s="47">
        <v>37641</v>
      </c>
      <c r="H78" s="7"/>
      <c r="I78" s="46">
        <v>46</v>
      </c>
      <c r="J78" s="7">
        <v>24</v>
      </c>
      <c r="K78" s="9">
        <f t="shared" si="2"/>
        <v>322</v>
      </c>
      <c r="L78" s="61">
        <v>348</v>
      </c>
    </row>
    <row r="79" spans="1:12">
      <c r="A79" s="7" t="s">
        <v>255</v>
      </c>
      <c r="B79" s="7" t="s">
        <v>256</v>
      </c>
      <c r="C79" s="46" t="s">
        <v>257</v>
      </c>
      <c r="D79" s="7"/>
      <c r="E79" s="7" t="s">
        <v>258</v>
      </c>
      <c r="F79" s="60">
        <v>50</v>
      </c>
      <c r="G79" s="47">
        <v>37652</v>
      </c>
      <c r="H79" s="7"/>
      <c r="I79" s="46">
        <v>50</v>
      </c>
      <c r="J79" s="7">
        <v>0</v>
      </c>
      <c r="K79" s="9">
        <f t="shared" si="2"/>
        <v>350</v>
      </c>
      <c r="L79" s="54">
        <v>350</v>
      </c>
    </row>
    <row r="80" spans="1:12">
      <c r="A80" s="46" t="s">
        <v>259</v>
      </c>
      <c r="B80" s="46" t="s">
        <v>260</v>
      </c>
      <c r="C80" s="46"/>
      <c r="D80" s="46"/>
      <c r="E80" s="46" t="s">
        <v>261</v>
      </c>
      <c r="F80" s="60">
        <v>50</v>
      </c>
      <c r="G80" s="47">
        <v>37641</v>
      </c>
      <c r="H80" s="7"/>
      <c r="I80" s="46">
        <v>8</v>
      </c>
      <c r="J80" s="7">
        <v>12</v>
      </c>
      <c r="K80" s="9">
        <f t="shared" si="2"/>
        <v>56</v>
      </c>
      <c r="L80" s="54">
        <f>SUM(56.37+22)</f>
        <v>78.37</v>
      </c>
    </row>
    <row r="81" spans="1:12">
      <c r="A81" s="7" t="s">
        <v>262</v>
      </c>
      <c r="B81" s="7" t="s">
        <v>263</v>
      </c>
      <c r="C81" s="46" t="s">
        <v>264</v>
      </c>
      <c r="D81" s="7"/>
      <c r="E81" s="7" t="s">
        <v>265</v>
      </c>
      <c r="F81" s="60">
        <v>20</v>
      </c>
      <c r="G81" s="47">
        <v>37641</v>
      </c>
      <c r="H81" s="7"/>
      <c r="I81" s="7">
        <v>20</v>
      </c>
      <c r="J81" s="7">
        <v>0</v>
      </c>
      <c r="K81" s="9">
        <f t="shared" si="2"/>
        <v>140</v>
      </c>
      <c r="L81" s="54">
        <v>143</v>
      </c>
    </row>
    <row r="82" spans="1:12">
      <c r="A82" s="7" t="s">
        <v>266</v>
      </c>
      <c r="B82" s="7" t="s">
        <v>267</v>
      </c>
      <c r="C82" s="46" t="s">
        <v>268</v>
      </c>
      <c r="D82" s="7"/>
      <c r="E82" s="7" t="s">
        <v>19</v>
      </c>
      <c r="F82" s="60">
        <v>40</v>
      </c>
      <c r="G82" s="47">
        <v>37641</v>
      </c>
      <c r="H82" s="7"/>
      <c r="I82" s="7">
        <v>40</v>
      </c>
      <c r="J82" s="7">
        <v>0</v>
      </c>
      <c r="K82" s="9">
        <f t="shared" si="2"/>
        <v>280</v>
      </c>
      <c r="L82" s="54">
        <v>275</v>
      </c>
    </row>
    <row r="83" spans="1:12">
      <c r="A83" s="7" t="s">
        <v>269</v>
      </c>
      <c r="B83" s="7" t="s">
        <v>270</v>
      </c>
      <c r="C83" s="46" t="s">
        <v>271</v>
      </c>
      <c r="D83" s="7"/>
      <c r="E83" s="7" t="s">
        <v>19</v>
      </c>
      <c r="F83" s="60">
        <v>150</v>
      </c>
      <c r="G83" s="47">
        <v>37641</v>
      </c>
      <c r="H83" s="7"/>
      <c r="I83" s="46">
        <v>105</v>
      </c>
      <c r="J83" s="7"/>
      <c r="K83" s="9">
        <f t="shared" si="2"/>
        <v>735</v>
      </c>
      <c r="L83" s="61">
        <v>740</v>
      </c>
    </row>
    <row r="84" spans="1:12">
      <c r="A84" s="7" t="s">
        <v>272</v>
      </c>
      <c r="B84" s="7" t="s">
        <v>273</v>
      </c>
      <c r="C84" s="46" t="s">
        <v>274</v>
      </c>
      <c r="D84" s="7"/>
      <c r="E84" s="7" t="s">
        <v>19</v>
      </c>
      <c r="F84" s="60">
        <v>100</v>
      </c>
      <c r="G84" s="47">
        <v>37641</v>
      </c>
      <c r="H84" s="7"/>
      <c r="I84" s="7">
        <v>100</v>
      </c>
      <c r="J84" s="7">
        <v>0</v>
      </c>
      <c r="K84" s="9">
        <f t="shared" si="2"/>
        <v>700</v>
      </c>
      <c r="L84" s="54">
        <v>700</v>
      </c>
    </row>
    <row r="85" spans="1:12">
      <c r="A85" s="7" t="s">
        <v>275</v>
      </c>
      <c r="B85" s="7" t="s">
        <v>276</v>
      </c>
      <c r="C85" s="7" t="s">
        <v>277</v>
      </c>
      <c r="D85" s="7"/>
      <c r="E85" s="7" t="s">
        <v>19</v>
      </c>
      <c r="F85" s="60">
        <v>100</v>
      </c>
      <c r="G85" s="47">
        <v>37641</v>
      </c>
      <c r="H85" s="7"/>
      <c r="I85" s="7">
        <v>100</v>
      </c>
      <c r="J85" s="7">
        <v>0</v>
      </c>
      <c r="K85" s="9">
        <f t="shared" si="2"/>
        <v>700</v>
      </c>
      <c r="L85" s="54">
        <v>700</v>
      </c>
    </row>
    <row r="86" spans="1:12">
      <c r="A86" s="7" t="s">
        <v>278</v>
      </c>
      <c r="B86" s="7" t="s">
        <v>279</v>
      </c>
      <c r="C86" s="7" t="s">
        <v>280</v>
      </c>
      <c r="D86" s="7"/>
      <c r="E86" s="7" t="s">
        <v>281</v>
      </c>
      <c r="F86" s="60">
        <v>20</v>
      </c>
      <c r="G86" s="47">
        <v>37642</v>
      </c>
      <c r="H86" s="7"/>
      <c r="I86" s="7">
        <v>20</v>
      </c>
      <c r="J86" s="7">
        <v>0</v>
      </c>
      <c r="K86" s="9">
        <f t="shared" si="2"/>
        <v>140</v>
      </c>
      <c r="L86" s="54">
        <v>70.5</v>
      </c>
    </row>
    <row r="87" spans="1:12">
      <c r="A87" s="7" t="s">
        <v>282</v>
      </c>
      <c r="B87" s="7" t="s">
        <v>283</v>
      </c>
      <c r="C87" s="46" t="s">
        <v>284</v>
      </c>
      <c r="D87" s="7"/>
      <c r="E87" s="7" t="s">
        <v>285</v>
      </c>
      <c r="F87" s="60">
        <v>10</v>
      </c>
      <c r="G87" s="47">
        <v>37641</v>
      </c>
      <c r="H87" s="7"/>
      <c r="I87" s="7">
        <v>10</v>
      </c>
      <c r="J87" s="7"/>
      <c r="K87" s="9"/>
      <c r="L87" s="54"/>
    </row>
    <row r="88" spans="1:12">
      <c r="A88" s="7" t="s">
        <v>286</v>
      </c>
      <c r="B88" s="7" t="s">
        <v>287</v>
      </c>
      <c r="C88" s="46" t="s">
        <v>288</v>
      </c>
      <c r="D88" s="7"/>
      <c r="E88" s="7" t="s">
        <v>289</v>
      </c>
      <c r="F88" s="60">
        <v>10</v>
      </c>
      <c r="G88" s="47">
        <v>37641</v>
      </c>
      <c r="H88" s="7"/>
      <c r="I88" s="7">
        <v>10</v>
      </c>
      <c r="J88" s="7">
        <v>0</v>
      </c>
      <c r="K88" s="9">
        <f t="shared" si="2"/>
        <v>70</v>
      </c>
      <c r="L88" s="54">
        <v>70</v>
      </c>
    </row>
    <row r="89" spans="1:12">
      <c r="A89" s="7" t="s">
        <v>290</v>
      </c>
      <c r="B89" s="7" t="s">
        <v>291</v>
      </c>
      <c r="C89" s="46" t="s">
        <v>292</v>
      </c>
      <c r="D89" s="7"/>
      <c r="E89" s="7" t="s">
        <v>293</v>
      </c>
      <c r="F89" s="60">
        <v>10</v>
      </c>
      <c r="G89" s="47">
        <v>37643</v>
      </c>
      <c r="H89" s="7"/>
      <c r="I89" s="7">
        <v>10</v>
      </c>
      <c r="J89" s="7">
        <v>0</v>
      </c>
      <c r="K89" s="9">
        <f t="shared" si="2"/>
        <v>70</v>
      </c>
      <c r="L89" s="54">
        <v>70</v>
      </c>
    </row>
    <row r="90" spans="1:12">
      <c r="A90" s="7" t="s">
        <v>294</v>
      </c>
      <c r="B90" s="7" t="s">
        <v>295</v>
      </c>
      <c r="C90" s="7" t="s">
        <v>296</v>
      </c>
      <c r="D90" s="7"/>
      <c r="E90" s="7" t="s">
        <v>297</v>
      </c>
      <c r="F90" s="60">
        <v>40</v>
      </c>
      <c r="G90" s="47">
        <v>37641</v>
      </c>
      <c r="H90" s="7"/>
      <c r="I90" s="7">
        <v>40</v>
      </c>
      <c r="J90" s="7">
        <v>0</v>
      </c>
      <c r="K90" s="9">
        <f t="shared" si="2"/>
        <v>280</v>
      </c>
      <c r="L90" s="54">
        <v>280</v>
      </c>
    </row>
    <row r="91" spans="1:12">
      <c r="A91" s="7" t="s">
        <v>298</v>
      </c>
      <c r="B91" s="7" t="s">
        <v>299</v>
      </c>
      <c r="C91" s="46" t="s">
        <v>300</v>
      </c>
      <c r="D91" s="7"/>
      <c r="E91" s="7" t="s">
        <v>301</v>
      </c>
      <c r="F91" s="60">
        <v>10</v>
      </c>
      <c r="G91" s="47">
        <v>37641</v>
      </c>
      <c r="H91" s="7"/>
      <c r="I91" s="7">
        <v>10</v>
      </c>
      <c r="J91" s="7">
        <v>0</v>
      </c>
      <c r="K91" s="9">
        <f t="shared" si="2"/>
        <v>70</v>
      </c>
      <c r="L91" s="54">
        <v>79</v>
      </c>
    </row>
    <row r="92" spans="1:12">
      <c r="A92" s="7" t="s">
        <v>302</v>
      </c>
      <c r="B92" s="7" t="s">
        <v>303</v>
      </c>
      <c r="C92" s="46" t="s">
        <v>304</v>
      </c>
      <c r="D92" s="7"/>
      <c r="E92" s="7" t="s">
        <v>305</v>
      </c>
      <c r="F92" s="60">
        <v>10</v>
      </c>
      <c r="G92" s="47">
        <v>37641</v>
      </c>
      <c r="H92" s="7"/>
      <c r="I92" s="7">
        <v>10</v>
      </c>
      <c r="J92" s="7">
        <v>0</v>
      </c>
      <c r="K92" s="9">
        <f t="shared" si="2"/>
        <v>70</v>
      </c>
      <c r="L92" s="54">
        <v>87</v>
      </c>
    </row>
    <row r="93" spans="1:12">
      <c r="A93" s="7" t="s">
        <v>306</v>
      </c>
      <c r="B93" s="7" t="s">
        <v>307</v>
      </c>
      <c r="C93" s="46" t="s">
        <v>308</v>
      </c>
      <c r="D93" s="7"/>
      <c r="E93" s="7" t="s">
        <v>309</v>
      </c>
      <c r="F93" s="60">
        <v>10</v>
      </c>
      <c r="G93" s="47">
        <v>37641</v>
      </c>
      <c r="H93" s="7"/>
      <c r="I93" s="7">
        <v>10</v>
      </c>
      <c r="J93" s="7">
        <v>0</v>
      </c>
      <c r="K93" s="9">
        <f t="shared" si="2"/>
        <v>70</v>
      </c>
      <c r="L93" s="54">
        <v>70</v>
      </c>
    </row>
    <row r="94" spans="1:12">
      <c r="A94" s="7" t="s">
        <v>310</v>
      </c>
      <c r="B94" s="7" t="s">
        <v>311</v>
      </c>
      <c r="C94" s="46" t="s">
        <v>312</v>
      </c>
      <c r="D94" s="7"/>
      <c r="E94" s="7" t="s">
        <v>313</v>
      </c>
      <c r="F94" s="60">
        <v>30</v>
      </c>
      <c r="G94" s="47">
        <v>37641</v>
      </c>
      <c r="H94" s="7"/>
      <c r="I94" s="7">
        <v>25</v>
      </c>
      <c r="J94" s="7">
        <v>5</v>
      </c>
      <c r="K94" s="9">
        <f t="shared" si="2"/>
        <v>175</v>
      </c>
      <c r="L94" s="54">
        <v>178</v>
      </c>
    </row>
    <row r="95" spans="1:12">
      <c r="A95" s="7" t="s">
        <v>314</v>
      </c>
      <c r="B95" s="7" t="s">
        <v>315</v>
      </c>
      <c r="C95" s="46" t="s">
        <v>316</v>
      </c>
      <c r="D95" s="7"/>
      <c r="E95" s="7" t="s">
        <v>317</v>
      </c>
      <c r="F95" s="60">
        <v>20</v>
      </c>
      <c r="G95" s="47">
        <v>37642</v>
      </c>
      <c r="H95" s="7"/>
      <c r="I95" s="7">
        <v>20</v>
      </c>
      <c r="J95" s="7">
        <v>0</v>
      </c>
      <c r="K95" s="9">
        <f t="shared" si="2"/>
        <v>140</v>
      </c>
      <c r="L95" s="54">
        <v>141</v>
      </c>
    </row>
    <row r="96" spans="1:12">
      <c r="A96" s="7" t="s">
        <v>318</v>
      </c>
      <c r="B96" s="7" t="s">
        <v>319</v>
      </c>
      <c r="C96" s="46" t="s">
        <v>320</v>
      </c>
      <c r="D96" s="7"/>
      <c r="E96" s="7" t="s">
        <v>313</v>
      </c>
      <c r="F96" s="60">
        <v>20</v>
      </c>
      <c r="G96" s="47">
        <v>37641</v>
      </c>
      <c r="H96" s="7"/>
      <c r="I96" s="7">
        <v>12</v>
      </c>
      <c r="J96" s="7">
        <v>8</v>
      </c>
      <c r="K96" s="9">
        <f t="shared" si="2"/>
        <v>84</v>
      </c>
      <c r="L96" s="54">
        <v>84.2</v>
      </c>
    </row>
    <row r="97" spans="1:12">
      <c r="A97" s="7" t="s">
        <v>321</v>
      </c>
      <c r="B97" s="7" t="s">
        <v>322</v>
      </c>
      <c r="C97" s="46" t="s">
        <v>323</v>
      </c>
      <c r="D97" s="7"/>
      <c r="E97" s="7" t="s">
        <v>324</v>
      </c>
      <c r="F97" s="60">
        <v>20</v>
      </c>
      <c r="G97" s="47">
        <v>37641</v>
      </c>
      <c r="H97" s="7"/>
      <c r="I97" s="7">
        <v>20</v>
      </c>
      <c r="J97" s="7">
        <v>0</v>
      </c>
      <c r="K97" s="9">
        <f t="shared" si="2"/>
        <v>140</v>
      </c>
      <c r="L97" s="54">
        <v>141.62</v>
      </c>
    </row>
    <row r="98" spans="1:12">
      <c r="A98" s="7" t="s">
        <v>325</v>
      </c>
      <c r="B98" s="7" t="s">
        <v>326</v>
      </c>
      <c r="C98" s="46" t="s">
        <v>327</v>
      </c>
      <c r="D98" s="7"/>
      <c r="E98" s="7" t="s">
        <v>328</v>
      </c>
      <c r="F98" s="60">
        <v>130</v>
      </c>
      <c r="G98" s="47">
        <v>37641</v>
      </c>
      <c r="H98" s="7"/>
      <c r="I98" s="46">
        <v>130</v>
      </c>
      <c r="J98" s="46">
        <v>0</v>
      </c>
      <c r="K98" s="64">
        <f t="shared" si="2"/>
        <v>910</v>
      </c>
      <c r="L98" s="61">
        <v>953</v>
      </c>
    </row>
    <row r="99" spans="1:12">
      <c r="A99" s="7" t="s">
        <v>329</v>
      </c>
      <c r="B99" s="7" t="s">
        <v>330</v>
      </c>
      <c r="C99" s="46" t="s">
        <v>331</v>
      </c>
      <c r="D99" s="7"/>
      <c r="E99" s="7" t="s">
        <v>332</v>
      </c>
      <c r="F99" s="60">
        <v>20</v>
      </c>
      <c r="G99" s="47">
        <v>37641</v>
      </c>
      <c r="H99" s="7"/>
      <c r="I99" s="7">
        <v>20</v>
      </c>
      <c r="J99" s="7">
        <v>0</v>
      </c>
      <c r="K99" s="9">
        <f t="shared" si="2"/>
        <v>140</v>
      </c>
      <c r="L99" s="54">
        <v>140</v>
      </c>
    </row>
    <row r="100" spans="1:12">
      <c r="A100" s="7" t="s">
        <v>333</v>
      </c>
      <c r="B100" s="7" t="s">
        <v>334</v>
      </c>
      <c r="C100" s="46" t="s">
        <v>335</v>
      </c>
      <c r="D100" s="7"/>
      <c r="E100" s="7" t="s">
        <v>336</v>
      </c>
      <c r="F100" s="60">
        <v>10</v>
      </c>
      <c r="G100" s="47">
        <v>37641</v>
      </c>
      <c r="H100" s="7"/>
      <c r="I100" s="7">
        <v>10</v>
      </c>
      <c r="J100" s="7">
        <v>0</v>
      </c>
      <c r="K100" s="9">
        <f t="shared" si="2"/>
        <v>70</v>
      </c>
      <c r="L100" s="54">
        <v>70</v>
      </c>
    </row>
    <row r="101" spans="1:12">
      <c r="A101" s="7" t="s">
        <v>337</v>
      </c>
      <c r="B101" s="7" t="s">
        <v>338</v>
      </c>
      <c r="C101" s="46" t="s">
        <v>339</v>
      </c>
      <c r="D101" s="7"/>
      <c r="E101" s="7" t="s">
        <v>340</v>
      </c>
      <c r="F101" s="60">
        <v>10</v>
      </c>
      <c r="G101" s="47">
        <v>37641</v>
      </c>
      <c r="H101" s="7"/>
      <c r="I101" s="46">
        <v>8</v>
      </c>
      <c r="J101" s="7">
        <v>2</v>
      </c>
      <c r="K101" s="9">
        <f t="shared" si="2"/>
        <v>56</v>
      </c>
      <c r="L101" s="54">
        <v>56</v>
      </c>
    </row>
    <row r="102" spans="1:12">
      <c r="A102" s="7" t="s">
        <v>341</v>
      </c>
      <c r="B102" s="7" t="s">
        <v>342</v>
      </c>
      <c r="C102" s="46" t="s">
        <v>343</v>
      </c>
      <c r="D102" s="7"/>
      <c r="E102" s="7" t="s">
        <v>19</v>
      </c>
      <c r="F102" s="60">
        <v>100</v>
      </c>
      <c r="G102" s="47">
        <v>37641</v>
      </c>
      <c r="H102" s="7"/>
      <c r="I102" s="46">
        <v>100</v>
      </c>
      <c r="J102" s="7">
        <v>0</v>
      </c>
      <c r="K102" s="9">
        <f t="shared" si="2"/>
        <v>700</v>
      </c>
      <c r="L102" s="54">
        <v>700</v>
      </c>
    </row>
    <row r="103" spans="1:12">
      <c r="A103" s="7" t="s">
        <v>344</v>
      </c>
      <c r="B103" s="7" t="s">
        <v>345</v>
      </c>
      <c r="C103" s="46" t="s">
        <v>346</v>
      </c>
      <c r="D103" s="7"/>
      <c r="E103" s="7" t="s">
        <v>347</v>
      </c>
      <c r="F103" s="60">
        <v>10</v>
      </c>
      <c r="G103" s="47">
        <v>37641</v>
      </c>
      <c r="H103" s="7"/>
      <c r="I103" s="7">
        <v>10</v>
      </c>
      <c r="J103" s="7">
        <v>0</v>
      </c>
      <c r="K103" s="9">
        <f t="shared" ref="K103:K115" si="3">SUM(I103*7)</f>
        <v>70</v>
      </c>
      <c r="L103" s="54">
        <v>76</v>
      </c>
    </row>
    <row r="104" spans="1:12">
      <c r="A104" s="7" t="s">
        <v>348</v>
      </c>
      <c r="B104" s="7" t="s">
        <v>349</v>
      </c>
      <c r="C104" s="7" t="s">
        <v>350</v>
      </c>
      <c r="D104" s="7"/>
      <c r="E104" s="7" t="s">
        <v>19</v>
      </c>
      <c r="F104" s="60">
        <v>30</v>
      </c>
      <c r="G104" s="47">
        <v>37641</v>
      </c>
      <c r="H104" s="7"/>
      <c r="I104" s="7">
        <v>16</v>
      </c>
      <c r="J104" s="7">
        <v>14</v>
      </c>
      <c r="K104" s="9">
        <f t="shared" si="3"/>
        <v>112</v>
      </c>
      <c r="L104" s="54">
        <v>112</v>
      </c>
    </row>
    <row r="105" spans="1:12">
      <c r="A105" s="7" t="s">
        <v>351</v>
      </c>
      <c r="B105" s="7" t="s">
        <v>352</v>
      </c>
      <c r="C105" s="7" t="s">
        <v>353</v>
      </c>
      <c r="D105" s="7"/>
      <c r="E105" s="7" t="s">
        <v>354</v>
      </c>
      <c r="F105" s="60">
        <v>20</v>
      </c>
      <c r="G105" s="47">
        <v>37642</v>
      </c>
      <c r="H105" s="7"/>
      <c r="I105" s="7">
        <v>20</v>
      </c>
      <c r="J105" s="7">
        <v>0</v>
      </c>
      <c r="K105" s="9">
        <f t="shared" si="3"/>
        <v>140</v>
      </c>
      <c r="L105" s="54">
        <v>140</v>
      </c>
    </row>
    <row r="106" spans="1:12">
      <c r="A106" s="7" t="s">
        <v>355</v>
      </c>
      <c r="B106" s="7" t="s">
        <v>356</v>
      </c>
      <c r="C106" s="46" t="s">
        <v>357</v>
      </c>
      <c r="D106" s="7"/>
      <c r="E106" s="7" t="s">
        <v>91</v>
      </c>
      <c r="F106" s="60">
        <v>70</v>
      </c>
      <c r="G106" s="47">
        <v>37641</v>
      </c>
      <c r="H106" s="7"/>
      <c r="I106" s="7">
        <v>70</v>
      </c>
      <c r="J106" s="7">
        <v>0</v>
      </c>
      <c r="K106" s="9">
        <f t="shared" si="3"/>
        <v>490</v>
      </c>
      <c r="L106" s="54">
        <v>496</v>
      </c>
    </row>
    <row r="107" spans="1:12">
      <c r="A107" s="7" t="s">
        <v>358</v>
      </c>
      <c r="B107" s="7" t="s">
        <v>359</v>
      </c>
      <c r="C107" s="46" t="s">
        <v>360</v>
      </c>
      <c r="D107" s="7"/>
      <c r="E107" s="7" t="s">
        <v>100</v>
      </c>
      <c r="F107" s="60">
        <v>40</v>
      </c>
      <c r="G107" s="47">
        <v>37641</v>
      </c>
      <c r="H107" s="7"/>
      <c r="I107" s="7">
        <v>40</v>
      </c>
      <c r="J107" s="7">
        <v>0</v>
      </c>
      <c r="K107" s="9">
        <f t="shared" si="3"/>
        <v>280</v>
      </c>
      <c r="L107" s="54">
        <v>353</v>
      </c>
    </row>
    <row r="108" spans="1:12">
      <c r="A108" s="7" t="s">
        <v>361</v>
      </c>
      <c r="B108" s="7" t="s">
        <v>362</v>
      </c>
      <c r="C108" s="46" t="s">
        <v>363</v>
      </c>
      <c r="D108" s="7"/>
      <c r="E108" s="7" t="s">
        <v>364</v>
      </c>
      <c r="F108" s="60">
        <v>20</v>
      </c>
      <c r="G108" s="47">
        <v>37641</v>
      </c>
      <c r="H108" s="7"/>
      <c r="I108" s="46">
        <v>19</v>
      </c>
      <c r="J108" s="7">
        <v>0</v>
      </c>
      <c r="K108" s="9">
        <f t="shared" si="3"/>
        <v>133</v>
      </c>
      <c r="L108" s="61">
        <v>136</v>
      </c>
    </row>
    <row r="109" spans="1:12">
      <c r="A109" s="7" t="s">
        <v>365</v>
      </c>
      <c r="B109" s="7" t="s">
        <v>366</v>
      </c>
      <c r="C109" s="7" t="s">
        <v>367</v>
      </c>
      <c r="D109" s="7"/>
      <c r="E109" s="7" t="s">
        <v>368</v>
      </c>
      <c r="F109" s="60">
        <v>40</v>
      </c>
      <c r="G109" s="47">
        <v>37641</v>
      </c>
      <c r="H109" s="7"/>
      <c r="I109" s="7">
        <v>40</v>
      </c>
      <c r="J109" s="7">
        <v>0</v>
      </c>
      <c r="K109" s="9">
        <f t="shared" si="3"/>
        <v>280</v>
      </c>
      <c r="L109" s="54">
        <v>280</v>
      </c>
    </row>
    <row r="110" spans="1:12">
      <c r="A110" s="7" t="s">
        <v>369</v>
      </c>
      <c r="B110" s="7" t="s">
        <v>370</v>
      </c>
      <c r="C110" s="7" t="s">
        <v>371</v>
      </c>
      <c r="D110" s="7" t="s">
        <v>372</v>
      </c>
      <c r="E110" s="7" t="s">
        <v>373</v>
      </c>
      <c r="F110" s="60">
        <v>20</v>
      </c>
      <c r="G110" s="47">
        <v>37643</v>
      </c>
      <c r="H110" s="7"/>
      <c r="I110" s="7">
        <v>20</v>
      </c>
      <c r="J110" s="7">
        <v>0</v>
      </c>
      <c r="K110" s="9">
        <f t="shared" si="3"/>
        <v>140</v>
      </c>
      <c r="L110" s="54">
        <v>153</v>
      </c>
    </row>
    <row r="111" spans="1:12">
      <c r="A111" s="7" t="s">
        <v>374</v>
      </c>
      <c r="B111" s="7" t="s">
        <v>375</v>
      </c>
      <c r="C111" s="46" t="s">
        <v>376</v>
      </c>
      <c r="D111" s="7"/>
      <c r="E111" s="7" t="s">
        <v>377</v>
      </c>
      <c r="F111" s="60">
        <v>20</v>
      </c>
      <c r="G111" s="47">
        <v>37641</v>
      </c>
      <c r="H111" s="7"/>
      <c r="I111" s="46">
        <v>20</v>
      </c>
      <c r="J111" s="46">
        <v>0</v>
      </c>
      <c r="K111" s="64">
        <f t="shared" si="3"/>
        <v>140</v>
      </c>
      <c r="L111" s="61">
        <v>151</v>
      </c>
    </row>
    <row r="112" spans="1:12">
      <c r="A112" s="7" t="s">
        <v>378</v>
      </c>
      <c r="B112" s="7" t="s">
        <v>379</v>
      </c>
      <c r="C112" s="46" t="s">
        <v>380</v>
      </c>
      <c r="D112" s="7"/>
      <c r="E112" s="7" t="s">
        <v>381</v>
      </c>
      <c r="F112" s="60">
        <v>50</v>
      </c>
      <c r="G112" s="47">
        <v>37641</v>
      </c>
      <c r="H112" s="7"/>
      <c r="I112" s="7">
        <v>50</v>
      </c>
      <c r="J112" s="7">
        <v>0</v>
      </c>
      <c r="K112" s="9">
        <f t="shared" si="3"/>
        <v>350</v>
      </c>
      <c r="L112" s="54">
        <v>373</v>
      </c>
    </row>
    <row r="113" spans="1:12">
      <c r="A113" s="7" t="s">
        <v>382</v>
      </c>
      <c r="B113" s="7" t="s">
        <v>383</v>
      </c>
      <c r="C113" s="46" t="s">
        <v>384</v>
      </c>
      <c r="D113" s="7"/>
      <c r="E113" s="7" t="s">
        <v>95</v>
      </c>
      <c r="F113" s="60">
        <v>50</v>
      </c>
      <c r="G113" s="47">
        <v>37641</v>
      </c>
      <c r="H113" s="7"/>
      <c r="I113" s="7">
        <v>24</v>
      </c>
      <c r="J113" s="7">
        <v>26</v>
      </c>
      <c r="K113" s="9">
        <f t="shared" si="3"/>
        <v>168</v>
      </c>
      <c r="L113" s="54">
        <v>172</v>
      </c>
    </row>
    <row r="114" spans="1:12">
      <c r="A114" s="7"/>
      <c r="B114" s="7"/>
      <c r="C114" s="46"/>
      <c r="D114" s="7"/>
      <c r="E114" s="7" t="s">
        <v>95</v>
      </c>
      <c r="F114" s="60"/>
      <c r="G114" s="47"/>
      <c r="H114" s="7"/>
      <c r="I114" s="7">
        <v>2</v>
      </c>
      <c r="J114" s="7"/>
      <c r="K114" s="9">
        <f t="shared" si="3"/>
        <v>14</v>
      </c>
      <c r="L114" s="54">
        <v>15</v>
      </c>
    </row>
    <row r="115" spans="1:12">
      <c r="A115" s="44" t="s">
        <v>385</v>
      </c>
      <c r="B115" s="7" t="s">
        <v>386</v>
      </c>
      <c r="C115" s="46" t="s">
        <v>387</v>
      </c>
      <c r="D115" s="7"/>
      <c r="E115" s="7" t="s">
        <v>174</v>
      </c>
      <c r="F115" s="57">
        <v>40</v>
      </c>
      <c r="G115" s="47">
        <v>37641</v>
      </c>
      <c r="H115" s="7"/>
      <c r="I115" s="7"/>
      <c r="J115" s="7"/>
      <c r="K115" s="9">
        <f t="shared" si="3"/>
        <v>0</v>
      </c>
      <c r="L115" s="54"/>
    </row>
    <row r="116" spans="1:12">
      <c r="A116" s="6"/>
      <c r="B116" s="7"/>
      <c r="C116" s="7"/>
      <c r="D116" s="7"/>
      <c r="E116" s="7"/>
      <c r="F116" s="7"/>
      <c r="G116" s="46"/>
      <c r="H116" s="7"/>
      <c r="I116" s="7"/>
      <c r="J116" s="7"/>
      <c r="K116" s="9"/>
      <c r="L116" s="54"/>
    </row>
    <row r="117" spans="1:12">
      <c r="A117" s="10"/>
      <c r="B117" s="11"/>
      <c r="C117" s="11"/>
      <c r="D117" s="11"/>
      <c r="E117" s="11"/>
      <c r="F117" s="11"/>
      <c r="G117" s="21"/>
      <c r="H117" s="11"/>
      <c r="I117" s="11"/>
      <c r="J117" s="11"/>
      <c r="K117" s="12"/>
      <c r="L117" s="55"/>
    </row>
    <row r="118" spans="1:1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55"/>
    </row>
    <row r="119" spans="1:12" ht="13.5" thickBot="1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  <c r="L119" s="56"/>
    </row>
    <row r="120" spans="1:12">
      <c r="G120" t="s">
        <v>388</v>
      </c>
      <c r="K120" s="2"/>
      <c r="L120" s="2"/>
    </row>
    <row r="121" spans="1:12">
      <c r="D121">
        <v>1500</v>
      </c>
      <c r="F121">
        <f>SUM(F6:F119)</f>
        <v>10247</v>
      </c>
      <c r="G121" s="45">
        <f>SUM(F121/150)</f>
        <v>68.313333333333333</v>
      </c>
      <c r="I121" s="1">
        <f>SUM(I6:I119)</f>
        <v>8345</v>
      </c>
      <c r="J121">
        <f>SUM(J6:J119)</f>
        <v>2175</v>
      </c>
      <c r="K121" s="2">
        <f>SUM(K6:K119)</f>
        <v>58237</v>
      </c>
      <c r="L121" s="53">
        <f>SUM(L5:L119)</f>
        <v>57684.490000000005</v>
      </c>
    </row>
    <row r="122" spans="1:12">
      <c r="D122">
        <v>3000</v>
      </c>
      <c r="K122" s="2"/>
      <c r="L122" s="2"/>
    </row>
    <row r="123" spans="1:12">
      <c r="D123">
        <v>3000</v>
      </c>
      <c r="F123" s="16" t="s">
        <v>6</v>
      </c>
      <c r="G123" s="16"/>
      <c r="H123" s="16"/>
      <c r="I123" s="16" t="s">
        <v>6</v>
      </c>
      <c r="J123" s="16" t="s">
        <v>6</v>
      </c>
      <c r="K123" s="16" t="s">
        <v>9</v>
      </c>
      <c r="L123" s="16" t="s">
        <v>9</v>
      </c>
    </row>
    <row r="124" spans="1:12" ht="13.5" thickBot="1">
      <c r="D124">
        <v>600</v>
      </c>
      <c r="F124" s="17" t="s">
        <v>10</v>
      </c>
      <c r="G124" s="17"/>
      <c r="H124" s="17"/>
      <c r="I124" s="17" t="s">
        <v>12</v>
      </c>
      <c r="J124" s="17" t="s">
        <v>13</v>
      </c>
      <c r="K124" s="17" t="s">
        <v>14</v>
      </c>
      <c r="L124" s="17" t="s">
        <v>15</v>
      </c>
    </row>
    <row r="125" spans="1:12">
      <c r="K125" s="2"/>
      <c r="L125" s="2"/>
    </row>
    <row r="126" spans="1:12">
      <c r="A126" t="s">
        <v>389</v>
      </c>
      <c r="K126" s="2"/>
      <c r="L126" s="2"/>
    </row>
    <row r="127" spans="1:12">
      <c r="A127" t="s">
        <v>390</v>
      </c>
      <c r="B127" t="s">
        <v>391</v>
      </c>
      <c r="D127" t="s">
        <v>392</v>
      </c>
      <c r="F127">
        <v>40</v>
      </c>
      <c r="K127" s="2"/>
      <c r="L127" s="2"/>
    </row>
    <row r="128" spans="1:12">
      <c r="A128" t="s">
        <v>393</v>
      </c>
      <c r="B128" t="s">
        <v>394</v>
      </c>
      <c r="F128">
        <v>50</v>
      </c>
      <c r="K128" s="2"/>
      <c r="L128" s="2"/>
    </row>
    <row r="129" spans="11:12">
      <c r="K129" s="2"/>
      <c r="L129" s="2"/>
    </row>
    <row r="130" spans="11:12">
      <c r="K130" s="2"/>
      <c r="L130" s="2"/>
    </row>
    <row r="131" spans="11:12">
      <c r="K131" s="2"/>
      <c r="L131" s="2"/>
    </row>
    <row r="132" spans="11:12">
      <c r="K132" s="2"/>
      <c r="L132" s="2"/>
    </row>
    <row r="133" spans="11:12">
      <c r="K133" s="2"/>
      <c r="L133" s="2"/>
    </row>
    <row r="134" spans="11:12">
      <c r="K134" s="2"/>
      <c r="L134" s="2"/>
    </row>
    <row r="135" spans="11:12">
      <c r="K135" s="2"/>
      <c r="L135" s="2"/>
    </row>
    <row r="136" spans="11:12">
      <c r="K136" s="2"/>
      <c r="L136" s="2"/>
    </row>
    <row r="137" spans="11:12">
      <c r="K137" s="2"/>
      <c r="L137" s="2"/>
    </row>
    <row r="138" spans="11:12">
      <c r="K138" s="2"/>
      <c r="L138" s="2"/>
    </row>
    <row r="139" spans="11:12">
      <c r="K139" s="2"/>
      <c r="L139" s="2"/>
    </row>
    <row r="140" spans="11:12">
      <c r="K140" s="2"/>
      <c r="L140" s="2"/>
    </row>
    <row r="141" spans="11:12">
      <c r="K141" s="2"/>
      <c r="L141" s="2"/>
    </row>
    <row r="142" spans="11:12">
      <c r="K142" s="2"/>
      <c r="L142" s="2"/>
    </row>
    <row r="143" spans="11:12">
      <c r="K143" s="2"/>
      <c r="L143" s="2"/>
    </row>
    <row r="144" spans="11:12">
      <c r="K144" s="2"/>
      <c r="L144" s="2"/>
    </row>
    <row r="145" spans="11:12">
      <c r="K145" s="2"/>
      <c r="L145" s="2"/>
    </row>
    <row r="146" spans="11:12">
      <c r="K146" s="2"/>
      <c r="L146" s="2"/>
    </row>
    <row r="147" spans="11:12">
      <c r="K147" s="2"/>
      <c r="L147" s="2"/>
    </row>
    <row r="148" spans="11:12">
      <c r="K148" s="2"/>
      <c r="L148" s="2"/>
    </row>
    <row r="149" spans="11:12">
      <c r="K149" s="2"/>
      <c r="L149" s="2"/>
    </row>
    <row r="150" spans="11:12">
      <c r="K150" s="2"/>
      <c r="L150" s="2"/>
    </row>
    <row r="151" spans="11:12">
      <c r="K151" s="2"/>
      <c r="L151" s="2"/>
    </row>
    <row r="152" spans="11:12">
      <c r="K152" s="2"/>
      <c r="L152" s="2"/>
    </row>
    <row r="153" spans="11:12">
      <c r="K153" s="2"/>
      <c r="L153" s="2"/>
    </row>
    <row r="154" spans="11:12">
      <c r="K154" s="2"/>
      <c r="L154" s="2"/>
    </row>
    <row r="155" spans="11:12">
      <c r="K155" s="2"/>
      <c r="L155" s="2"/>
    </row>
  </sheetData>
  <phoneticPr fontId="0" type="noConversion"/>
  <hyperlinks>
    <hyperlink ref="D28" r:id="rId1" xr:uid="{00000000-0004-0000-0000-000000000000}"/>
  </hyperlinks>
  <pageMargins left="0.25" right="0.25" top="0.75" bottom="0.75" header="0.5" footer="0.5"/>
  <pageSetup orientation="landscape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view="pageBreakPreview" topLeftCell="A6" zoomScale="60" zoomScaleNormal="100" workbookViewId="0" xr3:uid="{958C4451-9541-5A59-BF78-D2F731DF1C81}">
      <selection activeCell="C56" sqref="C56"/>
    </sheetView>
  </sheetViews>
  <sheetFormatPr defaultRowHeight="12.75"/>
  <cols>
    <col min="1" max="1" width="24" customWidth="1"/>
    <col min="2" max="2" width="19.85546875" customWidth="1"/>
    <col min="3" max="3" width="14.140625" customWidth="1"/>
    <col min="4" max="4" width="22" customWidth="1"/>
    <col min="6" max="6" width="8.42578125" customWidth="1"/>
    <col min="7" max="7" width="19.7109375" customWidth="1"/>
  </cols>
  <sheetData>
    <row r="1" spans="1:7">
      <c r="A1" s="24" t="s">
        <v>395</v>
      </c>
      <c r="B1" s="24" t="s">
        <v>396</v>
      </c>
      <c r="C1" s="24" t="s">
        <v>397</v>
      </c>
      <c r="D1" s="24" t="s">
        <v>398</v>
      </c>
      <c r="E1" s="25" t="s">
        <v>399</v>
      </c>
      <c r="F1" s="25" t="s">
        <v>400</v>
      </c>
      <c r="G1" s="25" t="s">
        <v>401</v>
      </c>
    </row>
    <row r="2" spans="1:7">
      <c r="A2" s="21" t="s">
        <v>122</v>
      </c>
      <c r="B2" s="21" t="s">
        <v>402</v>
      </c>
      <c r="C2" s="21" t="s">
        <v>403</v>
      </c>
      <c r="D2" s="21" t="s">
        <v>404</v>
      </c>
      <c r="E2" s="19">
        <v>900</v>
      </c>
      <c r="F2" s="29">
        <v>280</v>
      </c>
      <c r="G2" s="23" t="s">
        <v>405</v>
      </c>
    </row>
    <row r="3" spans="1:7">
      <c r="A3" s="21"/>
      <c r="B3" s="21"/>
      <c r="C3" s="21"/>
      <c r="D3" s="21"/>
      <c r="E3" s="19"/>
      <c r="F3" s="30"/>
    </row>
    <row r="4" spans="1:7">
      <c r="A4" s="22" t="s">
        <v>406</v>
      </c>
      <c r="B4" s="22" t="s">
        <v>407</v>
      </c>
      <c r="C4" s="22" t="s">
        <v>408</v>
      </c>
      <c r="D4" s="22" t="s">
        <v>409</v>
      </c>
      <c r="E4" s="18">
        <f>SUM(E5:E29)</f>
        <v>2592</v>
      </c>
      <c r="F4" s="29">
        <f>SUM(F5:F30)</f>
        <v>1926</v>
      </c>
    </row>
    <row r="5" spans="1:7">
      <c r="A5" s="21" t="s">
        <v>410</v>
      </c>
      <c r="B5" s="21" t="s">
        <v>411</v>
      </c>
      <c r="C5" s="26" t="s">
        <v>412</v>
      </c>
      <c r="D5" s="27" t="s">
        <v>413</v>
      </c>
      <c r="E5" s="19">
        <v>100</v>
      </c>
      <c r="F5" s="30">
        <v>42</v>
      </c>
    </row>
    <row r="6" spans="1:7">
      <c r="A6" s="21"/>
      <c r="B6" s="21"/>
      <c r="C6" s="26" t="s">
        <v>408</v>
      </c>
      <c r="D6" s="27" t="s">
        <v>414</v>
      </c>
      <c r="E6" s="19">
        <v>50</v>
      </c>
      <c r="F6" s="30">
        <v>48</v>
      </c>
    </row>
    <row r="7" spans="1:7">
      <c r="A7" s="21" t="s">
        <v>415</v>
      </c>
      <c r="B7" s="21" t="s">
        <v>416</v>
      </c>
      <c r="C7" s="26" t="s">
        <v>417</v>
      </c>
      <c r="D7" s="27" t="s">
        <v>418</v>
      </c>
      <c r="E7" s="19">
        <v>40</v>
      </c>
      <c r="F7" s="30">
        <v>18</v>
      </c>
    </row>
    <row r="8" spans="1:7">
      <c r="A8" s="21" t="s">
        <v>419</v>
      </c>
      <c r="B8" s="21" t="s">
        <v>420</v>
      </c>
      <c r="C8" s="26" t="s">
        <v>421</v>
      </c>
      <c r="D8" s="27" t="s">
        <v>342</v>
      </c>
      <c r="E8" s="19">
        <v>300</v>
      </c>
      <c r="F8" s="30">
        <v>286</v>
      </c>
    </row>
    <row r="9" spans="1:7">
      <c r="A9" s="21" t="s">
        <v>422</v>
      </c>
      <c r="B9" s="21" t="s">
        <v>423</v>
      </c>
      <c r="C9" s="26" t="s">
        <v>424</v>
      </c>
      <c r="D9" s="27" t="s">
        <v>425</v>
      </c>
      <c r="E9" s="19">
        <v>200</v>
      </c>
      <c r="F9" s="30">
        <v>144</v>
      </c>
    </row>
    <row r="10" spans="1:7">
      <c r="A10" s="21" t="s">
        <v>426</v>
      </c>
      <c r="B10" s="21" t="s">
        <v>427</v>
      </c>
      <c r="C10" s="26" t="s">
        <v>428</v>
      </c>
      <c r="D10" s="27" t="s">
        <v>429</v>
      </c>
      <c r="E10" s="19">
        <v>204</v>
      </c>
      <c r="F10" s="30">
        <v>204</v>
      </c>
    </row>
    <row r="11" spans="1:7">
      <c r="A11" s="21" t="s">
        <v>430</v>
      </c>
      <c r="B11" s="21" t="s">
        <v>431</v>
      </c>
      <c r="C11" s="26" t="s">
        <v>432</v>
      </c>
      <c r="D11" s="27" t="s">
        <v>433</v>
      </c>
      <c r="E11" s="19">
        <v>60</v>
      </c>
      <c r="F11" s="30">
        <v>32</v>
      </c>
    </row>
    <row r="12" spans="1:7">
      <c r="A12" s="21" t="s">
        <v>434</v>
      </c>
      <c r="B12" s="21" t="s">
        <v>435</v>
      </c>
      <c r="C12" s="26" t="s">
        <v>436</v>
      </c>
      <c r="D12" s="27" t="s">
        <v>270</v>
      </c>
      <c r="E12" s="19">
        <v>150</v>
      </c>
      <c r="F12" s="30">
        <v>150</v>
      </c>
    </row>
    <row r="13" spans="1:7">
      <c r="A13" s="21" t="s">
        <v>437</v>
      </c>
      <c r="B13" s="21" t="s">
        <v>438</v>
      </c>
      <c r="C13" s="26" t="s">
        <v>439</v>
      </c>
      <c r="D13" s="27" t="s">
        <v>440</v>
      </c>
      <c r="E13" s="19">
        <v>150</v>
      </c>
      <c r="F13" s="30">
        <v>150</v>
      </c>
    </row>
    <row r="14" spans="1:7">
      <c r="A14" s="21" t="s">
        <v>219</v>
      </c>
      <c r="B14" s="21" t="s">
        <v>441</v>
      </c>
      <c r="C14" s="26" t="s">
        <v>442</v>
      </c>
      <c r="D14" s="27" t="s">
        <v>220</v>
      </c>
      <c r="E14" s="19">
        <v>40</v>
      </c>
      <c r="F14" s="30">
        <v>40</v>
      </c>
    </row>
    <row r="15" spans="1:7">
      <c r="A15" s="21" t="s">
        <v>443</v>
      </c>
      <c r="B15" s="21" t="s">
        <v>444</v>
      </c>
      <c r="C15" s="26" t="s">
        <v>445</v>
      </c>
      <c r="D15" s="27" t="s">
        <v>446</v>
      </c>
      <c r="E15" s="19">
        <v>100</v>
      </c>
      <c r="F15" s="30">
        <v>100</v>
      </c>
    </row>
    <row r="16" spans="1:7">
      <c r="A16" s="21" t="s">
        <v>447</v>
      </c>
      <c r="B16" s="21" t="s">
        <v>448</v>
      </c>
      <c r="C16" s="26" t="s">
        <v>449</v>
      </c>
      <c r="D16" s="27" t="s">
        <v>217</v>
      </c>
      <c r="E16" s="19">
        <v>60</v>
      </c>
      <c r="F16" s="30">
        <v>60</v>
      </c>
    </row>
    <row r="17" spans="1:6">
      <c r="A17" s="21" t="s">
        <v>450</v>
      </c>
      <c r="B17" s="21" t="s">
        <v>451</v>
      </c>
      <c r="C17" s="26" t="s">
        <v>452</v>
      </c>
      <c r="D17" s="27" t="s">
        <v>453</v>
      </c>
      <c r="E17" s="19">
        <v>60</v>
      </c>
      <c r="F17" s="30">
        <v>47</v>
      </c>
    </row>
    <row r="18" spans="1:6">
      <c r="A18" s="21" t="s">
        <v>454</v>
      </c>
      <c r="B18" s="28" t="s">
        <v>455</v>
      </c>
      <c r="C18" s="26" t="s">
        <v>456</v>
      </c>
      <c r="D18" s="27" t="s">
        <v>457</v>
      </c>
      <c r="E18" s="19">
        <v>60</v>
      </c>
      <c r="F18" s="30">
        <v>60</v>
      </c>
    </row>
    <row r="19" spans="1:6">
      <c r="A19" s="21" t="s">
        <v>458</v>
      </c>
      <c r="B19" s="21" t="s">
        <v>459</v>
      </c>
      <c r="C19" s="26" t="s">
        <v>460</v>
      </c>
      <c r="D19" s="27" t="s">
        <v>461</v>
      </c>
      <c r="E19" s="19">
        <v>60</v>
      </c>
      <c r="F19" s="30"/>
    </row>
    <row r="20" spans="1:6">
      <c r="A20" s="21" t="s">
        <v>336</v>
      </c>
      <c r="B20" s="21"/>
      <c r="C20" s="26" t="s">
        <v>462</v>
      </c>
      <c r="D20" s="27" t="s">
        <v>463</v>
      </c>
      <c r="E20" s="19">
        <v>15</v>
      </c>
      <c r="F20" s="30">
        <v>15</v>
      </c>
    </row>
    <row r="21" spans="1:6">
      <c r="A21" s="21" t="s">
        <v>332</v>
      </c>
      <c r="B21" s="21"/>
      <c r="C21" s="26" t="s">
        <v>464</v>
      </c>
      <c r="D21" s="27" t="s">
        <v>465</v>
      </c>
      <c r="E21" s="19">
        <v>20</v>
      </c>
      <c r="F21" s="30">
        <v>20</v>
      </c>
    </row>
    <row r="22" spans="1:6">
      <c r="A22" s="21" t="s">
        <v>466</v>
      </c>
      <c r="B22" s="21" t="s">
        <v>467</v>
      </c>
      <c r="C22" s="26" t="s">
        <v>468</v>
      </c>
      <c r="D22" s="27" t="s">
        <v>469</v>
      </c>
      <c r="E22" s="19">
        <v>50</v>
      </c>
      <c r="F22" s="30">
        <v>39</v>
      </c>
    </row>
    <row r="23" spans="1:6">
      <c r="A23" s="21" t="s">
        <v>470</v>
      </c>
      <c r="B23" s="21" t="s">
        <v>471</v>
      </c>
      <c r="C23" s="26" t="s">
        <v>472</v>
      </c>
      <c r="D23" s="27" t="s">
        <v>366</v>
      </c>
      <c r="E23" s="19">
        <v>48</v>
      </c>
      <c r="F23" s="30">
        <v>34</v>
      </c>
    </row>
    <row r="24" spans="1:6">
      <c r="A24" s="21" t="s">
        <v>473</v>
      </c>
      <c r="B24" s="21" t="s">
        <v>474</v>
      </c>
      <c r="C24" s="26" t="s">
        <v>475</v>
      </c>
      <c r="D24" s="27" t="s">
        <v>476</v>
      </c>
      <c r="E24" s="19">
        <v>50</v>
      </c>
      <c r="F24" s="30">
        <v>32</v>
      </c>
    </row>
    <row r="25" spans="1:6">
      <c r="A25" s="21" t="s">
        <v>477</v>
      </c>
      <c r="B25" s="21" t="s">
        <v>478</v>
      </c>
      <c r="C25" s="26" t="s">
        <v>479</v>
      </c>
      <c r="D25" s="27" t="s">
        <v>480</v>
      </c>
      <c r="E25" s="19">
        <v>300</v>
      </c>
      <c r="F25" s="30">
        <v>56</v>
      </c>
    </row>
    <row r="26" spans="1:6">
      <c r="A26" s="21" t="s">
        <v>481</v>
      </c>
      <c r="B26" s="21" t="s">
        <v>482</v>
      </c>
      <c r="C26" s="26" t="s">
        <v>483</v>
      </c>
      <c r="D26" s="27" t="s">
        <v>484</v>
      </c>
      <c r="E26" s="19">
        <v>20</v>
      </c>
      <c r="F26" s="30"/>
    </row>
    <row r="27" spans="1:6">
      <c r="A27" s="21" t="s">
        <v>485</v>
      </c>
      <c r="B27" s="21" t="s">
        <v>486</v>
      </c>
      <c r="C27" s="26" t="s">
        <v>487</v>
      </c>
      <c r="D27" s="27" t="s">
        <v>201</v>
      </c>
      <c r="E27" s="19">
        <v>35</v>
      </c>
      <c r="F27" s="30">
        <v>35</v>
      </c>
    </row>
    <row r="28" spans="1:6">
      <c r="A28" s="21" t="s">
        <v>488</v>
      </c>
      <c r="B28" s="21" t="s">
        <v>489</v>
      </c>
      <c r="C28" s="26" t="s">
        <v>490</v>
      </c>
      <c r="D28" s="27" t="s">
        <v>491</v>
      </c>
      <c r="E28" s="19">
        <v>120</v>
      </c>
      <c r="F28" s="30">
        <v>88</v>
      </c>
    </row>
    <row r="29" spans="1:6">
      <c r="A29" s="21" t="s">
        <v>492</v>
      </c>
      <c r="B29" s="21" t="s">
        <v>493</v>
      </c>
      <c r="C29" s="26" t="s">
        <v>494</v>
      </c>
      <c r="D29" s="27" t="s">
        <v>237</v>
      </c>
      <c r="E29" s="19">
        <v>300</v>
      </c>
      <c r="F29" s="30">
        <v>176</v>
      </c>
    </row>
    <row r="30" spans="1:6">
      <c r="A30" s="21" t="s">
        <v>495</v>
      </c>
      <c r="B30" s="21" t="s">
        <v>496</v>
      </c>
      <c r="C30" s="26" t="s">
        <v>497</v>
      </c>
      <c r="D30" s="27" t="s">
        <v>498</v>
      </c>
      <c r="E30" s="19">
        <v>50</v>
      </c>
      <c r="F30" s="30">
        <v>50</v>
      </c>
    </row>
    <row r="31" spans="1:6">
      <c r="A31" s="21"/>
      <c r="B31" s="21"/>
      <c r="C31" s="26"/>
      <c r="D31" s="27"/>
      <c r="E31" s="19"/>
      <c r="F31" s="30"/>
    </row>
    <row r="32" spans="1:6">
      <c r="A32" s="22" t="s">
        <v>499</v>
      </c>
      <c r="B32" s="21"/>
      <c r="C32" s="21"/>
      <c r="D32" s="21"/>
      <c r="E32" s="19">
        <f>SUM(E33:E34)</f>
        <v>180</v>
      </c>
      <c r="F32" s="29">
        <v>681</v>
      </c>
    </row>
    <row r="33" spans="1:7">
      <c r="A33" s="21" t="s">
        <v>500</v>
      </c>
      <c r="B33" s="21" t="s">
        <v>501</v>
      </c>
      <c r="C33" s="21"/>
      <c r="D33" s="21"/>
      <c r="E33" s="19">
        <v>120</v>
      </c>
      <c r="F33" s="30"/>
    </row>
    <row r="34" spans="1:7">
      <c r="A34" s="21" t="s">
        <v>502</v>
      </c>
      <c r="B34" s="21" t="s">
        <v>501</v>
      </c>
      <c r="C34" s="21"/>
      <c r="D34" s="21"/>
      <c r="E34" s="19">
        <v>60</v>
      </c>
      <c r="F34" s="30"/>
    </row>
    <row r="35" spans="1:7">
      <c r="A35" s="36" t="s">
        <v>503</v>
      </c>
      <c r="B35" s="23" t="s">
        <v>501</v>
      </c>
      <c r="C35" s="37"/>
      <c r="D35" s="37"/>
      <c r="E35" s="38"/>
      <c r="F35" s="30"/>
    </row>
    <row r="36" spans="1:7">
      <c r="A36" s="21"/>
      <c r="B36" s="21"/>
      <c r="C36" s="26"/>
      <c r="D36" s="27"/>
      <c r="E36" s="19"/>
      <c r="F36" s="30"/>
    </row>
    <row r="37" spans="1:7">
      <c r="A37" s="22" t="s">
        <v>504</v>
      </c>
      <c r="B37" s="21" t="s">
        <v>407</v>
      </c>
      <c r="C37" s="21" t="s">
        <v>505</v>
      </c>
      <c r="D37" s="21" t="s">
        <v>506</v>
      </c>
      <c r="E37" s="18">
        <f>SUM(E38:E48)</f>
        <v>1850</v>
      </c>
      <c r="F37" s="29">
        <f>SUM(F38:F48)</f>
        <v>1188</v>
      </c>
    </row>
    <row r="38" spans="1:7">
      <c r="A38" s="20" t="s">
        <v>100</v>
      </c>
      <c r="B38" s="21" t="s">
        <v>507</v>
      </c>
      <c r="C38" s="21" t="s">
        <v>508</v>
      </c>
      <c r="D38" s="21" t="s">
        <v>509</v>
      </c>
      <c r="E38" s="19">
        <v>300</v>
      </c>
      <c r="F38" s="30">
        <v>300</v>
      </c>
      <c r="G38" s="32" t="s">
        <v>510</v>
      </c>
    </row>
    <row r="39" spans="1:7">
      <c r="A39" s="42" t="s">
        <v>511</v>
      </c>
      <c r="B39" s="21" t="s">
        <v>512</v>
      </c>
      <c r="C39" s="21" t="s">
        <v>513</v>
      </c>
      <c r="D39" s="21"/>
      <c r="E39" s="19">
        <v>100</v>
      </c>
      <c r="F39" s="30">
        <v>25</v>
      </c>
    </row>
    <row r="40" spans="1:7">
      <c r="A40" s="20" t="s">
        <v>514</v>
      </c>
      <c r="B40" s="21" t="s">
        <v>515</v>
      </c>
      <c r="C40" s="21" t="s">
        <v>516</v>
      </c>
      <c r="D40" s="21"/>
      <c r="E40" s="19">
        <v>150</v>
      </c>
      <c r="F40" s="30">
        <v>45</v>
      </c>
    </row>
    <row r="41" spans="1:7">
      <c r="A41" s="42" t="s">
        <v>332</v>
      </c>
      <c r="B41" s="21" t="s">
        <v>517</v>
      </c>
      <c r="C41" s="21" t="s">
        <v>518</v>
      </c>
      <c r="D41" s="21" t="s">
        <v>519</v>
      </c>
      <c r="E41" s="19">
        <v>150</v>
      </c>
      <c r="F41" s="30">
        <v>150</v>
      </c>
      <c r="G41" s="32" t="s">
        <v>520</v>
      </c>
    </row>
    <row r="42" spans="1:7">
      <c r="A42" s="20" t="s">
        <v>521</v>
      </c>
      <c r="B42" s="21" t="s">
        <v>522</v>
      </c>
      <c r="C42" s="21" t="s">
        <v>523</v>
      </c>
      <c r="D42" s="21" t="s">
        <v>524</v>
      </c>
      <c r="E42" s="19">
        <v>150</v>
      </c>
      <c r="F42" s="30">
        <v>150</v>
      </c>
      <c r="G42" s="32" t="s">
        <v>520</v>
      </c>
    </row>
    <row r="43" spans="1:7">
      <c r="A43" s="20" t="s">
        <v>525</v>
      </c>
      <c r="B43" s="21" t="s">
        <v>526</v>
      </c>
      <c r="C43" s="21" t="s">
        <v>527</v>
      </c>
      <c r="D43" s="21"/>
      <c r="E43" s="19">
        <v>100</v>
      </c>
      <c r="F43" s="30">
        <v>50</v>
      </c>
    </row>
    <row r="44" spans="1:7">
      <c r="A44" s="20" t="s">
        <v>19</v>
      </c>
      <c r="B44" s="21" t="s">
        <v>528</v>
      </c>
      <c r="C44" s="21" t="s">
        <v>529</v>
      </c>
      <c r="D44" s="21" t="s">
        <v>530</v>
      </c>
      <c r="E44" s="19">
        <v>100</v>
      </c>
      <c r="F44" s="31">
        <v>100</v>
      </c>
    </row>
    <row r="45" spans="1:7">
      <c r="A45" s="20" t="s">
        <v>531</v>
      </c>
      <c r="B45" s="21" t="s">
        <v>532</v>
      </c>
      <c r="C45" s="21" t="s">
        <v>533</v>
      </c>
      <c r="D45" s="21"/>
      <c r="E45" s="19">
        <v>100</v>
      </c>
      <c r="F45" s="30">
        <v>42</v>
      </c>
    </row>
    <row r="46" spans="1:7">
      <c r="A46" s="42" t="s">
        <v>534</v>
      </c>
      <c r="B46" s="21" t="s">
        <v>535</v>
      </c>
      <c r="C46" s="21" t="s">
        <v>536</v>
      </c>
      <c r="D46" s="21"/>
      <c r="E46" s="19">
        <v>200</v>
      </c>
      <c r="F46" s="32">
        <v>76</v>
      </c>
      <c r="G46" t="s">
        <v>537</v>
      </c>
    </row>
    <row r="47" spans="1:7">
      <c r="A47" s="42" t="s">
        <v>538</v>
      </c>
      <c r="B47" s="21" t="s">
        <v>539</v>
      </c>
      <c r="C47" s="21" t="s">
        <v>540</v>
      </c>
      <c r="D47" s="21"/>
      <c r="E47" s="19">
        <v>300</v>
      </c>
      <c r="F47" s="30">
        <v>50</v>
      </c>
      <c r="G47" t="s">
        <v>541</v>
      </c>
    </row>
    <row r="48" spans="1:7">
      <c r="A48" s="20" t="s">
        <v>542</v>
      </c>
      <c r="B48" s="21" t="s">
        <v>543</v>
      </c>
      <c r="C48" s="21" t="s">
        <v>544</v>
      </c>
      <c r="D48" s="21" t="s">
        <v>545</v>
      </c>
      <c r="E48" s="19">
        <v>200</v>
      </c>
      <c r="F48" s="30">
        <v>200</v>
      </c>
    </row>
    <row r="49" spans="1:7">
      <c r="A49" s="20"/>
      <c r="B49" s="21"/>
      <c r="C49" s="21"/>
      <c r="D49" s="21" t="s">
        <v>546</v>
      </c>
      <c r="E49" s="19"/>
      <c r="F49" s="30"/>
    </row>
    <row r="50" spans="1:7">
      <c r="A50" s="20"/>
      <c r="B50" s="21"/>
      <c r="C50" s="21"/>
      <c r="D50" s="21"/>
      <c r="E50" s="19"/>
      <c r="F50" s="30"/>
    </row>
    <row r="51" spans="1:7">
      <c r="A51" s="22" t="s">
        <v>547</v>
      </c>
      <c r="B51" s="21"/>
      <c r="C51" s="21"/>
      <c r="D51" s="21"/>
      <c r="E51" s="18">
        <f>SUM(E52:E67)</f>
        <v>1438</v>
      </c>
      <c r="F51" s="29">
        <f>SUM(F52:F67)</f>
        <v>1372</v>
      </c>
    </row>
    <row r="52" spans="1:7">
      <c r="A52" s="21" t="s">
        <v>548</v>
      </c>
      <c r="B52" s="21" t="s">
        <v>549</v>
      </c>
      <c r="C52" s="21" t="s">
        <v>550</v>
      </c>
      <c r="D52" s="21" t="s">
        <v>50</v>
      </c>
      <c r="E52" s="19">
        <v>60</v>
      </c>
      <c r="F52" s="30">
        <v>35</v>
      </c>
      <c r="G52" s="39" t="s">
        <v>551</v>
      </c>
    </row>
    <row r="53" spans="1:7">
      <c r="A53" s="21" t="s">
        <v>552</v>
      </c>
      <c r="B53" s="21" t="s">
        <v>553</v>
      </c>
      <c r="C53" s="21" t="s">
        <v>554</v>
      </c>
      <c r="D53" s="21" t="s">
        <v>555</v>
      </c>
      <c r="E53" s="19">
        <v>100</v>
      </c>
      <c r="F53" s="30">
        <v>100</v>
      </c>
    </row>
    <row r="54" spans="1:7">
      <c r="A54" s="21" t="s">
        <v>52</v>
      </c>
      <c r="B54" s="21"/>
      <c r="C54" s="21" t="s">
        <v>556</v>
      </c>
      <c r="D54" s="21" t="s">
        <v>53</v>
      </c>
      <c r="E54" s="19">
        <v>150</v>
      </c>
      <c r="F54" s="30">
        <v>150</v>
      </c>
      <c r="G54" t="s">
        <v>557</v>
      </c>
    </row>
    <row r="55" spans="1:7">
      <c r="A55" s="21" t="s">
        <v>558</v>
      </c>
      <c r="B55" s="21"/>
      <c r="C55" s="21" t="s">
        <v>559</v>
      </c>
      <c r="D55" s="21" t="s">
        <v>560</v>
      </c>
      <c r="E55" s="19">
        <v>30</v>
      </c>
      <c r="F55" s="30">
        <v>30</v>
      </c>
      <c r="G55" s="40" t="s">
        <v>561</v>
      </c>
    </row>
    <row r="56" spans="1:7">
      <c r="A56" s="21" t="s">
        <v>562</v>
      </c>
      <c r="B56" s="21" t="s">
        <v>563</v>
      </c>
      <c r="C56" s="21" t="s">
        <v>57</v>
      </c>
      <c r="D56" s="21" t="s">
        <v>564</v>
      </c>
      <c r="E56" s="19">
        <v>100</v>
      </c>
      <c r="F56" s="30">
        <v>140</v>
      </c>
      <c r="G56" s="32" t="s">
        <v>56</v>
      </c>
    </row>
    <row r="57" spans="1:7">
      <c r="A57" s="21" t="s">
        <v>565</v>
      </c>
      <c r="B57" s="21"/>
      <c r="C57" s="21" t="s">
        <v>566</v>
      </c>
      <c r="D57" s="21" t="s">
        <v>567</v>
      </c>
      <c r="E57" s="19">
        <v>0</v>
      </c>
      <c r="F57" s="30">
        <v>0</v>
      </c>
    </row>
    <row r="58" spans="1:7">
      <c r="A58" s="21" t="s">
        <v>568</v>
      </c>
      <c r="B58" s="21"/>
      <c r="C58" s="21"/>
      <c r="D58" s="21" t="s">
        <v>569</v>
      </c>
      <c r="E58" s="19">
        <v>30</v>
      </c>
      <c r="F58" s="31">
        <v>24</v>
      </c>
    </row>
    <row r="59" spans="1:7">
      <c r="A59" s="21" t="s">
        <v>570</v>
      </c>
      <c r="B59" s="21"/>
      <c r="C59" s="21" t="s">
        <v>403</v>
      </c>
      <c r="D59" s="21" t="s">
        <v>571</v>
      </c>
      <c r="E59" s="19">
        <v>50</v>
      </c>
      <c r="F59" s="30">
        <v>0</v>
      </c>
      <c r="G59" t="s">
        <v>572</v>
      </c>
    </row>
    <row r="60" spans="1:7">
      <c r="A60" s="21" t="s">
        <v>573</v>
      </c>
      <c r="B60" s="21" t="s">
        <v>574</v>
      </c>
      <c r="C60" s="21"/>
      <c r="D60" s="21" t="s">
        <v>17</v>
      </c>
      <c r="E60" s="19">
        <v>250</v>
      </c>
      <c r="F60" s="30">
        <v>250</v>
      </c>
    </row>
    <row r="61" spans="1:7">
      <c r="A61" s="21" t="s">
        <v>575</v>
      </c>
      <c r="B61" s="21" t="s">
        <v>576</v>
      </c>
      <c r="C61" s="43" t="s">
        <v>577</v>
      </c>
      <c r="D61" s="21" t="s">
        <v>578</v>
      </c>
      <c r="E61" s="19">
        <v>24</v>
      </c>
      <c r="F61" s="30">
        <v>24</v>
      </c>
    </row>
    <row r="62" spans="1:7">
      <c r="A62" s="21" t="s">
        <v>579</v>
      </c>
      <c r="B62" s="21"/>
      <c r="C62" s="21" t="s">
        <v>580</v>
      </c>
      <c r="D62" s="21" t="s">
        <v>63</v>
      </c>
      <c r="E62" s="19">
        <v>150</v>
      </c>
      <c r="F62" s="30">
        <v>359</v>
      </c>
      <c r="G62" s="40" t="s">
        <v>581</v>
      </c>
    </row>
    <row r="63" spans="1:7">
      <c r="A63" s="21" t="s">
        <v>582</v>
      </c>
      <c r="B63" s="21"/>
      <c r="C63" s="21" t="s">
        <v>583</v>
      </c>
      <c r="D63" s="21" t="s">
        <v>584</v>
      </c>
      <c r="E63" s="26">
        <v>300</v>
      </c>
      <c r="F63" s="30">
        <v>160</v>
      </c>
      <c r="G63" s="40" t="s">
        <v>585</v>
      </c>
    </row>
    <row r="64" spans="1:7">
      <c r="A64" s="21" t="s">
        <v>586</v>
      </c>
      <c r="B64" s="21"/>
      <c r="C64" s="21" t="s">
        <v>587</v>
      </c>
      <c r="D64" s="21" t="s">
        <v>102</v>
      </c>
      <c r="E64" s="19">
        <v>84</v>
      </c>
      <c r="F64" s="30"/>
      <c r="G64" s="40" t="s">
        <v>551</v>
      </c>
    </row>
    <row r="65" spans="1:7">
      <c r="A65" s="21" t="s">
        <v>588</v>
      </c>
      <c r="B65" s="21"/>
      <c r="C65" s="21"/>
      <c r="D65" s="21" t="s">
        <v>589</v>
      </c>
      <c r="E65" s="19">
        <v>10</v>
      </c>
      <c r="F65" s="30">
        <v>0</v>
      </c>
    </row>
    <row r="66" spans="1:7">
      <c r="A66" s="21" t="s">
        <v>107</v>
      </c>
      <c r="B66" s="21" t="s">
        <v>590</v>
      </c>
      <c r="C66" s="21" t="s">
        <v>591</v>
      </c>
      <c r="D66" s="21" t="s">
        <v>592</v>
      </c>
      <c r="E66" s="19">
        <v>50</v>
      </c>
      <c r="F66" s="30">
        <v>50</v>
      </c>
      <c r="G66" s="40" t="s">
        <v>593</v>
      </c>
    </row>
    <row r="67" spans="1:7">
      <c r="A67" s="21" t="s">
        <v>594</v>
      </c>
      <c r="B67" s="21"/>
      <c r="C67" s="21" t="s">
        <v>595</v>
      </c>
      <c r="D67" s="21" t="s">
        <v>596</v>
      </c>
      <c r="E67" s="19">
        <v>50</v>
      </c>
      <c r="F67" s="30">
        <v>50</v>
      </c>
    </row>
    <row r="68" spans="1:7">
      <c r="A68" s="20"/>
      <c r="B68" s="21"/>
      <c r="C68" s="21"/>
      <c r="D68" s="21"/>
      <c r="E68" s="19"/>
      <c r="F68" s="30"/>
    </row>
    <row r="69" spans="1:7">
      <c r="A69" s="20"/>
      <c r="B69" s="21"/>
      <c r="C69" s="21"/>
      <c r="D69" s="21"/>
      <c r="E69" s="19"/>
      <c r="F69" s="30"/>
    </row>
    <row r="70" spans="1:7">
      <c r="A70" s="21"/>
      <c r="B70" s="21"/>
      <c r="C70" s="26"/>
      <c r="D70" s="27"/>
      <c r="E70" s="19"/>
      <c r="F70" s="30"/>
    </row>
    <row r="71" spans="1:7">
      <c r="A71" s="22" t="s">
        <v>597</v>
      </c>
      <c r="B71" s="22" t="s">
        <v>407</v>
      </c>
      <c r="C71" s="22" t="s">
        <v>598</v>
      </c>
      <c r="D71" s="22" t="s">
        <v>39</v>
      </c>
      <c r="E71" s="18"/>
      <c r="F71" s="29"/>
      <c r="G71" s="41" t="s">
        <v>599</v>
      </c>
    </row>
    <row r="72" spans="1:7">
      <c r="A72" s="21"/>
      <c r="B72" s="21"/>
      <c r="C72" s="21"/>
      <c r="D72" s="21"/>
      <c r="E72" s="19"/>
      <c r="F72" s="30"/>
    </row>
    <row r="73" spans="1:7">
      <c r="A73" s="22" t="s">
        <v>600</v>
      </c>
      <c r="B73" s="21"/>
      <c r="C73" s="21"/>
      <c r="D73" s="21"/>
      <c r="E73" s="18">
        <f>SUM(E74:E77)</f>
        <v>950</v>
      </c>
      <c r="F73" s="29">
        <f>SUM(F74:F77)</f>
        <v>360</v>
      </c>
    </row>
    <row r="74" spans="1:7">
      <c r="A74" s="21" t="s">
        <v>601</v>
      </c>
      <c r="B74" s="21"/>
      <c r="C74" s="21" t="s">
        <v>602</v>
      </c>
      <c r="D74" s="21" t="s">
        <v>105</v>
      </c>
      <c r="E74" s="19">
        <v>150</v>
      </c>
      <c r="F74" s="30">
        <v>107</v>
      </c>
    </row>
    <row r="75" spans="1:7">
      <c r="A75" s="21" t="s">
        <v>603</v>
      </c>
      <c r="B75" s="21"/>
      <c r="C75" s="21" t="s">
        <v>604</v>
      </c>
      <c r="D75" s="21" t="s">
        <v>35</v>
      </c>
      <c r="E75" s="19">
        <v>600</v>
      </c>
      <c r="F75" s="30">
        <v>173</v>
      </c>
      <c r="G75" s="40" t="s">
        <v>605</v>
      </c>
    </row>
    <row r="76" spans="1:7">
      <c r="A76" s="21" t="s">
        <v>606</v>
      </c>
      <c r="B76" s="21"/>
      <c r="C76" s="21" t="s">
        <v>607</v>
      </c>
      <c r="D76" s="21"/>
      <c r="E76" s="19">
        <v>100</v>
      </c>
      <c r="F76" s="30">
        <v>72</v>
      </c>
      <c r="G76" t="s">
        <v>520</v>
      </c>
    </row>
    <row r="77" spans="1:7">
      <c r="A77" s="20" t="s">
        <v>608</v>
      </c>
      <c r="B77" s="21"/>
      <c r="C77" s="21" t="s">
        <v>609</v>
      </c>
      <c r="D77" s="21" t="s">
        <v>610</v>
      </c>
      <c r="E77" s="19">
        <v>100</v>
      </c>
      <c r="F77" s="30">
        <v>8</v>
      </c>
    </row>
    <row r="78" spans="1:7">
      <c r="A78" s="20"/>
      <c r="B78" s="21"/>
      <c r="C78" s="21"/>
      <c r="D78" s="21"/>
      <c r="E78" s="19"/>
      <c r="F78" s="30"/>
    </row>
    <row r="79" spans="1:7">
      <c r="A79" s="22" t="s">
        <v>16</v>
      </c>
      <c r="B79" s="21"/>
      <c r="C79" s="21"/>
      <c r="D79" s="21"/>
      <c r="E79" s="18">
        <f>SUM(E80+E82+E83+E84+E85+E86+E87+H80+H82+H83)</f>
        <v>880</v>
      </c>
      <c r="F79" s="29">
        <v>1438</v>
      </c>
    </row>
    <row r="80" spans="1:7">
      <c r="A80" s="20" t="s">
        <v>611</v>
      </c>
      <c r="B80" s="21" t="s">
        <v>612</v>
      </c>
      <c r="C80" s="21" t="s">
        <v>613</v>
      </c>
      <c r="D80" s="21" t="s">
        <v>21</v>
      </c>
      <c r="E80" s="19">
        <v>150</v>
      </c>
      <c r="F80" s="33"/>
    </row>
    <row r="81" spans="1:6">
      <c r="A81" s="20"/>
      <c r="B81" s="21"/>
      <c r="C81" s="21"/>
      <c r="D81" s="21" t="s">
        <v>21</v>
      </c>
      <c r="E81" s="19"/>
      <c r="F81" s="33"/>
    </row>
    <row r="82" spans="1:6">
      <c r="A82" s="20" t="s">
        <v>614</v>
      </c>
      <c r="B82" s="21" t="s">
        <v>615</v>
      </c>
      <c r="C82" s="21" t="s">
        <v>616</v>
      </c>
      <c r="D82" s="21" t="s">
        <v>617</v>
      </c>
      <c r="E82" s="19">
        <v>150</v>
      </c>
      <c r="F82" s="34"/>
    </row>
    <row r="83" spans="1:6">
      <c r="A83" s="20" t="s">
        <v>131</v>
      </c>
      <c r="B83" s="21" t="s">
        <v>618</v>
      </c>
      <c r="C83" s="21" t="s">
        <v>619</v>
      </c>
      <c r="D83" s="21" t="s">
        <v>620</v>
      </c>
      <c r="E83" s="19">
        <v>100</v>
      </c>
      <c r="F83" s="30">
        <v>289</v>
      </c>
    </row>
    <row r="84" spans="1:6">
      <c r="A84" s="20" t="s">
        <v>174</v>
      </c>
      <c r="B84" s="21" t="s">
        <v>621</v>
      </c>
      <c r="C84" s="21" t="s">
        <v>622</v>
      </c>
      <c r="D84" s="21" t="s">
        <v>623</v>
      </c>
      <c r="E84" s="19">
        <v>100</v>
      </c>
      <c r="F84" s="30">
        <v>100</v>
      </c>
    </row>
    <row r="85" spans="1:6">
      <c r="A85" s="20" t="s">
        <v>624</v>
      </c>
      <c r="B85" s="21" t="s">
        <v>625</v>
      </c>
      <c r="C85" s="21" t="s">
        <v>626</v>
      </c>
      <c r="D85" s="21" t="s">
        <v>627</v>
      </c>
      <c r="E85" s="19">
        <v>300</v>
      </c>
      <c r="F85" s="30">
        <v>254</v>
      </c>
    </row>
    <row r="86" spans="1:6">
      <c r="A86" s="20" t="s">
        <v>91</v>
      </c>
      <c r="B86" s="21" t="s">
        <v>628</v>
      </c>
      <c r="C86" s="21" t="s">
        <v>629</v>
      </c>
      <c r="D86" s="21" t="s">
        <v>630</v>
      </c>
      <c r="E86" s="19">
        <v>50</v>
      </c>
      <c r="F86" s="35">
        <v>0</v>
      </c>
    </row>
    <row r="87" spans="1:6">
      <c r="A87" s="20" t="s">
        <v>313</v>
      </c>
      <c r="B87" s="21" t="s">
        <v>631</v>
      </c>
      <c r="C87" s="21" t="s">
        <v>632</v>
      </c>
      <c r="D87" s="21" t="s">
        <v>633</v>
      </c>
      <c r="E87" s="19">
        <v>30</v>
      </c>
      <c r="F87" s="30"/>
    </row>
    <row r="88" spans="1:6">
      <c r="A88" s="20"/>
      <c r="B88" s="21"/>
      <c r="C88" s="21"/>
      <c r="D88" s="21"/>
      <c r="E88" s="19"/>
      <c r="F88" s="30"/>
    </row>
  </sheetData>
  <phoneticPr fontId="0" type="noConversion"/>
  <pageMargins left="0.5" right="0.5" top="0.75" bottom="0.75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0"/>
  <sheetViews>
    <sheetView tabSelected="1" view="pageBreakPreview" topLeftCell="A2" zoomScaleNormal="100" workbookViewId="0" xr3:uid="{842E5F09-E766-5B8D-85AF-A39847EA96FD}">
      <pane ySplit="1" topLeftCell="A15" activePane="bottomLeft" state="frozen"/>
      <selection activeCell="A2" sqref="A2"/>
      <selection pane="bottomLeft" activeCell="F40" sqref="F40"/>
    </sheetView>
  </sheetViews>
  <sheetFormatPr defaultRowHeight="12.75"/>
  <cols>
    <col min="1" max="1" width="14" customWidth="1"/>
  </cols>
  <sheetData>
    <row r="2" spans="1:7">
      <c r="B2" s="74" t="s">
        <v>634</v>
      </c>
      <c r="C2" s="74" t="s">
        <v>635</v>
      </c>
      <c r="D2" s="74" t="s">
        <v>636</v>
      </c>
      <c r="E2" s="74" t="s">
        <v>637</v>
      </c>
      <c r="F2" s="74" t="s">
        <v>638</v>
      </c>
    </row>
    <row r="3" spans="1:7">
      <c r="B3" s="75"/>
      <c r="C3" s="75"/>
      <c r="D3" s="75"/>
      <c r="E3" s="75"/>
      <c r="F3" s="75"/>
    </row>
    <row r="4" spans="1:7">
      <c r="A4" s="1" t="s">
        <v>639</v>
      </c>
      <c r="B4" s="70"/>
      <c r="C4" s="70"/>
      <c r="D4" s="70"/>
      <c r="E4" s="70"/>
      <c r="F4" s="70"/>
    </row>
    <row r="5" spans="1:7">
      <c r="A5" t="s">
        <v>140</v>
      </c>
      <c r="B5">
        <v>47</v>
      </c>
      <c r="C5">
        <v>70</v>
      </c>
      <c r="F5">
        <f t="shared" ref="F5:F22" si="0">SUM(B5:E5)</f>
        <v>117</v>
      </c>
      <c r="G5" t="s">
        <v>640</v>
      </c>
    </row>
    <row r="6" spans="1:7">
      <c r="A6" s="71" t="s">
        <v>144</v>
      </c>
      <c r="B6">
        <v>10</v>
      </c>
      <c r="F6">
        <f t="shared" si="0"/>
        <v>10</v>
      </c>
      <c r="G6" t="s">
        <v>640</v>
      </c>
    </row>
    <row r="7" spans="1:7">
      <c r="A7" s="72" t="s">
        <v>192</v>
      </c>
      <c r="B7">
        <v>10</v>
      </c>
      <c r="F7">
        <f t="shared" si="0"/>
        <v>10</v>
      </c>
    </row>
    <row r="8" spans="1:7">
      <c r="A8" t="s">
        <v>641</v>
      </c>
      <c r="C8">
        <v>9</v>
      </c>
      <c r="F8">
        <f t="shared" si="0"/>
        <v>9</v>
      </c>
    </row>
    <row r="9" spans="1:7">
      <c r="A9" t="s">
        <v>153</v>
      </c>
      <c r="B9">
        <v>20</v>
      </c>
      <c r="F9">
        <f t="shared" si="0"/>
        <v>20</v>
      </c>
      <c r="G9" t="s">
        <v>27</v>
      </c>
    </row>
    <row r="10" spans="1:7">
      <c r="A10" t="s">
        <v>642</v>
      </c>
      <c r="B10">
        <v>10</v>
      </c>
      <c r="F10">
        <f t="shared" si="0"/>
        <v>10</v>
      </c>
      <c r="G10" t="s">
        <v>643</v>
      </c>
    </row>
    <row r="11" spans="1:7">
      <c r="A11" t="s">
        <v>174</v>
      </c>
      <c r="B11">
        <v>76</v>
      </c>
      <c r="C11">
        <v>76</v>
      </c>
      <c r="F11">
        <f t="shared" si="0"/>
        <v>152</v>
      </c>
    </row>
    <row r="12" spans="1:7">
      <c r="A12" t="s">
        <v>189</v>
      </c>
      <c r="B12">
        <v>10</v>
      </c>
      <c r="F12">
        <f t="shared" si="0"/>
        <v>10</v>
      </c>
      <c r="G12" t="s">
        <v>644</v>
      </c>
    </row>
    <row r="13" spans="1:7">
      <c r="A13" t="s">
        <v>645</v>
      </c>
      <c r="B13">
        <v>10</v>
      </c>
      <c r="F13">
        <f t="shared" si="0"/>
        <v>10</v>
      </c>
    </row>
    <row r="14" spans="1:7">
      <c r="A14" t="s">
        <v>27</v>
      </c>
      <c r="B14">
        <v>50</v>
      </c>
      <c r="C14">
        <v>49</v>
      </c>
      <c r="F14">
        <f t="shared" si="0"/>
        <v>99</v>
      </c>
    </row>
    <row r="15" spans="1:7">
      <c r="A15" t="s">
        <v>203</v>
      </c>
      <c r="B15">
        <v>75</v>
      </c>
      <c r="C15">
        <v>84</v>
      </c>
      <c r="F15">
        <f t="shared" si="0"/>
        <v>159</v>
      </c>
    </row>
    <row r="16" spans="1:7">
      <c r="A16" t="s">
        <v>646</v>
      </c>
      <c r="B16">
        <v>7</v>
      </c>
      <c r="F16">
        <f t="shared" si="0"/>
        <v>7</v>
      </c>
      <c r="G16" t="s">
        <v>174</v>
      </c>
    </row>
    <row r="17" spans="1:7">
      <c r="A17" t="s">
        <v>215</v>
      </c>
      <c r="B17">
        <v>20</v>
      </c>
      <c r="F17">
        <f t="shared" si="0"/>
        <v>20</v>
      </c>
    </row>
    <row r="18" spans="1:7">
      <c r="A18" t="s">
        <v>647</v>
      </c>
      <c r="B18">
        <v>30</v>
      </c>
      <c r="F18">
        <f t="shared" si="0"/>
        <v>30</v>
      </c>
      <c r="G18" t="s">
        <v>648</v>
      </c>
    </row>
    <row r="19" spans="1:7">
      <c r="A19" t="s">
        <v>131</v>
      </c>
      <c r="B19">
        <v>455</v>
      </c>
      <c r="C19">
        <v>220</v>
      </c>
      <c r="F19">
        <f t="shared" si="0"/>
        <v>675</v>
      </c>
    </row>
    <row r="20" spans="1:7">
      <c r="A20" t="s">
        <v>245</v>
      </c>
      <c r="B20">
        <v>10</v>
      </c>
      <c r="F20">
        <f t="shared" si="0"/>
        <v>10</v>
      </c>
      <c r="G20" t="s">
        <v>648</v>
      </c>
    </row>
    <row r="21" spans="1:7">
      <c r="A21" t="s">
        <v>254</v>
      </c>
      <c r="B21">
        <v>46</v>
      </c>
      <c r="F21">
        <f t="shared" si="0"/>
        <v>46</v>
      </c>
    </row>
    <row r="22" spans="1:7">
      <c r="A22" t="s">
        <v>261</v>
      </c>
      <c r="B22">
        <v>8</v>
      </c>
      <c r="F22">
        <f t="shared" si="0"/>
        <v>8</v>
      </c>
    </row>
    <row r="23" spans="1:7">
      <c r="B23" s="76">
        <f>SUM(B5:B22)</f>
        <v>894</v>
      </c>
      <c r="C23" s="76">
        <f>SUM(C5:C22)</f>
        <v>508</v>
      </c>
      <c r="D23" s="76">
        <f>SUM(D5:D22)</f>
        <v>0</v>
      </c>
      <c r="E23" s="76">
        <f>SUM(E5:E22)</f>
        <v>0</v>
      </c>
      <c r="F23" s="76">
        <f>SUM(F5:F22)</f>
        <v>1402</v>
      </c>
    </row>
    <row r="24" spans="1:7">
      <c r="B24" s="77"/>
      <c r="C24" s="77"/>
      <c r="D24" s="78"/>
      <c r="E24" s="78"/>
      <c r="F24" s="77"/>
    </row>
    <row r="25" spans="1:7">
      <c r="A25" s="1" t="s">
        <v>649</v>
      </c>
    </row>
    <row r="26" spans="1:7">
      <c r="A26" t="s">
        <v>313</v>
      </c>
      <c r="B26">
        <v>37</v>
      </c>
      <c r="C26">
        <v>40</v>
      </c>
      <c r="F26">
        <f>SUM(B26:E26)</f>
        <v>77</v>
      </c>
    </row>
    <row r="27" spans="1:7">
      <c r="B27" s="76">
        <f>SUM(B26)</f>
        <v>37</v>
      </c>
      <c r="C27" s="76">
        <f>SUM(C26)</f>
        <v>40</v>
      </c>
      <c r="D27" s="76">
        <f>SUM(D26)</f>
        <v>0</v>
      </c>
      <c r="E27" s="76">
        <f>SUM(E26)</f>
        <v>0</v>
      </c>
      <c r="F27" s="76">
        <f>SUM(F26)</f>
        <v>77</v>
      </c>
    </row>
    <row r="29" spans="1:7">
      <c r="A29" s="1" t="s">
        <v>650</v>
      </c>
    </row>
    <row r="30" spans="1:7">
      <c r="A30" t="s">
        <v>651</v>
      </c>
      <c r="B30">
        <v>1029</v>
      </c>
      <c r="D30">
        <v>271</v>
      </c>
      <c r="E30">
        <v>3034</v>
      </c>
      <c r="F30">
        <f t="shared" ref="F30:F36" si="1">SUM(B30:E30)</f>
        <v>4334</v>
      </c>
    </row>
    <row r="31" spans="1:7">
      <c r="A31" t="s">
        <v>652</v>
      </c>
      <c r="B31">
        <v>378</v>
      </c>
      <c r="F31">
        <f t="shared" si="1"/>
        <v>378</v>
      </c>
    </row>
    <row r="32" spans="1:7">
      <c r="A32" t="s">
        <v>653</v>
      </c>
      <c r="B32">
        <v>119</v>
      </c>
      <c r="F32">
        <f t="shared" si="1"/>
        <v>119</v>
      </c>
    </row>
    <row r="33" spans="1:6">
      <c r="A33" t="s">
        <v>654</v>
      </c>
      <c r="B33">
        <v>10</v>
      </c>
      <c r="D33">
        <v>60</v>
      </c>
      <c r="E33">
        <v>331</v>
      </c>
      <c r="F33">
        <f t="shared" si="1"/>
        <v>401</v>
      </c>
    </row>
    <row r="34" spans="1:6">
      <c r="A34" t="s">
        <v>655</v>
      </c>
      <c r="B34">
        <v>90</v>
      </c>
      <c r="D34">
        <v>69</v>
      </c>
      <c r="F34">
        <f t="shared" si="1"/>
        <v>159</v>
      </c>
    </row>
    <row r="35" spans="1:6">
      <c r="A35" t="s">
        <v>317</v>
      </c>
      <c r="B35">
        <v>100</v>
      </c>
      <c r="F35">
        <f t="shared" si="1"/>
        <v>100</v>
      </c>
    </row>
    <row r="36" spans="1:6">
      <c r="A36" t="s">
        <v>95</v>
      </c>
      <c r="B36">
        <v>106</v>
      </c>
      <c r="D36">
        <v>45</v>
      </c>
      <c r="F36">
        <f t="shared" si="1"/>
        <v>151</v>
      </c>
    </row>
    <row r="37" spans="1:6">
      <c r="B37">
        <f>SUM(B30:B36)</f>
        <v>1832</v>
      </c>
    </row>
    <row r="38" spans="1:6">
      <c r="B38" s="76">
        <f>SUM(B30:B37)</f>
        <v>3664</v>
      </c>
      <c r="C38" s="76">
        <f>SUM(C30:C37)</f>
        <v>0</v>
      </c>
      <c r="D38" s="76">
        <f>SUM(D30:D37)</f>
        <v>445</v>
      </c>
      <c r="E38" s="76">
        <f>SUM(E30:E37)</f>
        <v>3365</v>
      </c>
      <c r="F38" s="76">
        <f>SUM(F30:F37)</f>
        <v>5642</v>
      </c>
    </row>
    <row r="40" spans="1:6">
      <c r="B40" s="76">
        <f>SUM(B23,B27,B38)</f>
        <v>4595</v>
      </c>
      <c r="C40" s="76">
        <f>SUM(C23,C27,C38)</f>
        <v>548</v>
      </c>
      <c r="D40" s="76">
        <f>SUM(D23,D27,D38)</f>
        <v>445</v>
      </c>
      <c r="E40" s="76">
        <f>SUM(E23,E27,E38)</f>
        <v>3365</v>
      </c>
      <c r="F40" s="76">
        <f>SUM(F23,F27,F38)</f>
        <v>7121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1ACF1F-007B-4E05-BE2C-D1A13BD729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65943A-8C0C-4DBA-BB24-D3AADA4DD905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FECBF9F-AE67-4F0B-B654-FC892EC55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14038-60c9-4558-88d3-467c25e52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Make It Happen Inc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Mansour</dc:creator>
  <cp:keywords/>
  <dc:description/>
  <cp:lastModifiedBy>X</cp:lastModifiedBy>
  <cp:revision/>
  <dcterms:created xsi:type="dcterms:W3CDTF">2002-12-05T18:50:34Z</dcterms:created>
  <dcterms:modified xsi:type="dcterms:W3CDTF">2016-11-24T21:58:51Z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TheJoy ofMktg</vt:lpwstr>
  </property>
  <property fmtid="{D5CDD505-2E9C-101B-9397-08002B2CF9AE}" pid="3" name="SharedWithUsers">
    <vt:lpwstr>171;#TheJoy ofMktg</vt:lpwstr>
  </property>
</Properties>
</file>