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data analysis\coffee sales\"/>
    </mc:Choice>
  </mc:AlternateContent>
  <xr:revisionPtr revIDLastSave="0" documentId="13_ncr:1_{0364B93E-96DB-4A10-97F3-0982D36DBD0B}" xr6:coauthVersionLast="47" xr6:coauthVersionMax="47" xr10:uidLastSave="{00000000-0000-0000-0000-000000000000}"/>
  <bookViews>
    <workbookView xWindow="-108" yWindow="-108" windowWidth="22320" windowHeight="13176" activeTab="6" xr2:uid="{00000000-000D-0000-FFFF-FFFF00000000}"/>
  </bookViews>
  <sheets>
    <sheet name="orders" sheetId="17" r:id="rId1"/>
    <sheet name="products" sheetId="2" r:id="rId2"/>
    <sheet name="customers" sheetId="13" r:id="rId3"/>
    <sheet name="TotalSales" sheetId="18" r:id="rId4"/>
    <sheet name="CoutnryBarChart" sheetId="19" r:id="rId5"/>
    <sheet name="Top5Customers" sheetId="21" r:id="rId6"/>
    <sheet name="Dashboard" sheetId="22" r:id="rId7"/>
  </sheets>
  <definedNames>
    <definedName name="_xlnm._FilterDatabase" localSheetId="2" hidden="1">customers!$G$1:$G$1001</definedName>
    <definedName name="_xlnm._FilterDatabase" localSheetId="0" hidden="1">orders!$A$1:$M$1001</definedName>
    <definedName name="_xlnm._FilterDatabase" localSheetId="1" hidden="1">products!$A$1:$G$49</definedName>
    <definedName name="Власна_часова_шкала_Order_Date">#N/A</definedName>
    <definedName name="Роздільник_Country1">#N/A</definedName>
    <definedName name="Роздільник_Loyalty_Card">#N/A</definedName>
    <definedName name="Роздільник_Roast_Type_Name">#N/A</definedName>
    <definedName name="Роздільник_Siz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7" l="1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M169" i="17"/>
  <c r="M220" i="17"/>
  <c r="I3" i="17"/>
  <c r="N3" i="17" s="1"/>
  <c r="J3" i="17"/>
  <c r="O3" i="17" s="1"/>
  <c r="L3" i="17"/>
  <c r="I4" i="17"/>
  <c r="N4" i="17" s="1"/>
  <c r="J4" i="17"/>
  <c r="O4" i="17" s="1"/>
  <c r="L4" i="17"/>
  <c r="M4" i="17" s="1"/>
  <c r="I5" i="17"/>
  <c r="N5" i="17" s="1"/>
  <c r="J5" i="17"/>
  <c r="O5" i="17" s="1"/>
  <c r="L5" i="17"/>
  <c r="M5" i="17" s="1"/>
  <c r="I6" i="17"/>
  <c r="N6" i="17" s="1"/>
  <c r="J6" i="17"/>
  <c r="O6" i="17" s="1"/>
  <c r="L6" i="17"/>
  <c r="M6" i="17" s="1"/>
  <c r="I7" i="17"/>
  <c r="N7" i="17" s="1"/>
  <c r="J7" i="17"/>
  <c r="O7" i="17" s="1"/>
  <c r="L7" i="17"/>
  <c r="M7" i="17" s="1"/>
  <c r="I8" i="17"/>
  <c r="N8" i="17" s="1"/>
  <c r="J8" i="17"/>
  <c r="O8" i="17" s="1"/>
  <c r="L8" i="17"/>
  <c r="M8" i="17" s="1"/>
  <c r="I9" i="17"/>
  <c r="N9" i="17" s="1"/>
  <c r="J9" i="17"/>
  <c r="O9" i="17" s="1"/>
  <c r="L9" i="17"/>
  <c r="M9" i="17" s="1"/>
  <c r="I10" i="17"/>
  <c r="N10" i="17" s="1"/>
  <c r="J10" i="17"/>
  <c r="O10" i="17" s="1"/>
  <c r="L10" i="17"/>
  <c r="M10" i="17" s="1"/>
  <c r="I11" i="17"/>
  <c r="N11" i="17" s="1"/>
  <c r="J11" i="17"/>
  <c r="O11" i="17" s="1"/>
  <c r="L11" i="17"/>
  <c r="M11" i="17" s="1"/>
  <c r="I12" i="17"/>
  <c r="N12" i="17" s="1"/>
  <c r="J12" i="17"/>
  <c r="O12" i="17" s="1"/>
  <c r="L12" i="17"/>
  <c r="M12" i="17" s="1"/>
  <c r="I13" i="17"/>
  <c r="N13" i="17" s="1"/>
  <c r="J13" i="17"/>
  <c r="O13" i="17" s="1"/>
  <c r="L13" i="17"/>
  <c r="M13" i="17" s="1"/>
  <c r="I14" i="17"/>
  <c r="N14" i="17" s="1"/>
  <c r="J14" i="17"/>
  <c r="O14" i="17" s="1"/>
  <c r="L14" i="17"/>
  <c r="M14" i="17" s="1"/>
  <c r="I15" i="17"/>
  <c r="N15" i="17" s="1"/>
  <c r="J15" i="17"/>
  <c r="O15" i="17" s="1"/>
  <c r="L15" i="17"/>
  <c r="M15" i="17" s="1"/>
  <c r="I16" i="17"/>
  <c r="N16" i="17" s="1"/>
  <c r="J16" i="17"/>
  <c r="O16" i="17" s="1"/>
  <c r="L16" i="17"/>
  <c r="M16" i="17" s="1"/>
  <c r="I17" i="17"/>
  <c r="N17" i="17" s="1"/>
  <c r="J17" i="17"/>
  <c r="O17" i="17" s="1"/>
  <c r="L17" i="17"/>
  <c r="M17" i="17" s="1"/>
  <c r="I18" i="17"/>
  <c r="N18" i="17" s="1"/>
  <c r="J18" i="17"/>
  <c r="O18" i="17" s="1"/>
  <c r="L18" i="17"/>
  <c r="M18" i="17" s="1"/>
  <c r="I19" i="17"/>
  <c r="N19" i="17" s="1"/>
  <c r="J19" i="17"/>
  <c r="O19" i="17" s="1"/>
  <c r="L19" i="17"/>
  <c r="M19" i="17" s="1"/>
  <c r="I20" i="17"/>
  <c r="N20" i="17" s="1"/>
  <c r="J20" i="17"/>
  <c r="O20" i="17" s="1"/>
  <c r="L20" i="17"/>
  <c r="M20" i="17" s="1"/>
  <c r="I21" i="17"/>
  <c r="N21" i="17" s="1"/>
  <c r="J21" i="17"/>
  <c r="O21" i="17" s="1"/>
  <c r="L21" i="17"/>
  <c r="M21" i="17" s="1"/>
  <c r="I22" i="17"/>
  <c r="N22" i="17" s="1"/>
  <c r="J22" i="17"/>
  <c r="O22" i="17" s="1"/>
  <c r="L22" i="17"/>
  <c r="M22" i="17" s="1"/>
  <c r="I23" i="17"/>
  <c r="N23" i="17" s="1"/>
  <c r="J23" i="17"/>
  <c r="O23" i="17" s="1"/>
  <c r="L23" i="17"/>
  <c r="M23" i="17" s="1"/>
  <c r="I24" i="17"/>
  <c r="N24" i="17" s="1"/>
  <c r="J24" i="17"/>
  <c r="O24" i="17" s="1"/>
  <c r="L24" i="17"/>
  <c r="M24" i="17" s="1"/>
  <c r="I25" i="17"/>
  <c r="N25" i="17" s="1"/>
  <c r="J25" i="17"/>
  <c r="O25" i="17" s="1"/>
  <c r="L25" i="17"/>
  <c r="M25" i="17" s="1"/>
  <c r="I26" i="17"/>
  <c r="N26" i="17" s="1"/>
  <c r="J26" i="17"/>
  <c r="O26" i="17" s="1"/>
  <c r="L26" i="17"/>
  <c r="M26" i="17" s="1"/>
  <c r="I27" i="17"/>
  <c r="N27" i="17" s="1"/>
  <c r="J27" i="17"/>
  <c r="O27" i="17" s="1"/>
  <c r="L27" i="17"/>
  <c r="M27" i="17" s="1"/>
  <c r="I28" i="17"/>
  <c r="N28" i="17" s="1"/>
  <c r="J28" i="17"/>
  <c r="O28" i="17" s="1"/>
  <c r="L28" i="17"/>
  <c r="M28" i="17" s="1"/>
  <c r="I29" i="17"/>
  <c r="N29" i="17" s="1"/>
  <c r="J29" i="17"/>
  <c r="O29" i="17" s="1"/>
  <c r="L29" i="17"/>
  <c r="M29" i="17" s="1"/>
  <c r="I30" i="17"/>
  <c r="N30" i="17" s="1"/>
  <c r="J30" i="17"/>
  <c r="O30" i="17" s="1"/>
  <c r="L30" i="17"/>
  <c r="M30" i="17" s="1"/>
  <c r="I31" i="17"/>
  <c r="N31" i="17" s="1"/>
  <c r="J31" i="17"/>
  <c r="O31" i="17" s="1"/>
  <c r="L31" i="17"/>
  <c r="M31" i="17" s="1"/>
  <c r="I32" i="17"/>
  <c r="N32" i="17" s="1"/>
  <c r="J32" i="17"/>
  <c r="O32" i="17" s="1"/>
  <c r="L32" i="17"/>
  <c r="M32" i="17" s="1"/>
  <c r="I33" i="17"/>
  <c r="N33" i="17" s="1"/>
  <c r="J33" i="17"/>
  <c r="O33" i="17" s="1"/>
  <c r="L33" i="17"/>
  <c r="M33" i="17" s="1"/>
  <c r="I34" i="17"/>
  <c r="N34" i="17" s="1"/>
  <c r="J34" i="17"/>
  <c r="O34" i="17" s="1"/>
  <c r="L34" i="17"/>
  <c r="M34" i="17" s="1"/>
  <c r="I35" i="17"/>
  <c r="N35" i="17" s="1"/>
  <c r="J35" i="17"/>
  <c r="O35" i="17" s="1"/>
  <c r="L35" i="17"/>
  <c r="M35" i="17" s="1"/>
  <c r="I36" i="17"/>
  <c r="N36" i="17" s="1"/>
  <c r="J36" i="17"/>
  <c r="O36" i="17" s="1"/>
  <c r="L36" i="17"/>
  <c r="M36" i="17" s="1"/>
  <c r="I37" i="17"/>
  <c r="N37" i="17" s="1"/>
  <c r="J37" i="17"/>
  <c r="O37" i="17" s="1"/>
  <c r="L37" i="17"/>
  <c r="M37" i="17" s="1"/>
  <c r="I38" i="17"/>
  <c r="N38" i="17" s="1"/>
  <c r="J38" i="17"/>
  <c r="O38" i="17" s="1"/>
  <c r="L38" i="17"/>
  <c r="M38" i="17" s="1"/>
  <c r="I39" i="17"/>
  <c r="N39" i="17" s="1"/>
  <c r="J39" i="17"/>
  <c r="O39" i="17" s="1"/>
  <c r="L39" i="17"/>
  <c r="M39" i="17" s="1"/>
  <c r="I40" i="17"/>
  <c r="N40" i="17" s="1"/>
  <c r="J40" i="17"/>
  <c r="O40" i="17" s="1"/>
  <c r="L40" i="17"/>
  <c r="M40" i="17" s="1"/>
  <c r="I41" i="17"/>
  <c r="N41" i="17" s="1"/>
  <c r="J41" i="17"/>
  <c r="O41" i="17" s="1"/>
  <c r="L41" i="17"/>
  <c r="M41" i="17" s="1"/>
  <c r="I42" i="17"/>
  <c r="N42" i="17" s="1"/>
  <c r="J42" i="17"/>
  <c r="O42" i="17" s="1"/>
  <c r="L42" i="17"/>
  <c r="M42" i="17" s="1"/>
  <c r="I43" i="17"/>
  <c r="N43" i="17" s="1"/>
  <c r="J43" i="17"/>
  <c r="O43" i="17" s="1"/>
  <c r="L43" i="17"/>
  <c r="M43" i="17" s="1"/>
  <c r="I44" i="17"/>
  <c r="N44" i="17" s="1"/>
  <c r="J44" i="17"/>
  <c r="O44" i="17" s="1"/>
  <c r="L44" i="17"/>
  <c r="M44" i="17" s="1"/>
  <c r="I45" i="17"/>
  <c r="N45" i="17" s="1"/>
  <c r="J45" i="17"/>
  <c r="O45" i="17" s="1"/>
  <c r="L45" i="17"/>
  <c r="M45" i="17" s="1"/>
  <c r="I46" i="17"/>
  <c r="N46" i="17" s="1"/>
  <c r="J46" i="17"/>
  <c r="O46" i="17" s="1"/>
  <c r="L46" i="17"/>
  <c r="M46" i="17" s="1"/>
  <c r="I47" i="17"/>
  <c r="N47" i="17" s="1"/>
  <c r="J47" i="17"/>
  <c r="O47" i="17" s="1"/>
  <c r="L47" i="17"/>
  <c r="M47" i="17" s="1"/>
  <c r="I48" i="17"/>
  <c r="N48" i="17" s="1"/>
  <c r="J48" i="17"/>
  <c r="O48" i="17" s="1"/>
  <c r="L48" i="17"/>
  <c r="M48" i="17" s="1"/>
  <c r="I49" i="17"/>
  <c r="N49" i="17" s="1"/>
  <c r="J49" i="17"/>
  <c r="O49" i="17" s="1"/>
  <c r="L49" i="17"/>
  <c r="M49" i="17" s="1"/>
  <c r="I50" i="17"/>
  <c r="N50" i="17" s="1"/>
  <c r="J50" i="17"/>
  <c r="O50" i="17" s="1"/>
  <c r="L50" i="17"/>
  <c r="M50" i="17" s="1"/>
  <c r="I51" i="17"/>
  <c r="N51" i="17" s="1"/>
  <c r="J51" i="17"/>
  <c r="O51" i="17" s="1"/>
  <c r="L51" i="17"/>
  <c r="M51" i="17" s="1"/>
  <c r="I52" i="17"/>
  <c r="N52" i="17" s="1"/>
  <c r="J52" i="17"/>
  <c r="O52" i="17" s="1"/>
  <c r="L52" i="17"/>
  <c r="M52" i="17" s="1"/>
  <c r="I53" i="17"/>
  <c r="N53" i="17" s="1"/>
  <c r="J53" i="17"/>
  <c r="O53" i="17" s="1"/>
  <c r="L53" i="17"/>
  <c r="M53" i="17" s="1"/>
  <c r="I54" i="17"/>
  <c r="N54" i="17" s="1"/>
  <c r="J54" i="17"/>
  <c r="O54" i="17" s="1"/>
  <c r="L54" i="17"/>
  <c r="M54" i="17" s="1"/>
  <c r="I55" i="17"/>
  <c r="N55" i="17" s="1"/>
  <c r="J55" i="17"/>
  <c r="O55" i="17" s="1"/>
  <c r="L55" i="17"/>
  <c r="M55" i="17" s="1"/>
  <c r="I56" i="17"/>
  <c r="N56" i="17" s="1"/>
  <c r="J56" i="17"/>
  <c r="O56" i="17" s="1"/>
  <c r="L56" i="17"/>
  <c r="M56" i="17" s="1"/>
  <c r="I57" i="17"/>
  <c r="N57" i="17" s="1"/>
  <c r="J57" i="17"/>
  <c r="O57" i="17" s="1"/>
  <c r="L57" i="17"/>
  <c r="M57" i="17" s="1"/>
  <c r="I58" i="17"/>
  <c r="N58" i="17" s="1"/>
  <c r="J58" i="17"/>
  <c r="O58" i="17" s="1"/>
  <c r="L58" i="17"/>
  <c r="M58" i="17" s="1"/>
  <c r="I59" i="17"/>
  <c r="N59" i="17" s="1"/>
  <c r="J59" i="17"/>
  <c r="O59" i="17" s="1"/>
  <c r="L59" i="17"/>
  <c r="M59" i="17" s="1"/>
  <c r="I60" i="17"/>
  <c r="N60" i="17" s="1"/>
  <c r="J60" i="17"/>
  <c r="O60" i="17" s="1"/>
  <c r="L60" i="17"/>
  <c r="M60" i="17" s="1"/>
  <c r="I61" i="17"/>
  <c r="N61" i="17" s="1"/>
  <c r="J61" i="17"/>
  <c r="O61" i="17" s="1"/>
  <c r="L61" i="17"/>
  <c r="M61" i="17" s="1"/>
  <c r="I62" i="17"/>
  <c r="N62" i="17" s="1"/>
  <c r="J62" i="17"/>
  <c r="O62" i="17" s="1"/>
  <c r="L62" i="17"/>
  <c r="M62" i="17" s="1"/>
  <c r="I63" i="17"/>
  <c r="N63" i="17" s="1"/>
  <c r="J63" i="17"/>
  <c r="O63" i="17" s="1"/>
  <c r="L63" i="17"/>
  <c r="M63" i="17" s="1"/>
  <c r="I64" i="17"/>
  <c r="N64" i="17" s="1"/>
  <c r="J64" i="17"/>
  <c r="O64" i="17" s="1"/>
  <c r="L64" i="17"/>
  <c r="M64" i="17" s="1"/>
  <c r="I65" i="17"/>
  <c r="N65" i="17" s="1"/>
  <c r="J65" i="17"/>
  <c r="O65" i="17" s="1"/>
  <c r="L65" i="17"/>
  <c r="M65" i="17" s="1"/>
  <c r="I66" i="17"/>
  <c r="N66" i="17" s="1"/>
  <c r="J66" i="17"/>
  <c r="O66" i="17" s="1"/>
  <c r="L66" i="17"/>
  <c r="M66" i="17" s="1"/>
  <c r="I67" i="17"/>
  <c r="N67" i="17" s="1"/>
  <c r="J67" i="17"/>
  <c r="O67" i="17" s="1"/>
  <c r="L67" i="17"/>
  <c r="M67" i="17" s="1"/>
  <c r="I68" i="17"/>
  <c r="N68" i="17" s="1"/>
  <c r="J68" i="17"/>
  <c r="O68" i="17" s="1"/>
  <c r="L68" i="17"/>
  <c r="M68" i="17" s="1"/>
  <c r="I69" i="17"/>
  <c r="N69" i="17" s="1"/>
  <c r="J69" i="17"/>
  <c r="O69" i="17" s="1"/>
  <c r="L69" i="17"/>
  <c r="M69" i="17" s="1"/>
  <c r="I70" i="17"/>
  <c r="N70" i="17" s="1"/>
  <c r="J70" i="17"/>
  <c r="O70" i="17" s="1"/>
  <c r="L70" i="17"/>
  <c r="M70" i="17" s="1"/>
  <c r="I71" i="17"/>
  <c r="N71" i="17" s="1"/>
  <c r="J71" i="17"/>
  <c r="O71" i="17" s="1"/>
  <c r="L71" i="17"/>
  <c r="M71" i="17" s="1"/>
  <c r="I72" i="17"/>
  <c r="N72" i="17" s="1"/>
  <c r="J72" i="17"/>
  <c r="O72" i="17" s="1"/>
  <c r="L72" i="17"/>
  <c r="M72" i="17" s="1"/>
  <c r="I73" i="17"/>
  <c r="N73" i="17" s="1"/>
  <c r="J73" i="17"/>
  <c r="O73" i="17" s="1"/>
  <c r="L73" i="17"/>
  <c r="M73" i="17" s="1"/>
  <c r="I74" i="17"/>
  <c r="N74" i="17" s="1"/>
  <c r="J74" i="17"/>
  <c r="O74" i="17" s="1"/>
  <c r="L74" i="17"/>
  <c r="M74" i="17" s="1"/>
  <c r="I75" i="17"/>
  <c r="N75" i="17" s="1"/>
  <c r="J75" i="17"/>
  <c r="O75" i="17" s="1"/>
  <c r="L75" i="17"/>
  <c r="M75" i="17" s="1"/>
  <c r="I76" i="17"/>
  <c r="N76" i="17" s="1"/>
  <c r="J76" i="17"/>
  <c r="O76" i="17" s="1"/>
  <c r="L76" i="17"/>
  <c r="M76" i="17" s="1"/>
  <c r="I77" i="17"/>
  <c r="N77" i="17" s="1"/>
  <c r="J77" i="17"/>
  <c r="O77" i="17" s="1"/>
  <c r="L77" i="17"/>
  <c r="M77" i="17" s="1"/>
  <c r="I78" i="17"/>
  <c r="N78" i="17" s="1"/>
  <c r="J78" i="17"/>
  <c r="O78" i="17" s="1"/>
  <c r="L78" i="17"/>
  <c r="M78" i="17" s="1"/>
  <c r="I79" i="17"/>
  <c r="N79" i="17" s="1"/>
  <c r="J79" i="17"/>
  <c r="O79" i="17" s="1"/>
  <c r="L79" i="17"/>
  <c r="M79" i="17" s="1"/>
  <c r="I80" i="17"/>
  <c r="N80" i="17" s="1"/>
  <c r="J80" i="17"/>
  <c r="O80" i="17" s="1"/>
  <c r="L80" i="17"/>
  <c r="M80" i="17" s="1"/>
  <c r="I81" i="17"/>
  <c r="N81" i="17" s="1"/>
  <c r="J81" i="17"/>
  <c r="O81" i="17" s="1"/>
  <c r="L81" i="17"/>
  <c r="M81" i="17" s="1"/>
  <c r="I82" i="17"/>
  <c r="N82" i="17" s="1"/>
  <c r="J82" i="17"/>
  <c r="O82" i="17" s="1"/>
  <c r="L82" i="17"/>
  <c r="M82" i="17" s="1"/>
  <c r="I83" i="17"/>
  <c r="N83" i="17" s="1"/>
  <c r="J83" i="17"/>
  <c r="O83" i="17" s="1"/>
  <c r="L83" i="17"/>
  <c r="M83" i="17" s="1"/>
  <c r="I84" i="17"/>
  <c r="N84" i="17" s="1"/>
  <c r="J84" i="17"/>
  <c r="O84" i="17" s="1"/>
  <c r="L84" i="17"/>
  <c r="M84" i="17" s="1"/>
  <c r="I85" i="17"/>
  <c r="N85" i="17" s="1"/>
  <c r="J85" i="17"/>
  <c r="O85" i="17" s="1"/>
  <c r="L85" i="17"/>
  <c r="M85" i="17" s="1"/>
  <c r="I86" i="17"/>
  <c r="N86" i="17" s="1"/>
  <c r="J86" i="17"/>
  <c r="O86" i="17" s="1"/>
  <c r="L86" i="17"/>
  <c r="M86" i="17" s="1"/>
  <c r="I87" i="17"/>
  <c r="N87" i="17" s="1"/>
  <c r="J87" i="17"/>
  <c r="O87" i="17" s="1"/>
  <c r="L87" i="17"/>
  <c r="M87" i="17" s="1"/>
  <c r="I88" i="17"/>
  <c r="N88" i="17" s="1"/>
  <c r="J88" i="17"/>
  <c r="O88" i="17" s="1"/>
  <c r="L88" i="17"/>
  <c r="M88" i="17" s="1"/>
  <c r="I89" i="17"/>
  <c r="N89" i="17" s="1"/>
  <c r="J89" i="17"/>
  <c r="O89" i="17" s="1"/>
  <c r="L89" i="17"/>
  <c r="M89" i="17" s="1"/>
  <c r="I90" i="17"/>
  <c r="N90" i="17" s="1"/>
  <c r="J90" i="17"/>
  <c r="O90" i="17" s="1"/>
  <c r="L90" i="17"/>
  <c r="M90" i="17" s="1"/>
  <c r="I91" i="17"/>
  <c r="N91" i="17" s="1"/>
  <c r="J91" i="17"/>
  <c r="O91" i="17" s="1"/>
  <c r="L91" i="17"/>
  <c r="M91" i="17" s="1"/>
  <c r="I92" i="17"/>
  <c r="N92" i="17" s="1"/>
  <c r="J92" i="17"/>
  <c r="O92" i="17" s="1"/>
  <c r="L92" i="17"/>
  <c r="M92" i="17" s="1"/>
  <c r="I93" i="17"/>
  <c r="N93" i="17" s="1"/>
  <c r="J93" i="17"/>
  <c r="O93" i="17" s="1"/>
  <c r="L93" i="17"/>
  <c r="M93" i="17" s="1"/>
  <c r="I94" i="17"/>
  <c r="N94" i="17" s="1"/>
  <c r="J94" i="17"/>
  <c r="O94" i="17" s="1"/>
  <c r="L94" i="17"/>
  <c r="M94" i="17" s="1"/>
  <c r="I95" i="17"/>
  <c r="N95" i="17" s="1"/>
  <c r="J95" i="17"/>
  <c r="O95" i="17" s="1"/>
  <c r="L95" i="17"/>
  <c r="M95" i="17" s="1"/>
  <c r="I96" i="17"/>
  <c r="N96" i="17" s="1"/>
  <c r="J96" i="17"/>
  <c r="O96" i="17" s="1"/>
  <c r="L96" i="17"/>
  <c r="M96" i="17" s="1"/>
  <c r="I97" i="17"/>
  <c r="N97" i="17" s="1"/>
  <c r="J97" i="17"/>
  <c r="O97" i="17" s="1"/>
  <c r="L97" i="17"/>
  <c r="M97" i="17" s="1"/>
  <c r="I98" i="17"/>
  <c r="N98" i="17" s="1"/>
  <c r="J98" i="17"/>
  <c r="O98" i="17" s="1"/>
  <c r="L98" i="17"/>
  <c r="M98" i="17" s="1"/>
  <c r="I99" i="17"/>
  <c r="N99" i="17" s="1"/>
  <c r="J99" i="17"/>
  <c r="O99" i="17" s="1"/>
  <c r="L99" i="17"/>
  <c r="M99" i="17" s="1"/>
  <c r="I100" i="17"/>
  <c r="N100" i="17" s="1"/>
  <c r="J100" i="17"/>
  <c r="O100" i="17" s="1"/>
  <c r="L100" i="17"/>
  <c r="M100" i="17" s="1"/>
  <c r="I101" i="17"/>
  <c r="N101" i="17" s="1"/>
  <c r="J101" i="17"/>
  <c r="O101" i="17" s="1"/>
  <c r="L101" i="17"/>
  <c r="M101" i="17" s="1"/>
  <c r="I102" i="17"/>
  <c r="N102" i="17" s="1"/>
  <c r="J102" i="17"/>
  <c r="O102" i="17" s="1"/>
  <c r="L102" i="17"/>
  <c r="M102" i="17" s="1"/>
  <c r="I103" i="17"/>
  <c r="N103" i="17" s="1"/>
  <c r="J103" i="17"/>
  <c r="O103" i="17" s="1"/>
  <c r="L103" i="17"/>
  <c r="M103" i="17" s="1"/>
  <c r="I104" i="17"/>
  <c r="N104" i="17" s="1"/>
  <c r="J104" i="17"/>
  <c r="O104" i="17" s="1"/>
  <c r="L104" i="17"/>
  <c r="M104" i="17" s="1"/>
  <c r="I105" i="17"/>
  <c r="N105" i="17" s="1"/>
  <c r="J105" i="17"/>
  <c r="O105" i="17" s="1"/>
  <c r="L105" i="17"/>
  <c r="M105" i="17" s="1"/>
  <c r="I106" i="17"/>
  <c r="N106" i="17" s="1"/>
  <c r="J106" i="17"/>
  <c r="O106" i="17" s="1"/>
  <c r="L106" i="17"/>
  <c r="M106" i="17" s="1"/>
  <c r="I107" i="17"/>
  <c r="N107" i="17" s="1"/>
  <c r="J107" i="17"/>
  <c r="O107" i="17" s="1"/>
  <c r="L107" i="17"/>
  <c r="M107" i="17" s="1"/>
  <c r="I108" i="17"/>
  <c r="N108" i="17" s="1"/>
  <c r="J108" i="17"/>
  <c r="O108" i="17" s="1"/>
  <c r="L108" i="17"/>
  <c r="M108" i="17" s="1"/>
  <c r="I109" i="17"/>
  <c r="N109" i="17" s="1"/>
  <c r="J109" i="17"/>
  <c r="O109" i="17" s="1"/>
  <c r="L109" i="17"/>
  <c r="M109" i="17" s="1"/>
  <c r="I110" i="17"/>
  <c r="N110" i="17" s="1"/>
  <c r="J110" i="17"/>
  <c r="O110" i="17" s="1"/>
  <c r="L110" i="17"/>
  <c r="M110" i="17" s="1"/>
  <c r="I111" i="17"/>
  <c r="N111" i="17" s="1"/>
  <c r="J111" i="17"/>
  <c r="O111" i="17" s="1"/>
  <c r="L111" i="17"/>
  <c r="M111" i="17" s="1"/>
  <c r="I112" i="17"/>
  <c r="N112" i="17" s="1"/>
  <c r="J112" i="17"/>
  <c r="O112" i="17" s="1"/>
  <c r="L112" i="17"/>
  <c r="M112" i="17" s="1"/>
  <c r="I113" i="17"/>
  <c r="N113" i="17" s="1"/>
  <c r="J113" i="17"/>
  <c r="O113" i="17" s="1"/>
  <c r="L113" i="17"/>
  <c r="M113" i="17" s="1"/>
  <c r="I114" i="17"/>
  <c r="N114" i="17" s="1"/>
  <c r="J114" i="17"/>
  <c r="O114" i="17" s="1"/>
  <c r="L114" i="17"/>
  <c r="M114" i="17" s="1"/>
  <c r="I115" i="17"/>
  <c r="N115" i="17" s="1"/>
  <c r="J115" i="17"/>
  <c r="O115" i="17" s="1"/>
  <c r="L115" i="17"/>
  <c r="M115" i="17" s="1"/>
  <c r="I116" i="17"/>
  <c r="N116" i="17" s="1"/>
  <c r="J116" i="17"/>
  <c r="O116" i="17" s="1"/>
  <c r="L116" i="17"/>
  <c r="M116" i="17" s="1"/>
  <c r="I117" i="17"/>
  <c r="N117" i="17" s="1"/>
  <c r="J117" i="17"/>
  <c r="O117" i="17" s="1"/>
  <c r="L117" i="17"/>
  <c r="M117" i="17" s="1"/>
  <c r="I118" i="17"/>
  <c r="N118" i="17" s="1"/>
  <c r="J118" i="17"/>
  <c r="O118" i="17" s="1"/>
  <c r="L118" i="17"/>
  <c r="M118" i="17" s="1"/>
  <c r="I119" i="17"/>
  <c r="N119" i="17" s="1"/>
  <c r="J119" i="17"/>
  <c r="O119" i="17" s="1"/>
  <c r="L119" i="17"/>
  <c r="M119" i="17" s="1"/>
  <c r="I120" i="17"/>
  <c r="N120" i="17" s="1"/>
  <c r="J120" i="17"/>
  <c r="O120" i="17" s="1"/>
  <c r="L120" i="17"/>
  <c r="M120" i="17" s="1"/>
  <c r="I121" i="17"/>
  <c r="N121" i="17" s="1"/>
  <c r="J121" i="17"/>
  <c r="O121" i="17" s="1"/>
  <c r="L121" i="17"/>
  <c r="M121" i="17" s="1"/>
  <c r="I122" i="17"/>
  <c r="N122" i="17" s="1"/>
  <c r="J122" i="17"/>
  <c r="O122" i="17" s="1"/>
  <c r="L122" i="17"/>
  <c r="M122" i="17" s="1"/>
  <c r="I123" i="17"/>
  <c r="N123" i="17" s="1"/>
  <c r="J123" i="17"/>
  <c r="O123" i="17" s="1"/>
  <c r="L123" i="17"/>
  <c r="M123" i="17" s="1"/>
  <c r="I124" i="17"/>
  <c r="N124" i="17" s="1"/>
  <c r="J124" i="17"/>
  <c r="O124" i="17" s="1"/>
  <c r="L124" i="17"/>
  <c r="M124" i="17" s="1"/>
  <c r="I125" i="17"/>
  <c r="N125" i="17" s="1"/>
  <c r="J125" i="17"/>
  <c r="O125" i="17" s="1"/>
  <c r="L125" i="17"/>
  <c r="M125" i="17" s="1"/>
  <c r="I126" i="17"/>
  <c r="N126" i="17" s="1"/>
  <c r="J126" i="17"/>
  <c r="O126" i="17" s="1"/>
  <c r="L126" i="17"/>
  <c r="M126" i="17" s="1"/>
  <c r="I127" i="17"/>
  <c r="N127" i="17" s="1"/>
  <c r="J127" i="17"/>
  <c r="O127" i="17" s="1"/>
  <c r="L127" i="17"/>
  <c r="M127" i="17" s="1"/>
  <c r="I128" i="17"/>
  <c r="N128" i="17" s="1"/>
  <c r="J128" i="17"/>
  <c r="O128" i="17" s="1"/>
  <c r="L128" i="17"/>
  <c r="M128" i="17" s="1"/>
  <c r="I129" i="17"/>
  <c r="N129" i="17" s="1"/>
  <c r="J129" i="17"/>
  <c r="O129" i="17" s="1"/>
  <c r="L129" i="17"/>
  <c r="M129" i="17" s="1"/>
  <c r="I130" i="17"/>
  <c r="N130" i="17" s="1"/>
  <c r="J130" i="17"/>
  <c r="O130" i="17" s="1"/>
  <c r="L130" i="17"/>
  <c r="M130" i="17" s="1"/>
  <c r="I131" i="17"/>
  <c r="N131" i="17" s="1"/>
  <c r="J131" i="17"/>
  <c r="O131" i="17" s="1"/>
  <c r="L131" i="17"/>
  <c r="M131" i="17" s="1"/>
  <c r="I132" i="17"/>
  <c r="N132" i="17" s="1"/>
  <c r="J132" i="17"/>
  <c r="O132" i="17" s="1"/>
  <c r="L132" i="17"/>
  <c r="M132" i="17" s="1"/>
  <c r="I133" i="17"/>
  <c r="N133" i="17" s="1"/>
  <c r="J133" i="17"/>
  <c r="O133" i="17" s="1"/>
  <c r="L133" i="17"/>
  <c r="M133" i="17" s="1"/>
  <c r="I134" i="17"/>
  <c r="N134" i="17" s="1"/>
  <c r="J134" i="17"/>
  <c r="O134" i="17" s="1"/>
  <c r="L134" i="17"/>
  <c r="M134" i="17" s="1"/>
  <c r="I135" i="17"/>
  <c r="N135" i="17" s="1"/>
  <c r="J135" i="17"/>
  <c r="O135" i="17" s="1"/>
  <c r="L135" i="17"/>
  <c r="M135" i="17" s="1"/>
  <c r="I136" i="17"/>
  <c r="N136" i="17" s="1"/>
  <c r="J136" i="17"/>
  <c r="O136" i="17" s="1"/>
  <c r="L136" i="17"/>
  <c r="M136" i="17" s="1"/>
  <c r="I137" i="17"/>
  <c r="N137" i="17" s="1"/>
  <c r="J137" i="17"/>
  <c r="O137" i="17" s="1"/>
  <c r="L137" i="17"/>
  <c r="M137" i="17" s="1"/>
  <c r="I138" i="17"/>
  <c r="N138" i="17" s="1"/>
  <c r="J138" i="17"/>
  <c r="O138" i="17" s="1"/>
  <c r="L138" i="17"/>
  <c r="M138" i="17" s="1"/>
  <c r="I139" i="17"/>
  <c r="N139" i="17" s="1"/>
  <c r="J139" i="17"/>
  <c r="O139" i="17" s="1"/>
  <c r="L139" i="17"/>
  <c r="M139" i="17" s="1"/>
  <c r="I140" i="17"/>
  <c r="N140" i="17" s="1"/>
  <c r="J140" i="17"/>
  <c r="O140" i="17" s="1"/>
  <c r="L140" i="17"/>
  <c r="M140" i="17" s="1"/>
  <c r="I141" i="17"/>
  <c r="N141" i="17" s="1"/>
  <c r="J141" i="17"/>
  <c r="O141" i="17" s="1"/>
  <c r="L141" i="17"/>
  <c r="M141" i="17" s="1"/>
  <c r="I142" i="17"/>
  <c r="N142" i="17" s="1"/>
  <c r="J142" i="17"/>
  <c r="O142" i="17" s="1"/>
  <c r="L142" i="17"/>
  <c r="M142" i="17" s="1"/>
  <c r="I143" i="17"/>
  <c r="N143" i="17" s="1"/>
  <c r="J143" i="17"/>
  <c r="O143" i="17" s="1"/>
  <c r="L143" i="17"/>
  <c r="M143" i="17" s="1"/>
  <c r="I144" i="17"/>
  <c r="N144" i="17" s="1"/>
  <c r="J144" i="17"/>
  <c r="O144" i="17" s="1"/>
  <c r="L144" i="17"/>
  <c r="M144" i="17" s="1"/>
  <c r="I145" i="17"/>
  <c r="N145" i="17" s="1"/>
  <c r="J145" i="17"/>
  <c r="O145" i="17" s="1"/>
  <c r="L145" i="17"/>
  <c r="M145" i="17" s="1"/>
  <c r="I146" i="17"/>
  <c r="N146" i="17" s="1"/>
  <c r="J146" i="17"/>
  <c r="O146" i="17" s="1"/>
  <c r="L146" i="17"/>
  <c r="M146" i="17" s="1"/>
  <c r="I147" i="17"/>
  <c r="N147" i="17" s="1"/>
  <c r="J147" i="17"/>
  <c r="O147" i="17" s="1"/>
  <c r="L147" i="17"/>
  <c r="M147" i="17" s="1"/>
  <c r="I148" i="17"/>
  <c r="N148" i="17" s="1"/>
  <c r="J148" i="17"/>
  <c r="O148" i="17" s="1"/>
  <c r="L148" i="17"/>
  <c r="M148" i="17" s="1"/>
  <c r="I149" i="17"/>
  <c r="N149" i="17" s="1"/>
  <c r="J149" i="17"/>
  <c r="O149" i="17" s="1"/>
  <c r="L149" i="17"/>
  <c r="M149" i="17" s="1"/>
  <c r="I150" i="17"/>
  <c r="N150" i="17" s="1"/>
  <c r="J150" i="17"/>
  <c r="O150" i="17" s="1"/>
  <c r="L150" i="17"/>
  <c r="M150" i="17" s="1"/>
  <c r="I151" i="17"/>
  <c r="N151" i="17" s="1"/>
  <c r="J151" i="17"/>
  <c r="O151" i="17" s="1"/>
  <c r="L151" i="17"/>
  <c r="M151" i="17" s="1"/>
  <c r="I152" i="17"/>
  <c r="N152" i="17" s="1"/>
  <c r="J152" i="17"/>
  <c r="O152" i="17" s="1"/>
  <c r="L152" i="17"/>
  <c r="M152" i="17" s="1"/>
  <c r="I153" i="17"/>
  <c r="N153" i="17" s="1"/>
  <c r="J153" i="17"/>
  <c r="O153" i="17" s="1"/>
  <c r="L153" i="17"/>
  <c r="M153" i="17" s="1"/>
  <c r="I154" i="17"/>
  <c r="N154" i="17" s="1"/>
  <c r="J154" i="17"/>
  <c r="O154" i="17" s="1"/>
  <c r="L154" i="17"/>
  <c r="M154" i="17" s="1"/>
  <c r="I155" i="17"/>
  <c r="N155" i="17" s="1"/>
  <c r="J155" i="17"/>
  <c r="O155" i="17" s="1"/>
  <c r="L155" i="17"/>
  <c r="M155" i="17" s="1"/>
  <c r="I156" i="17"/>
  <c r="N156" i="17" s="1"/>
  <c r="J156" i="17"/>
  <c r="O156" i="17" s="1"/>
  <c r="L156" i="17"/>
  <c r="M156" i="17" s="1"/>
  <c r="I157" i="17"/>
  <c r="N157" i="17" s="1"/>
  <c r="J157" i="17"/>
  <c r="O157" i="17" s="1"/>
  <c r="L157" i="17"/>
  <c r="M157" i="17" s="1"/>
  <c r="I158" i="17"/>
  <c r="N158" i="17" s="1"/>
  <c r="J158" i="17"/>
  <c r="O158" i="17" s="1"/>
  <c r="L158" i="17"/>
  <c r="M158" i="17" s="1"/>
  <c r="I159" i="17"/>
  <c r="N159" i="17" s="1"/>
  <c r="J159" i="17"/>
  <c r="O159" i="17" s="1"/>
  <c r="L159" i="17"/>
  <c r="M159" i="17" s="1"/>
  <c r="I160" i="17"/>
  <c r="N160" i="17" s="1"/>
  <c r="J160" i="17"/>
  <c r="O160" i="17" s="1"/>
  <c r="L160" i="17"/>
  <c r="M160" i="17" s="1"/>
  <c r="I161" i="17"/>
  <c r="N161" i="17" s="1"/>
  <c r="J161" i="17"/>
  <c r="O161" i="17" s="1"/>
  <c r="L161" i="17"/>
  <c r="M161" i="17" s="1"/>
  <c r="I162" i="17"/>
  <c r="N162" i="17" s="1"/>
  <c r="J162" i="17"/>
  <c r="O162" i="17" s="1"/>
  <c r="L162" i="17"/>
  <c r="M162" i="17" s="1"/>
  <c r="I163" i="17"/>
  <c r="N163" i="17" s="1"/>
  <c r="J163" i="17"/>
  <c r="O163" i="17" s="1"/>
  <c r="L163" i="17"/>
  <c r="M163" i="17" s="1"/>
  <c r="I164" i="17"/>
  <c r="N164" i="17" s="1"/>
  <c r="J164" i="17"/>
  <c r="O164" i="17" s="1"/>
  <c r="L164" i="17"/>
  <c r="M164" i="17" s="1"/>
  <c r="I165" i="17"/>
  <c r="N165" i="17" s="1"/>
  <c r="J165" i="17"/>
  <c r="O165" i="17" s="1"/>
  <c r="L165" i="17"/>
  <c r="M165" i="17" s="1"/>
  <c r="I166" i="17"/>
  <c r="N166" i="17" s="1"/>
  <c r="J166" i="17"/>
  <c r="O166" i="17" s="1"/>
  <c r="L166" i="17"/>
  <c r="M166" i="17" s="1"/>
  <c r="I167" i="17"/>
  <c r="N167" i="17" s="1"/>
  <c r="J167" i="17"/>
  <c r="O167" i="17" s="1"/>
  <c r="L167" i="17"/>
  <c r="M167" i="17" s="1"/>
  <c r="I168" i="17"/>
  <c r="N168" i="17" s="1"/>
  <c r="J168" i="17"/>
  <c r="O168" i="17" s="1"/>
  <c r="L168" i="17"/>
  <c r="M168" i="17" s="1"/>
  <c r="I169" i="17"/>
  <c r="N169" i="17" s="1"/>
  <c r="J169" i="17"/>
  <c r="O169" i="17" s="1"/>
  <c r="L169" i="17"/>
  <c r="I170" i="17"/>
  <c r="N170" i="17" s="1"/>
  <c r="J170" i="17"/>
  <c r="O170" i="17" s="1"/>
  <c r="L170" i="17"/>
  <c r="M170" i="17" s="1"/>
  <c r="I171" i="17"/>
  <c r="N171" i="17" s="1"/>
  <c r="J171" i="17"/>
  <c r="O171" i="17" s="1"/>
  <c r="L171" i="17"/>
  <c r="M171" i="17" s="1"/>
  <c r="I172" i="17"/>
  <c r="N172" i="17" s="1"/>
  <c r="J172" i="17"/>
  <c r="O172" i="17" s="1"/>
  <c r="L172" i="17"/>
  <c r="M172" i="17" s="1"/>
  <c r="I173" i="17"/>
  <c r="N173" i="17" s="1"/>
  <c r="J173" i="17"/>
  <c r="O173" i="17" s="1"/>
  <c r="L173" i="17"/>
  <c r="M173" i="17" s="1"/>
  <c r="I174" i="17"/>
  <c r="N174" i="17" s="1"/>
  <c r="J174" i="17"/>
  <c r="O174" i="17" s="1"/>
  <c r="L174" i="17"/>
  <c r="M174" i="17" s="1"/>
  <c r="I175" i="17"/>
  <c r="N175" i="17" s="1"/>
  <c r="J175" i="17"/>
  <c r="O175" i="17" s="1"/>
  <c r="L175" i="17"/>
  <c r="M175" i="17" s="1"/>
  <c r="I176" i="17"/>
  <c r="N176" i="17" s="1"/>
  <c r="J176" i="17"/>
  <c r="O176" i="17" s="1"/>
  <c r="L176" i="17"/>
  <c r="M176" i="17" s="1"/>
  <c r="I177" i="17"/>
  <c r="N177" i="17" s="1"/>
  <c r="J177" i="17"/>
  <c r="O177" i="17" s="1"/>
  <c r="L177" i="17"/>
  <c r="M177" i="17" s="1"/>
  <c r="I178" i="17"/>
  <c r="N178" i="17" s="1"/>
  <c r="J178" i="17"/>
  <c r="O178" i="17" s="1"/>
  <c r="L178" i="17"/>
  <c r="M178" i="17" s="1"/>
  <c r="I179" i="17"/>
  <c r="N179" i="17" s="1"/>
  <c r="J179" i="17"/>
  <c r="O179" i="17" s="1"/>
  <c r="L179" i="17"/>
  <c r="M179" i="17" s="1"/>
  <c r="I180" i="17"/>
  <c r="N180" i="17" s="1"/>
  <c r="J180" i="17"/>
  <c r="O180" i="17" s="1"/>
  <c r="L180" i="17"/>
  <c r="M180" i="17" s="1"/>
  <c r="I181" i="17"/>
  <c r="N181" i="17" s="1"/>
  <c r="J181" i="17"/>
  <c r="O181" i="17" s="1"/>
  <c r="L181" i="17"/>
  <c r="M181" i="17" s="1"/>
  <c r="I182" i="17"/>
  <c r="N182" i="17" s="1"/>
  <c r="J182" i="17"/>
  <c r="O182" i="17" s="1"/>
  <c r="L182" i="17"/>
  <c r="M182" i="17" s="1"/>
  <c r="I183" i="17"/>
  <c r="N183" i="17" s="1"/>
  <c r="J183" i="17"/>
  <c r="O183" i="17" s="1"/>
  <c r="L183" i="17"/>
  <c r="M183" i="17" s="1"/>
  <c r="I184" i="17"/>
  <c r="N184" i="17" s="1"/>
  <c r="J184" i="17"/>
  <c r="O184" i="17" s="1"/>
  <c r="L184" i="17"/>
  <c r="M184" i="17" s="1"/>
  <c r="I185" i="17"/>
  <c r="N185" i="17" s="1"/>
  <c r="J185" i="17"/>
  <c r="O185" i="17" s="1"/>
  <c r="L185" i="17"/>
  <c r="M185" i="17" s="1"/>
  <c r="I186" i="17"/>
  <c r="N186" i="17" s="1"/>
  <c r="J186" i="17"/>
  <c r="O186" i="17" s="1"/>
  <c r="L186" i="17"/>
  <c r="M186" i="17" s="1"/>
  <c r="I187" i="17"/>
  <c r="N187" i="17" s="1"/>
  <c r="J187" i="17"/>
  <c r="O187" i="17" s="1"/>
  <c r="L187" i="17"/>
  <c r="M187" i="17" s="1"/>
  <c r="I188" i="17"/>
  <c r="N188" i="17" s="1"/>
  <c r="J188" i="17"/>
  <c r="O188" i="17" s="1"/>
  <c r="L188" i="17"/>
  <c r="M188" i="17" s="1"/>
  <c r="I189" i="17"/>
  <c r="N189" i="17" s="1"/>
  <c r="J189" i="17"/>
  <c r="O189" i="17" s="1"/>
  <c r="L189" i="17"/>
  <c r="M189" i="17" s="1"/>
  <c r="I190" i="17"/>
  <c r="N190" i="17" s="1"/>
  <c r="J190" i="17"/>
  <c r="O190" i="17" s="1"/>
  <c r="L190" i="17"/>
  <c r="M190" i="17" s="1"/>
  <c r="I191" i="17"/>
  <c r="N191" i="17" s="1"/>
  <c r="J191" i="17"/>
  <c r="O191" i="17" s="1"/>
  <c r="L191" i="17"/>
  <c r="M191" i="17" s="1"/>
  <c r="I192" i="17"/>
  <c r="N192" i="17" s="1"/>
  <c r="J192" i="17"/>
  <c r="O192" i="17" s="1"/>
  <c r="L192" i="17"/>
  <c r="M192" i="17" s="1"/>
  <c r="I193" i="17"/>
  <c r="N193" i="17" s="1"/>
  <c r="J193" i="17"/>
  <c r="O193" i="17" s="1"/>
  <c r="L193" i="17"/>
  <c r="M193" i="17" s="1"/>
  <c r="I194" i="17"/>
  <c r="N194" i="17" s="1"/>
  <c r="J194" i="17"/>
  <c r="O194" i="17" s="1"/>
  <c r="L194" i="17"/>
  <c r="M194" i="17" s="1"/>
  <c r="I195" i="17"/>
  <c r="N195" i="17" s="1"/>
  <c r="J195" i="17"/>
  <c r="O195" i="17" s="1"/>
  <c r="L195" i="17"/>
  <c r="M195" i="17" s="1"/>
  <c r="I196" i="17"/>
  <c r="N196" i="17" s="1"/>
  <c r="J196" i="17"/>
  <c r="O196" i="17" s="1"/>
  <c r="L196" i="17"/>
  <c r="M196" i="17" s="1"/>
  <c r="I197" i="17"/>
  <c r="N197" i="17" s="1"/>
  <c r="J197" i="17"/>
  <c r="O197" i="17" s="1"/>
  <c r="L197" i="17"/>
  <c r="M197" i="17" s="1"/>
  <c r="I198" i="17"/>
  <c r="N198" i="17" s="1"/>
  <c r="J198" i="17"/>
  <c r="O198" i="17" s="1"/>
  <c r="L198" i="17"/>
  <c r="M198" i="17" s="1"/>
  <c r="I199" i="17"/>
  <c r="N199" i="17" s="1"/>
  <c r="J199" i="17"/>
  <c r="O199" i="17" s="1"/>
  <c r="L199" i="17"/>
  <c r="M199" i="17" s="1"/>
  <c r="I200" i="17"/>
  <c r="N200" i="17" s="1"/>
  <c r="J200" i="17"/>
  <c r="O200" i="17" s="1"/>
  <c r="L200" i="17"/>
  <c r="M200" i="17" s="1"/>
  <c r="I201" i="17"/>
  <c r="N201" i="17" s="1"/>
  <c r="J201" i="17"/>
  <c r="O201" i="17" s="1"/>
  <c r="L201" i="17"/>
  <c r="M201" i="17" s="1"/>
  <c r="I202" i="17"/>
  <c r="N202" i="17" s="1"/>
  <c r="J202" i="17"/>
  <c r="O202" i="17" s="1"/>
  <c r="L202" i="17"/>
  <c r="M202" i="17" s="1"/>
  <c r="I203" i="17"/>
  <c r="N203" i="17" s="1"/>
  <c r="J203" i="17"/>
  <c r="O203" i="17" s="1"/>
  <c r="L203" i="17"/>
  <c r="M203" i="17" s="1"/>
  <c r="I204" i="17"/>
  <c r="N204" i="17" s="1"/>
  <c r="J204" i="17"/>
  <c r="O204" i="17" s="1"/>
  <c r="L204" i="17"/>
  <c r="M204" i="17" s="1"/>
  <c r="I205" i="17"/>
  <c r="N205" i="17" s="1"/>
  <c r="J205" i="17"/>
  <c r="O205" i="17" s="1"/>
  <c r="L205" i="17"/>
  <c r="M205" i="17" s="1"/>
  <c r="I206" i="17"/>
  <c r="N206" i="17" s="1"/>
  <c r="J206" i="17"/>
  <c r="O206" i="17" s="1"/>
  <c r="L206" i="17"/>
  <c r="M206" i="17" s="1"/>
  <c r="I207" i="17"/>
  <c r="N207" i="17" s="1"/>
  <c r="J207" i="17"/>
  <c r="O207" i="17" s="1"/>
  <c r="L207" i="17"/>
  <c r="M207" i="17" s="1"/>
  <c r="I208" i="17"/>
  <c r="N208" i="17" s="1"/>
  <c r="J208" i="17"/>
  <c r="O208" i="17" s="1"/>
  <c r="L208" i="17"/>
  <c r="M208" i="17" s="1"/>
  <c r="I209" i="17"/>
  <c r="N209" i="17" s="1"/>
  <c r="J209" i="17"/>
  <c r="O209" i="17" s="1"/>
  <c r="L209" i="17"/>
  <c r="M209" i="17" s="1"/>
  <c r="I210" i="17"/>
  <c r="N210" i="17" s="1"/>
  <c r="J210" i="17"/>
  <c r="O210" i="17" s="1"/>
  <c r="L210" i="17"/>
  <c r="M210" i="17" s="1"/>
  <c r="I211" i="17"/>
  <c r="N211" i="17" s="1"/>
  <c r="J211" i="17"/>
  <c r="O211" i="17" s="1"/>
  <c r="L211" i="17"/>
  <c r="M211" i="17" s="1"/>
  <c r="I212" i="17"/>
  <c r="N212" i="17" s="1"/>
  <c r="J212" i="17"/>
  <c r="O212" i="17" s="1"/>
  <c r="L212" i="17"/>
  <c r="M212" i="17" s="1"/>
  <c r="I213" i="17"/>
  <c r="N213" i="17" s="1"/>
  <c r="J213" i="17"/>
  <c r="O213" i="17" s="1"/>
  <c r="L213" i="17"/>
  <c r="M213" i="17" s="1"/>
  <c r="I214" i="17"/>
  <c r="N214" i="17" s="1"/>
  <c r="J214" i="17"/>
  <c r="O214" i="17" s="1"/>
  <c r="L214" i="17"/>
  <c r="M214" i="17" s="1"/>
  <c r="I215" i="17"/>
  <c r="N215" i="17" s="1"/>
  <c r="J215" i="17"/>
  <c r="O215" i="17" s="1"/>
  <c r="L215" i="17"/>
  <c r="M215" i="17" s="1"/>
  <c r="I216" i="17"/>
  <c r="N216" i="17" s="1"/>
  <c r="J216" i="17"/>
  <c r="O216" i="17" s="1"/>
  <c r="L216" i="17"/>
  <c r="M216" i="17" s="1"/>
  <c r="I217" i="17"/>
  <c r="N217" i="17" s="1"/>
  <c r="J217" i="17"/>
  <c r="O217" i="17" s="1"/>
  <c r="L217" i="17"/>
  <c r="M217" i="17" s="1"/>
  <c r="I218" i="17"/>
  <c r="N218" i="17" s="1"/>
  <c r="J218" i="17"/>
  <c r="O218" i="17" s="1"/>
  <c r="L218" i="17"/>
  <c r="M218" i="17" s="1"/>
  <c r="I219" i="17"/>
  <c r="N219" i="17" s="1"/>
  <c r="J219" i="17"/>
  <c r="O219" i="17" s="1"/>
  <c r="L219" i="17"/>
  <c r="M219" i="17" s="1"/>
  <c r="I220" i="17"/>
  <c r="N220" i="17" s="1"/>
  <c r="J220" i="17"/>
  <c r="O220" i="17" s="1"/>
  <c r="L220" i="17"/>
  <c r="I221" i="17"/>
  <c r="N221" i="17" s="1"/>
  <c r="J221" i="17"/>
  <c r="O221" i="17" s="1"/>
  <c r="L221" i="17"/>
  <c r="M221" i="17" s="1"/>
  <c r="I222" i="17"/>
  <c r="N222" i="17" s="1"/>
  <c r="J222" i="17"/>
  <c r="O222" i="17" s="1"/>
  <c r="L222" i="17"/>
  <c r="M222" i="17" s="1"/>
  <c r="I223" i="17"/>
  <c r="N223" i="17" s="1"/>
  <c r="J223" i="17"/>
  <c r="O223" i="17" s="1"/>
  <c r="L223" i="17"/>
  <c r="M223" i="17" s="1"/>
  <c r="I224" i="17"/>
  <c r="N224" i="17" s="1"/>
  <c r="J224" i="17"/>
  <c r="O224" i="17" s="1"/>
  <c r="L224" i="17"/>
  <c r="M224" i="17" s="1"/>
  <c r="I225" i="17"/>
  <c r="N225" i="17" s="1"/>
  <c r="J225" i="17"/>
  <c r="O225" i="17" s="1"/>
  <c r="L225" i="17"/>
  <c r="M225" i="17" s="1"/>
  <c r="I226" i="17"/>
  <c r="N226" i="17" s="1"/>
  <c r="J226" i="17"/>
  <c r="O226" i="17" s="1"/>
  <c r="L226" i="17"/>
  <c r="M226" i="17" s="1"/>
  <c r="I227" i="17"/>
  <c r="N227" i="17" s="1"/>
  <c r="J227" i="17"/>
  <c r="O227" i="17" s="1"/>
  <c r="L227" i="17"/>
  <c r="M227" i="17" s="1"/>
  <c r="I228" i="17"/>
  <c r="N228" i="17" s="1"/>
  <c r="J228" i="17"/>
  <c r="O228" i="17" s="1"/>
  <c r="L228" i="17"/>
  <c r="M228" i="17" s="1"/>
  <c r="I229" i="17"/>
  <c r="N229" i="17" s="1"/>
  <c r="J229" i="17"/>
  <c r="O229" i="17" s="1"/>
  <c r="L229" i="17"/>
  <c r="M229" i="17" s="1"/>
  <c r="I230" i="17"/>
  <c r="N230" i="17" s="1"/>
  <c r="J230" i="17"/>
  <c r="O230" i="17" s="1"/>
  <c r="L230" i="17"/>
  <c r="M230" i="17" s="1"/>
  <c r="I231" i="17"/>
  <c r="N231" i="17" s="1"/>
  <c r="J231" i="17"/>
  <c r="O231" i="17" s="1"/>
  <c r="L231" i="17"/>
  <c r="M231" i="17" s="1"/>
  <c r="I232" i="17"/>
  <c r="N232" i="17" s="1"/>
  <c r="J232" i="17"/>
  <c r="O232" i="17" s="1"/>
  <c r="L232" i="17"/>
  <c r="M232" i="17" s="1"/>
  <c r="I233" i="17"/>
  <c r="N233" i="17" s="1"/>
  <c r="J233" i="17"/>
  <c r="O233" i="17" s="1"/>
  <c r="L233" i="17"/>
  <c r="M233" i="17" s="1"/>
  <c r="I234" i="17"/>
  <c r="N234" i="17" s="1"/>
  <c r="J234" i="17"/>
  <c r="O234" i="17" s="1"/>
  <c r="L234" i="17"/>
  <c r="M234" i="17" s="1"/>
  <c r="I235" i="17"/>
  <c r="N235" i="17" s="1"/>
  <c r="J235" i="17"/>
  <c r="O235" i="17" s="1"/>
  <c r="L235" i="17"/>
  <c r="M235" i="17" s="1"/>
  <c r="I236" i="17"/>
  <c r="N236" i="17" s="1"/>
  <c r="J236" i="17"/>
  <c r="O236" i="17" s="1"/>
  <c r="L236" i="17"/>
  <c r="M236" i="17" s="1"/>
  <c r="I237" i="17"/>
  <c r="N237" i="17" s="1"/>
  <c r="J237" i="17"/>
  <c r="O237" i="17" s="1"/>
  <c r="L237" i="17"/>
  <c r="M237" i="17" s="1"/>
  <c r="I238" i="17"/>
  <c r="N238" i="17" s="1"/>
  <c r="J238" i="17"/>
  <c r="O238" i="17" s="1"/>
  <c r="L238" i="17"/>
  <c r="M238" i="17" s="1"/>
  <c r="I239" i="17"/>
  <c r="N239" i="17" s="1"/>
  <c r="J239" i="17"/>
  <c r="O239" i="17" s="1"/>
  <c r="L239" i="17"/>
  <c r="M239" i="17" s="1"/>
  <c r="I240" i="17"/>
  <c r="N240" i="17" s="1"/>
  <c r="J240" i="17"/>
  <c r="O240" i="17" s="1"/>
  <c r="L240" i="17"/>
  <c r="M240" i="17" s="1"/>
  <c r="I241" i="17"/>
  <c r="N241" i="17" s="1"/>
  <c r="J241" i="17"/>
  <c r="O241" i="17" s="1"/>
  <c r="L241" i="17"/>
  <c r="M241" i="17" s="1"/>
  <c r="I242" i="17"/>
  <c r="N242" i="17" s="1"/>
  <c r="J242" i="17"/>
  <c r="O242" i="17" s="1"/>
  <c r="L242" i="17"/>
  <c r="M242" i="17" s="1"/>
  <c r="I243" i="17"/>
  <c r="N243" i="17" s="1"/>
  <c r="J243" i="17"/>
  <c r="O243" i="17" s="1"/>
  <c r="L243" i="17"/>
  <c r="M243" i="17" s="1"/>
  <c r="I244" i="17"/>
  <c r="N244" i="17" s="1"/>
  <c r="J244" i="17"/>
  <c r="O244" i="17" s="1"/>
  <c r="L244" i="17"/>
  <c r="M244" i="17" s="1"/>
  <c r="I245" i="17"/>
  <c r="N245" i="17" s="1"/>
  <c r="J245" i="17"/>
  <c r="O245" i="17" s="1"/>
  <c r="L245" i="17"/>
  <c r="M245" i="17" s="1"/>
  <c r="I246" i="17"/>
  <c r="N246" i="17" s="1"/>
  <c r="J246" i="17"/>
  <c r="O246" i="17" s="1"/>
  <c r="L246" i="17"/>
  <c r="M246" i="17" s="1"/>
  <c r="I247" i="17"/>
  <c r="N247" i="17" s="1"/>
  <c r="J247" i="17"/>
  <c r="O247" i="17" s="1"/>
  <c r="L247" i="17"/>
  <c r="M247" i="17" s="1"/>
  <c r="I248" i="17"/>
  <c r="N248" i="17" s="1"/>
  <c r="J248" i="17"/>
  <c r="O248" i="17" s="1"/>
  <c r="L248" i="17"/>
  <c r="M248" i="17" s="1"/>
  <c r="I249" i="17"/>
  <c r="N249" i="17" s="1"/>
  <c r="J249" i="17"/>
  <c r="O249" i="17" s="1"/>
  <c r="L249" i="17"/>
  <c r="M249" i="17" s="1"/>
  <c r="I250" i="17"/>
  <c r="N250" i="17" s="1"/>
  <c r="J250" i="17"/>
  <c r="O250" i="17" s="1"/>
  <c r="L250" i="17"/>
  <c r="M250" i="17" s="1"/>
  <c r="I251" i="17"/>
  <c r="N251" i="17" s="1"/>
  <c r="J251" i="17"/>
  <c r="O251" i="17" s="1"/>
  <c r="L251" i="17"/>
  <c r="M251" i="17" s="1"/>
  <c r="I252" i="17"/>
  <c r="N252" i="17" s="1"/>
  <c r="J252" i="17"/>
  <c r="O252" i="17" s="1"/>
  <c r="L252" i="17"/>
  <c r="M252" i="17" s="1"/>
  <c r="I253" i="17"/>
  <c r="N253" i="17" s="1"/>
  <c r="J253" i="17"/>
  <c r="O253" i="17" s="1"/>
  <c r="L253" i="17"/>
  <c r="M253" i="17" s="1"/>
  <c r="I254" i="17"/>
  <c r="N254" i="17" s="1"/>
  <c r="J254" i="17"/>
  <c r="O254" i="17" s="1"/>
  <c r="L254" i="17"/>
  <c r="M254" i="17" s="1"/>
  <c r="I255" i="17"/>
  <c r="N255" i="17" s="1"/>
  <c r="J255" i="17"/>
  <c r="O255" i="17" s="1"/>
  <c r="L255" i="17"/>
  <c r="M255" i="17" s="1"/>
  <c r="I256" i="17"/>
  <c r="N256" i="17" s="1"/>
  <c r="J256" i="17"/>
  <c r="O256" i="17" s="1"/>
  <c r="L256" i="17"/>
  <c r="M256" i="17" s="1"/>
  <c r="I257" i="17"/>
  <c r="N257" i="17" s="1"/>
  <c r="J257" i="17"/>
  <c r="O257" i="17" s="1"/>
  <c r="L257" i="17"/>
  <c r="M257" i="17" s="1"/>
  <c r="I258" i="17"/>
  <c r="N258" i="17" s="1"/>
  <c r="J258" i="17"/>
  <c r="O258" i="17" s="1"/>
  <c r="L258" i="17"/>
  <c r="M258" i="17" s="1"/>
  <c r="I259" i="17"/>
  <c r="N259" i="17" s="1"/>
  <c r="J259" i="17"/>
  <c r="O259" i="17" s="1"/>
  <c r="L259" i="17"/>
  <c r="M259" i="17" s="1"/>
  <c r="I260" i="17"/>
  <c r="N260" i="17" s="1"/>
  <c r="J260" i="17"/>
  <c r="O260" i="17" s="1"/>
  <c r="L260" i="17"/>
  <c r="M260" i="17" s="1"/>
  <c r="I261" i="17"/>
  <c r="N261" i="17" s="1"/>
  <c r="J261" i="17"/>
  <c r="O261" i="17" s="1"/>
  <c r="L261" i="17"/>
  <c r="M261" i="17" s="1"/>
  <c r="I262" i="17"/>
  <c r="N262" i="17" s="1"/>
  <c r="J262" i="17"/>
  <c r="O262" i="17" s="1"/>
  <c r="L262" i="17"/>
  <c r="M262" i="17" s="1"/>
  <c r="I263" i="17"/>
  <c r="N263" i="17" s="1"/>
  <c r="J263" i="17"/>
  <c r="O263" i="17" s="1"/>
  <c r="L263" i="17"/>
  <c r="M263" i="17" s="1"/>
  <c r="I264" i="17"/>
  <c r="N264" i="17" s="1"/>
  <c r="J264" i="17"/>
  <c r="O264" i="17" s="1"/>
  <c r="L264" i="17"/>
  <c r="M264" i="17" s="1"/>
  <c r="I265" i="17"/>
  <c r="N265" i="17" s="1"/>
  <c r="J265" i="17"/>
  <c r="O265" i="17" s="1"/>
  <c r="L265" i="17"/>
  <c r="M265" i="17" s="1"/>
  <c r="I266" i="17"/>
  <c r="N266" i="17" s="1"/>
  <c r="J266" i="17"/>
  <c r="O266" i="17" s="1"/>
  <c r="L266" i="17"/>
  <c r="M266" i="17" s="1"/>
  <c r="I267" i="17"/>
  <c r="N267" i="17" s="1"/>
  <c r="J267" i="17"/>
  <c r="O267" i="17" s="1"/>
  <c r="L267" i="17"/>
  <c r="M267" i="17" s="1"/>
  <c r="I268" i="17"/>
  <c r="N268" i="17" s="1"/>
  <c r="J268" i="17"/>
  <c r="O268" i="17" s="1"/>
  <c r="L268" i="17"/>
  <c r="M268" i="17" s="1"/>
  <c r="I269" i="17"/>
  <c r="N269" i="17" s="1"/>
  <c r="J269" i="17"/>
  <c r="O269" i="17" s="1"/>
  <c r="L269" i="17"/>
  <c r="M269" i="17" s="1"/>
  <c r="I270" i="17"/>
  <c r="N270" i="17" s="1"/>
  <c r="J270" i="17"/>
  <c r="O270" i="17" s="1"/>
  <c r="L270" i="17"/>
  <c r="M270" i="17" s="1"/>
  <c r="I271" i="17"/>
  <c r="N271" i="17" s="1"/>
  <c r="J271" i="17"/>
  <c r="O271" i="17" s="1"/>
  <c r="L271" i="17"/>
  <c r="M271" i="17" s="1"/>
  <c r="I272" i="17"/>
  <c r="N272" i="17" s="1"/>
  <c r="J272" i="17"/>
  <c r="O272" i="17" s="1"/>
  <c r="L272" i="17"/>
  <c r="M272" i="17" s="1"/>
  <c r="I273" i="17"/>
  <c r="N273" i="17" s="1"/>
  <c r="J273" i="17"/>
  <c r="O273" i="17" s="1"/>
  <c r="L273" i="17"/>
  <c r="M273" i="17" s="1"/>
  <c r="I274" i="17"/>
  <c r="N274" i="17" s="1"/>
  <c r="J274" i="17"/>
  <c r="O274" i="17" s="1"/>
  <c r="L274" i="17"/>
  <c r="M274" i="17" s="1"/>
  <c r="I275" i="17"/>
  <c r="N275" i="17" s="1"/>
  <c r="J275" i="17"/>
  <c r="O275" i="17" s="1"/>
  <c r="L275" i="17"/>
  <c r="M275" i="17" s="1"/>
  <c r="I276" i="17"/>
  <c r="N276" i="17" s="1"/>
  <c r="J276" i="17"/>
  <c r="O276" i="17" s="1"/>
  <c r="L276" i="17"/>
  <c r="M276" i="17" s="1"/>
  <c r="I277" i="17"/>
  <c r="N277" i="17" s="1"/>
  <c r="J277" i="17"/>
  <c r="O277" i="17" s="1"/>
  <c r="L277" i="17"/>
  <c r="M277" i="17" s="1"/>
  <c r="I278" i="17"/>
  <c r="N278" i="17" s="1"/>
  <c r="J278" i="17"/>
  <c r="O278" i="17" s="1"/>
  <c r="L278" i="17"/>
  <c r="M278" i="17" s="1"/>
  <c r="I279" i="17"/>
  <c r="N279" i="17" s="1"/>
  <c r="J279" i="17"/>
  <c r="O279" i="17" s="1"/>
  <c r="L279" i="17"/>
  <c r="M279" i="17" s="1"/>
  <c r="I280" i="17"/>
  <c r="N280" i="17" s="1"/>
  <c r="J280" i="17"/>
  <c r="O280" i="17" s="1"/>
  <c r="L280" i="17"/>
  <c r="M280" i="17" s="1"/>
  <c r="I281" i="17"/>
  <c r="N281" i="17" s="1"/>
  <c r="J281" i="17"/>
  <c r="O281" i="17" s="1"/>
  <c r="L281" i="17"/>
  <c r="M281" i="17" s="1"/>
  <c r="I282" i="17"/>
  <c r="N282" i="17" s="1"/>
  <c r="J282" i="17"/>
  <c r="O282" i="17" s="1"/>
  <c r="L282" i="17"/>
  <c r="M282" i="17" s="1"/>
  <c r="I283" i="17"/>
  <c r="N283" i="17" s="1"/>
  <c r="J283" i="17"/>
  <c r="O283" i="17" s="1"/>
  <c r="L283" i="17"/>
  <c r="M283" i="17" s="1"/>
  <c r="I284" i="17"/>
  <c r="N284" i="17" s="1"/>
  <c r="J284" i="17"/>
  <c r="O284" i="17" s="1"/>
  <c r="L284" i="17"/>
  <c r="M284" i="17" s="1"/>
  <c r="I285" i="17"/>
  <c r="N285" i="17" s="1"/>
  <c r="J285" i="17"/>
  <c r="O285" i="17" s="1"/>
  <c r="L285" i="17"/>
  <c r="M285" i="17" s="1"/>
  <c r="I286" i="17"/>
  <c r="N286" i="17" s="1"/>
  <c r="J286" i="17"/>
  <c r="O286" i="17" s="1"/>
  <c r="L286" i="17"/>
  <c r="M286" i="17" s="1"/>
  <c r="I287" i="17"/>
  <c r="N287" i="17" s="1"/>
  <c r="J287" i="17"/>
  <c r="O287" i="17" s="1"/>
  <c r="L287" i="17"/>
  <c r="M287" i="17" s="1"/>
  <c r="I288" i="17"/>
  <c r="N288" i="17" s="1"/>
  <c r="J288" i="17"/>
  <c r="O288" i="17" s="1"/>
  <c r="L288" i="17"/>
  <c r="M288" i="17" s="1"/>
  <c r="I289" i="17"/>
  <c r="N289" i="17" s="1"/>
  <c r="J289" i="17"/>
  <c r="O289" i="17" s="1"/>
  <c r="L289" i="17"/>
  <c r="M289" i="17" s="1"/>
  <c r="I290" i="17"/>
  <c r="N290" i="17" s="1"/>
  <c r="J290" i="17"/>
  <c r="O290" i="17" s="1"/>
  <c r="L290" i="17"/>
  <c r="M290" i="17" s="1"/>
  <c r="I291" i="17"/>
  <c r="N291" i="17" s="1"/>
  <c r="J291" i="17"/>
  <c r="O291" i="17" s="1"/>
  <c r="L291" i="17"/>
  <c r="M291" i="17" s="1"/>
  <c r="I292" i="17"/>
  <c r="N292" i="17" s="1"/>
  <c r="J292" i="17"/>
  <c r="O292" i="17" s="1"/>
  <c r="L292" i="17"/>
  <c r="M292" i="17" s="1"/>
  <c r="I293" i="17"/>
  <c r="N293" i="17" s="1"/>
  <c r="J293" i="17"/>
  <c r="O293" i="17" s="1"/>
  <c r="L293" i="17"/>
  <c r="M293" i="17" s="1"/>
  <c r="I294" i="17"/>
  <c r="N294" i="17" s="1"/>
  <c r="J294" i="17"/>
  <c r="O294" i="17" s="1"/>
  <c r="L294" i="17"/>
  <c r="M294" i="17" s="1"/>
  <c r="I295" i="17"/>
  <c r="N295" i="17" s="1"/>
  <c r="J295" i="17"/>
  <c r="O295" i="17" s="1"/>
  <c r="L295" i="17"/>
  <c r="M295" i="17" s="1"/>
  <c r="I296" i="17"/>
  <c r="N296" i="17" s="1"/>
  <c r="J296" i="17"/>
  <c r="O296" i="17" s="1"/>
  <c r="L296" i="17"/>
  <c r="M296" i="17" s="1"/>
  <c r="I297" i="17"/>
  <c r="N297" i="17" s="1"/>
  <c r="J297" i="17"/>
  <c r="O297" i="17" s="1"/>
  <c r="L297" i="17"/>
  <c r="M297" i="17" s="1"/>
  <c r="I298" i="17"/>
  <c r="N298" i="17" s="1"/>
  <c r="J298" i="17"/>
  <c r="O298" i="17" s="1"/>
  <c r="L298" i="17"/>
  <c r="M298" i="17" s="1"/>
  <c r="I299" i="17"/>
  <c r="N299" i="17" s="1"/>
  <c r="J299" i="17"/>
  <c r="O299" i="17" s="1"/>
  <c r="L299" i="17"/>
  <c r="M299" i="17" s="1"/>
  <c r="I300" i="17"/>
  <c r="N300" i="17" s="1"/>
  <c r="J300" i="17"/>
  <c r="O300" i="17" s="1"/>
  <c r="L300" i="17"/>
  <c r="M300" i="17" s="1"/>
  <c r="I301" i="17"/>
  <c r="N301" i="17" s="1"/>
  <c r="J301" i="17"/>
  <c r="O301" i="17" s="1"/>
  <c r="L301" i="17"/>
  <c r="M301" i="17" s="1"/>
  <c r="I302" i="17"/>
  <c r="N302" i="17" s="1"/>
  <c r="J302" i="17"/>
  <c r="O302" i="17" s="1"/>
  <c r="L302" i="17"/>
  <c r="M302" i="17" s="1"/>
  <c r="I303" i="17"/>
  <c r="N303" i="17" s="1"/>
  <c r="J303" i="17"/>
  <c r="O303" i="17" s="1"/>
  <c r="L303" i="17"/>
  <c r="M303" i="17" s="1"/>
  <c r="I304" i="17"/>
  <c r="N304" i="17" s="1"/>
  <c r="J304" i="17"/>
  <c r="O304" i="17" s="1"/>
  <c r="L304" i="17"/>
  <c r="M304" i="17" s="1"/>
  <c r="I305" i="17"/>
  <c r="N305" i="17" s="1"/>
  <c r="J305" i="17"/>
  <c r="O305" i="17" s="1"/>
  <c r="L305" i="17"/>
  <c r="M305" i="17" s="1"/>
  <c r="I306" i="17"/>
  <c r="N306" i="17" s="1"/>
  <c r="J306" i="17"/>
  <c r="O306" i="17" s="1"/>
  <c r="L306" i="17"/>
  <c r="M306" i="17" s="1"/>
  <c r="I307" i="17"/>
  <c r="N307" i="17" s="1"/>
  <c r="J307" i="17"/>
  <c r="O307" i="17" s="1"/>
  <c r="L307" i="17"/>
  <c r="M307" i="17" s="1"/>
  <c r="I308" i="17"/>
  <c r="N308" i="17" s="1"/>
  <c r="J308" i="17"/>
  <c r="O308" i="17" s="1"/>
  <c r="L308" i="17"/>
  <c r="M308" i="17" s="1"/>
  <c r="I309" i="17"/>
  <c r="N309" i="17" s="1"/>
  <c r="J309" i="17"/>
  <c r="O309" i="17" s="1"/>
  <c r="L309" i="17"/>
  <c r="M309" i="17" s="1"/>
  <c r="I310" i="17"/>
  <c r="N310" i="17" s="1"/>
  <c r="J310" i="17"/>
  <c r="O310" i="17" s="1"/>
  <c r="L310" i="17"/>
  <c r="M310" i="17" s="1"/>
  <c r="I311" i="17"/>
  <c r="N311" i="17" s="1"/>
  <c r="J311" i="17"/>
  <c r="O311" i="17" s="1"/>
  <c r="L311" i="17"/>
  <c r="M311" i="17" s="1"/>
  <c r="I312" i="17"/>
  <c r="N312" i="17" s="1"/>
  <c r="J312" i="17"/>
  <c r="O312" i="17" s="1"/>
  <c r="L312" i="17"/>
  <c r="M312" i="17" s="1"/>
  <c r="I313" i="17"/>
  <c r="N313" i="17" s="1"/>
  <c r="J313" i="17"/>
  <c r="O313" i="17" s="1"/>
  <c r="L313" i="17"/>
  <c r="M313" i="17" s="1"/>
  <c r="I314" i="17"/>
  <c r="N314" i="17" s="1"/>
  <c r="J314" i="17"/>
  <c r="O314" i="17" s="1"/>
  <c r="L314" i="17"/>
  <c r="M314" i="17" s="1"/>
  <c r="I315" i="17"/>
  <c r="N315" i="17" s="1"/>
  <c r="J315" i="17"/>
  <c r="O315" i="17" s="1"/>
  <c r="L315" i="17"/>
  <c r="M315" i="17" s="1"/>
  <c r="I316" i="17"/>
  <c r="N316" i="17" s="1"/>
  <c r="J316" i="17"/>
  <c r="O316" i="17" s="1"/>
  <c r="L316" i="17"/>
  <c r="M316" i="17" s="1"/>
  <c r="I317" i="17"/>
  <c r="N317" i="17" s="1"/>
  <c r="J317" i="17"/>
  <c r="O317" i="17" s="1"/>
  <c r="L317" i="17"/>
  <c r="M317" i="17" s="1"/>
  <c r="I318" i="17"/>
  <c r="N318" i="17" s="1"/>
  <c r="J318" i="17"/>
  <c r="O318" i="17" s="1"/>
  <c r="L318" i="17"/>
  <c r="M318" i="17" s="1"/>
  <c r="I319" i="17"/>
  <c r="N319" i="17" s="1"/>
  <c r="J319" i="17"/>
  <c r="O319" i="17" s="1"/>
  <c r="L319" i="17"/>
  <c r="M319" i="17" s="1"/>
  <c r="I320" i="17"/>
  <c r="N320" i="17" s="1"/>
  <c r="J320" i="17"/>
  <c r="O320" i="17" s="1"/>
  <c r="L320" i="17"/>
  <c r="M320" i="17" s="1"/>
  <c r="I321" i="17"/>
  <c r="N321" i="17" s="1"/>
  <c r="J321" i="17"/>
  <c r="O321" i="17" s="1"/>
  <c r="L321" i="17"/>
  <c r="M321" i="17" s="1"/>
  <c r="I322" i="17"/>
  <c r="N322" i="17" s="1"/>
  <c r="J322" i="17"/>
  <c r="O322" i="17" s="1"/>
  <c r="L322" i="17"/>
  <c r="M322" i="17" s="1"/>
  <c r="I323" i="17"/>
  <c r="N323" i="17" s="1"/>
  <c r="J323" i="17"/>
  <c r="O323" i="17" s="1"/>
  <c r="L323" i="17"/>
  <c r="M323" i="17" s="1"/>
  <c r="I324" i="17"/>
  <c r="N324" i="17" s="1"/>
  <c r="J324" i="17"/>
  <c r="O324" i="17" s="1"/>
  <c r="L324" i="17"/>
  <c r="M324" i="17" s="1"/>
  <c r="I325" i="17"/>
  <c r="N325" i="17" s="1"/>
  <c r="J325" i="17"/>
  <c r="O325" i="17" s="1"/>
  <c r="L325" i="17"/>
  <c r="M325" i="17" s="1"/>
  <c r="I326" i="17"/>
  <c r="N326" i="17" s="1"/>
  <c r="J326" i="17"/>
  <c r="O326" i="17" s="1"/>
  <c r="L326" i="17"/>
  <c r="M326" i="17" s="1"/>
  <c r="I327" i="17"/>
  <c r="N327" i="17" s="1"/>
  <c r="J327" i="17"/>
  <c r="O327" i="17" s="1"/>
  <c r="L327" i="17"/>
  <c r="M327" i="17" s="1"/>
  <c r="I328" i="17"/>
  <c r="N328" i="17" s="1"/>
  <c r="J328" i="17"/>
  <c r="O328" i="17" s="1"/>
  <c r="L328" i="17"/>
  <c r="M328" i="17" s="1"/>
  <c r="I329" i="17"/>
  <c r="N329" i="17" s="1"/>
  <c r="J329" i="17"/>
  <c r="O329" i="17" s="1"/>
  <c r="L329" i="17"/>
  <c r="M329" i="17" s="1"/>
  <c r="I330" i="17"/>
  <c r="N330" i="17" s="1"/>
  <c r="J330" i="17"/>
  <c r="O330" i="17" s="1"/>
  <c r="L330" i="17"/>
  <c r="M330" i="17" s="1"/>
  <c r="I331" i="17"/>
  <c r="N331" i="17" s="1"/>
  <c r="J331" i="17"/>
  <c r="O331" i="17" s="1"/>
  <c r="L331" i="17"/>
  <c r="M331" i="17" s="1"/>
  <c r="I332" i="17"/>
  <c r="N332" i="17" s="1"/>
  <c r="J332" i="17"/>
  <c r="O332" i="17" s="1"/>
  <c r="L332" i="17"/>
  <c r="M332" i="17" s="1"/>
  <c r="I333" i="17"/>
  <c r="N333" i="17" s="1"/>
  <c r="J333" i="17"/>
  <c r="O333" i="17" s="1"/>
  <c r="L333" i="17"/>
  <c r="M333" i="17" s="1"/>
  <c r="I334" i="17"/>
  <c r="N334" i="17" s="1"/>
  <c r="J334" i="17"/>
  <c r="O334" i="17" s="1"/>
  <c r="L334" i="17"/>
  <c r="M334" i="17" s="1"/>
  <c r="I335" i="17"/>
  <c r="N335" i="17" s="1"/>
  <c r="J335" i="17"/>
  <c r="O335" i="17" s="1"/>
  <c r="L335" i="17"/>
  <c r="M335" i="17" s="1"/>
  <c r="I336" i="17"/>
  <c r="N336" i="17" s="1"/>
  <c r="J336" i="17"/>
  <c r="O336" i="17" s="1"/>
  <c r="L336" i="17"/>
  <c r="M336" i="17" s="1"/>
  <c r="I337" i="17"/>
  <c r="N337" i="17" s="1"/>
  <c r="J337" i="17"/>
  <c r="O337" i="17" s="1"/>
  <c r="L337" i="17"/>
  <c r="M337" i="17" s="1"/>
  <c r="I338" i="17"/>
  <c r="N338" i="17" s="1"/>
  <c r="J338" i="17"/>
  <c r="O338" i="17" s="1"/>
  <c r="L338" i="17"/>
  <c r="M338" i="17" s="1"/>
  <c r="I339" i="17"/>
  <c r="N339" i="17" s="1"/>
  <c r="J339" i="17"/>
  <c r="O339" i="17" s="1"/>
  <c r="L339" i="17"/>
  <c r="M339" i="17" s="1"/>
  <c r="I340" i="17"/>
  <c r="N340" i="17" s="1"/>
  <c r="J340" i="17"/>
  <c r="O340" i="17" s="1"/>
  <c r="L340" i="17"/>
  <c r="M340" i="17" s="1"/>
  <c r="I341" i="17"/>
  <c r="N341" i="17" s="1"/>
  <c r="J341" i="17"/>
  <c r="O341" i="17" s="1"/>
  <c r="L341" i="17"/>
  <c r="M341" i="17" s="1"/>
  <c r="I342" i="17"/>
  <c r="N342" i="17" s="1"/>
  <c r="J342" i="17"/>
  <c r="O342" i="17" s="1"/>
  <c r="L342" i="17"/>
  <c r="M342" i="17" s="1"/>
  <c r="I343" i="17"/>
  <c r="N343" i="17" s="1"/>
  <c r="J343" i="17"/>
  <c r="O343" i="17" s="1"/>
  <c r="L343" i="17"/>
  <c r="M343" i="17" s="1"/>
  <c r="I344" i="17"/>
  <c r="N344" i="17" s="1"/>
  <c r="J344" i="17"/>
  <c r="O344" i="17" s="1"/>
  <c r="L344" i="17"/>
  <c r="M344" i="17" s="1"/>
  <c r="I345" i="17"/>
  <c r="N345" i="17" s="1"/>
  <c r="J345" i="17"/>
  <c r="O345" i="17" s="1"/>
  <c r="L345" i="17"/>
  <c r="M345" i="17" s="1"/>
  <c r="I346" i="17"/>
  <c r="N346" i="17" s="1"/>
  <c r="J346" i="17"/>
  <c r="O346" i="17" s="1"/>
  <c r="L346" i="17"/>
  <c r="M346" i="17" s="1"/>
  <c r="I347" i="17"/>
  <c r="N347" i="17" s="1"/>
  <c r="J347" i="17"/>
  <c r="O347" i="17" s="1"/>
  <c r="L347" i="17"/>
  <c r="M347" i="17" s="1"/>
  <c r="I348" i="17"/>
  <c r="N348" i="17" s="1"/>
  <c r="J348" i="17"/>
  <c r="O348" i="17" s="1"/>
  <c r="L348" i="17"/>
  <c r="M348" i="17" s="1"/>
  <c r="I349" i="17"/>
  <c r="N349" i="17" s="1"/>
  <c r="J349" i="17"/>
  <c r="O349" i="17" s="1"/>
  <c r="L349" i="17"/>
  <c r="M349" i="17" s="1"/>
  <c r="I350" i="17"/>
  <c r="N350" i="17" s="1"/>
  <c r="J350" i="17"/>
  <c r="O350" i="17" s="1"/>
  <c r="L350" i="17"/>
  <c r="M350" i="17" s="1"/>
  <c r="I351" i="17"/>
  <c r="N351" i="17" s="1"/>
  <c r="J351" i="17"/>
  <c r="O351" i="17" s="1"/>
  <c r="L351" i="17"/>
  <c r="M351" i="17" s="1"/>
  <c r="I352" i="17"/>
  <c r="N352" i="17" s="1"/>
  <c r="J352" i="17"/>
  <c r="O352" i="17" s="1"/>
  <c r="L352" i="17"/>
  <c r="M352" i="17" s="1"/>
  <c r="I353" i="17"/>
  <c r="N353" i="17" s="1"/>
  <c r="J353" i="17"/>
  <c r="O353" i="17" s="1"/>
  <c r="L353" i="17"/>
  <c r="M353" i="17" s="1"/>
  <c r="I354" i="17"/>
  <c r="N354" i="17" s="1"/>
  <c r="J354" i="17"/>
  <c r="O354" i="17" s="1"/>
  <c r="L354" i="17"/>
  <c r="M354" i="17" s="1"/>
  <c r="I355" i="17"/>
  <c r="N355" i="17" s="1"/>
  <c r="J355" i="17"/>
  <c r="O355" i="17" s="1"/>
  <c r="L355" i="17"/>
  <c r="M355" i="17" s="1"/>
  <c r="I356" i="17"/>
  <c r="N356" i="17" s="1"/>
  <c r="J356" i="17"/>
  <c r="O356" i="17" s="1"/>
  <c r="L356" i="17"/>
  <c r="M356" i="17" s="1"/>
  <c r="I357" i="17"/>
  <c r="N357" i="17" s="1"/>
  <c r="J357" i="17"/>
  <c r="O357" i="17" s="1"/>
  <c r="L357" i="17"/>
  <c r="M357" i="17" s="1"/>
  <c r="I358" i="17"/>
  <c r="N358" i="17" s="1"/>
  <c r="J358" i="17"/>
  <c r="O358" i="17" s="1"/>
  <c r="L358" i="17"/>
  <c r="M358" i="17" s="1"/>
  <c r="I359" i="17"/>
  <c r="N359" i="17" s="1"/>
  <c r="J359" i="17"/>
  <c r="O359" i="17" s="1"/>
  <c r="L359" i="17"/>
  <c r="M359" i="17" s="1"/>
  <c r="I360" i="17"/>
  <c r="N360" i="17" s="1"/>
  <c r="J360" i="17"/>
  <c r="O360" i="17" s="1"/>
  <c r="L360" i="17"/>
  <c r="M360" i="17" s="1"/>
  <c r="I361" i="17"/>
  <c r="N361" i="17" s="1"/>
  <c r="J361" i="17"/>
  <c r="O361" i="17" s="1"/>
  <c r="L361" i="17"/>
  <c r="M361" i="17" s="1"/>
  <c r="I362" i="17"/>
  <c r="N362" i="17" s="1"/>
  <c r="J362" i="17"/>
  <c r="O362" i="17" s="1"/>
  <c r="L362" i="17"/>
  <c r="M362" i="17" s="1"/>
  <c r="I363" i="17"/>
  <c r="N363" i="17" s="1"/>
  <c r="J363" i="17"/>
  <c r="O363" i="17" s="1"/>
  <c r="L363" i="17"/>
  <c r="M363" i="17" s="1"/>
  <c r="I364" i="17"/>
  <c r="N364" i="17" s="1"/>
  <c r="J364" i="17"/>
  <c r="O364" i="17" s="1"/>
  <c r="L364" i="17"/>
  <c r="M364" i="17" s="1"/>
  <c r="I365" i="17"/>
  <c r="N365" i="17" s="1"/>
  <c r="J365" i="17"/>
  <c r="O365" i="17" s="1"/>
  <c r="L365" i="17"/>
  <c r="M365" i="17" s="1"/>
  <c r="I366" i="17"/>
  <c r="N366" i="17" s="1"/>
  <c r="J366" i="17"/>
  <c r="O366" i="17" s="1"/>
  <c r="L366" i="17"/>
  <c r="M366" i="17" s="1"/>
  <c r="I367" i="17"/>
  <c r="N367" i="17" s="1"/>
  <c r="J367" i="17"/>
  <c r="O367" i="17" s="1"/>
  <c r="L367" i="17"/>
  <c r="M367" i="17" s="1"/>
  <c r="I368" i="17"/>
  <c r="N368" i="17" s="1"/>
  <c r="J368" i="17"/>
  <c r="O368" i="17" s="1"/>
  <c r="L368" i="17"/>
  <c r="M368" i="17" s="1"/>
  <c r="I369" i="17"/>
  <c r="N369" i="17" s="1"/>
  <c r="J369" i="17"/>
  <c r="O369" i="17" s="1"/>
  <c r="L369" i="17"/>
  <c r="M369" i="17" s="1"/>
  <c r="I370" i="17"/>
  <c r="N370" i="17" s="1"/>
  <c r="J370" i="17"/>
  <c r="O370" i="17" s="1"/>
  <c r="L370" i="17"/>
  <c r="M370" i="17" s="1"/>
  <c r="I371" i="17"/>
  <c r="N371" i="17" s="1"/>
  <c r="J371" i="17"/>
  <c r="O371" i="17" s="1"/>
  <c r="L371" i="17"/>
  <c r="M371" i="17" s="1"/>
  <c r="I372" i="17"/>
  <c r="N372" i="17" s="1"/>
  <c r="J372" i="17"/>
  <c r="O372" i="17" s="1"/>
  <c r="L372" i="17"/>
  <c r="M372" i="17" s="1"/>
  <c r="I373" i="17"/>
  <c r="N373" i="17" s="1"/>
  <c r="J373" i="17"/>
  <c r="O373" i="17" s="1"/>
  <c r="L373" i="17"/>
  <c r="M373" i="17" s="1"/>
  <c r="I374" i="17"/>
  <c r="N374" i="17" s="1"/>
  <c r="J374" i="17"/>
  <c r="O374" i="17" s="1"/>
  <c r="L374" i="17"/>
  <c r="M374" i="17" s="1"/>
  <c r="I375" i="17"/>
  <c r="N375" i="17" s="1"/>
  <c r="J375" i="17"/>
  <c r="O375" i="17" s="1"/>
  <c r="L375" i="17"/>
  <c r="M375" i="17" s="1"/>
  <c r="I376" i="17"/>
  <c r="N376" i="17" s="1"/>
  <c r="J376" i="17"/>
  <c r="O376" i="17" s="1"/>
  <c r="L376" i="17"/>
  <c r="M376" i="17" s="1"/>
  <c r="I377" i="17"/>
  <c r="N377" i="17" s="1"/>
  <c r="J377" i="17"/>
  <c r="O377" i="17" s="1"/>
  <c r="L377" i="17"/>
  <c r="M377" i="17" s="1"/>
  <c r="I378" i="17"/>
  <c r="N378" i="17" s="1"/>
  <c r="J378" i="17"/>
  <c r="O378" i="17" s="1"/>
  <c r="L378" i="17"/>
  <c r="M378" i="17" s="1"/>
  <c r="I379" i="17"/>
  <c r="N379" i="17" s="1"/>
  <c r="J379" i="17"/>
  <c r="O379" i="17" s="1"/>
  <c r="L379" i="17"/>
  <c r="M379" i="17" s="1"/>
  <c r="I380" i="17"/>
  <c r="N380" i="17" s="1"/>
  <c r="J380" i="17"/>
  <c r="O380" i="17" s="1"/>
  <c r="L380" i="17"/>
  <c r="M380" i="17" s="1"/>
  <c r="I381" i="17"/>
  <c r="N381" i="17" s="1"/>
  <c r="J381" i="17"/>
  <c r="O381" i="17" s="1"/>
  <c r="L381" i="17"/>
  <c r="M381" i="17" s="1"/>
  <c r="I382" i="17"/>
  <c r="N382" i="17" s="1"/>
  <c r="J382" i="17"/>
  <c r="O382" i="17" s="1"/>
  <c r="L382" i="17"/>
  <c r="M382" i="17" s="1"/>
  <c r="I383" i="17"/>
  <c r="N383" i="17" s="1"/>
  <c r="J383" i="17"/>
  <c r="O383" i="17" s="1"/>
  <c r="L383" i="17"/>
  <c r="M383" i="17" s="1"/>
  <c r="I384" i="17"/>
  <c r="N384" i="17" s="1"/>
  <c r="J384" i="17"/>
  <c r="O384" i="17" s="1"/>
  <c r="L384" i="17"/>
  <c r="M384" i="17" s="1"/>
  <c r="I385" i="17"/>
  <c r="N385" i="17" s="1"/>
  <c r="J385" i="17"/>
  <c r="O385" i="17" s="1"/>
  <c r="L385" i="17"/>
  <c r="M385" i="17" s="1"/>
  <c r="I386" i="17"/>
  <c r="N386" i="17" s="1"/>
  <c r="J386" i="17"/>
  <c r="O386" i="17" s="1"/>
  <c r="L386" i="17"/>
  <c r="M386" i="17" s="1"/>
  <c r="I387" i="17"/>
  <c r="N387" i="17" s="1"/>
  <c r="J387" i="17"/>
  <c r="O387" i="17" s="1"/>
  <c r="L387" i="17"/>
  <c r="M387" i="17" s="1"/>
  <c r="I388" i="17"/>
  <c r="N388" i="17" s="1"/>
  <c r="J388" i="17"/>
  <c r="O388" i="17" s="1"/>
  <c r="L388" i="17"/>
  <c r="M388" i="17" s="1"/>
  <c r="I389" i="17"/>
  <c r="N389" i="17" s="1"/>
  <c r="J389" i="17"/>
  <c r="O389" i="17" s="1"/>
  <c r="L389" i="17"/>
  <c r="M389" i="17" s="1"/>
  <c r="I390" i="17"/>
  <c r="N390" i="17" s="1"/>
  <c r="J390" i="17"/>
  <c r="O390" i="17" s="1"/>
  <c r="L390" i="17"/>
  <c r="M390" i="17" s="1"/>
  <c r="I391" i="17"/>
  <c r="N391" i="17" s="1"/>
  <c r="J391" i="17"/>
  <c r="O391" i="17" s="1"/>
  <c r="L391" i="17"/>
  <c r="M391" i="17" s="1"/>
  <c r="I392" i="17"/>
  <c r="N392" i="17" s="1"/>
  <c r="J392" i="17"/>
  <c r="O392" i="17" s="1"/>
  <c r="L392" i="17"/>
  <c r="M392" i="17" s="1"/>
  <c r="I393" i="17"/>
  <c r="N393" i="17" s="1"/>
  <c r="J393" i="17"/>
  <c r="O393" i="17" s="1"/>
  <c r="L393" i="17"/>
  <c r="M393" i="17" s="1"/>
  <c r="I394" i="17"/>
  <c r="N394" i="17" s="1"/>
  <c r="J394" i="17"/>
  <c r="O394" i="17" s="1"/>
  <c r="L394" i="17"/>
  <c r="M394" i="17" s="1"/>
  <c r="I395" i="17"/>
  <c r="N395" i="17" s="1"/>
  <c r="J395" i="17"/>
  <c r="O395" i="17" s="1"/>
  <c r="L395" i="17"/>
  <c r="M395" i="17" s="1"/>
  <c r="I396" i="17"/>
  <c r="N396" i="17" s="1"/>
  <c r="J396" i="17"/>
  <c r="O396" i="17" s="1"/>
  <c r="L396" i="17"/>
  <c r="M396" i="17" s="1"/>
  <c r="I397" i="17"/>
  <c r="N397" i="17" s="1"/>
  <c r="J397" i="17"/>
  <c r="O397" i="17" s="1"/>
  <c r="L397" i="17"/>
  <c r="M397" i="17" s="1"/>
  <c r="I398" i="17"/>
  <c r="N398" i="17" s="1"/>
  <c r="J398" i="17"/>
  <c r="O398" i="17" s="1"/>
  <c r="L398" i="17"/>
  <c r="M398" i="17" s="1"/>
  <c r="I399" i="17"/>
  <c r="N399" i="17" s="1"/>
  <c r="J399" i="17"/>
  <c r="O399" i="17" s="1"/>
  <c r="L399" i="17"/>
  <c r="M399" i="17" s="1"/>
  <c r="I400" i="17"/>
  <c r="N400" i="17" s="1"/>
  <c r="J400" i="17"/>
  <c r="O400" i="17" s="1"/>
  <c r="L400" i="17"/>
  <c r="M400" i="17" s="1"/>
  <c r="I401" i="17"/>
  <c r="N401" i="17" s="1"/>
  <c r="J401" i="17"/>
  <c r="O401" i="17" s="1"/>
  <c r="L401" i="17"/>
  <c r="M401" i="17" s="1"/>
  <c r="I402" i="17"/>
  <c r="N402" i="17" s="1"/>
  <c r="J402" i="17"/>
  <c r="O402" i="17" s="1"/>
  <c r="L402" i="17"/>
  <c r="M402" i="17" s="1"/>
  <c r="I403" i="17"/>
  <c r="N403" i="17" s="1"/>
  <c r="J403" i="17"/>
  <c r="O403" i="17" s="1"/>
  <c r="L403" i="17"/>
  <c r="M403" i="17" s="1"/>
  <c r="I404" i="17"/>
  <c r="N404" i="17" s="1"/>
  <c r="J404" i="17"/>
  <c r="O404" i="17" s="1"/>
  <c r="L404" i="17"/>
  <c r="M404" i="17" s="1"/>
  <c r="I405" i="17"/>
  <c r="N405" i="17" s="1"/>
  <c r="J405" i="17"/>
  <c r="O405" i="17" s="1"/>
  <c r="L405" i="17"/>
  <c r="M405" i="17" s="1"/>
  <c r="I406" i="17"/>
  <c r="N406" i="17" s="1"/>
  <c r="J406" i="17"/>
  <c r="O406" i="17" s="1"/>
  <c r="L406" i="17"/>
  <c r="M406" i="17" s="1"/>
  <c r="I407" i="17"/>
  <c r="N407" i="17" s="1"/>
  <c r="J407" i="17"/>
  <c r="O407" i="17" s="1"/>
  <c r="L407" i="17"/>
  <c r="M407" i="17" s="1"/>
  <c r="I408" i="17"/>
  <c r="N408" i="17" s="1"/>
  <c r="J408" i="17"/>
  <c r="O408" i="17" s="1"/>
  <c r="L408" i="17"/>
  <c r="M408" i="17" s="1"/>
  <c r="I409" i="17"/>
  <c r="N409" i="17" s="1"/>
  <c r="J409" i="17"/>
  <c r="O409" i="17" s="1"/>
  <c r="L409" i="17"/>
  <c r="M409" i="17" s="1"/>
  <c r="I410" i="17"/>
  <c r="N410" i="17" s="1"/>
  <c r="J410" i="17"/>
  <c r="O410" i="17" s="1"/>
  <c r="L410" i="17"/>
  <c r="M410" i="17" s="1"/>
  <c r="I411" i="17"/>
  <c r="N411" i="17" s="1"/>
  <c r="J411" i="17"/>
  <c r="O411" i="17" s="1"/>
  <c r="L411" i="17"/>
  <c r="M411" i="17" s="1"/>
  <c r="I412" i="17"/>
  <c r="N412" i="17" s="1"/>
  <c r="J412" i="17"/>
  <c r="O412" i="17" s="1"/>
  <c r="L412" i="17"/>
  <c r="M412" i="17" s="1"/>
  <c r="I413" i="17"/>
  <c r="N413" i="17" s="1"/>
  <c r="J413" i="17"/>
  <c r="O413" i="17" s="1"/>
  <c r="L413" i="17"/>
  <c r="M413" i="17" s="1"/>
  <c r="I414" i="17"/>
  <c r="N414" i="17" s="1"/>
  <c r="J414" i="17"/>
  <c r="O414" i="17" s="1"/>
  <c r="L414" i="17"/>
  <c r="M414" i="17" s="1"/>
  <c r="I415" i="17"/>
  <c r="N415" i="17" s="1"/>
  <c r="J415" i="17"/>
  <c r="O415" i="17" s="1"/>
  <c r="L415" i="17"/>
  <c r="M415" i="17" s="1"/>
  <c r="I416" i="17"/>
  <c r="N416" i="17" s="1"/>
  <c r="J416" i="17"/>
  <c r="O416" i="17" s="1"/>
  <c r="L416" i="17"/>
  <c r="M416" i="17" s="1"/>
  <c r="I417" i="17"/>
  <c r="N417" i="17" s="1"/>
  <c r="J417" i="17"/>
  <c r="O417" i="17" s="1"/>
  <c r="L417" i="17"/>
  <c r="M417" i="17" s="1"/>
  <c r="I418" i="17"/>
  <c r="N418" i="17" s="1"/>
  <c r="J418" i="17"/>
  <c r="O418" i="17" s="1"/>
  <c r="L418" i="17"/>
  <c r="M418" i="17" s="1"/>
  <c r="I419" i="17"/>
  <c r="N419" i="17" s="1"/>
  <c r="J419" i="17"/>
  <c r="O419" i="17" s="1"/>
  <c r="L419" i="17"/>
  <c r="M419" i="17" s="1"/>
  <c r="I420" i="17"/>
  <c r="N420" i="17" s="1"/>
  <c r="J420" i="17"/>
  <c r="O420" i="17" s="1"/>
  <c r="L420" i="17"/>
  <c r="M420" i="17" s="1"/>
  <c r="I421" i="17"/>
  <c r="N421" i="17" s="1"/>
  <c r="J421" i="17"/>
  <c r="O421" i="17" s="1"/>
  <c r="L421" i="17"/>
  <c r="M421" i="17" s="1"/>
  <c r="I422" i="17"/>
  <c r="N422" i="17" s="1"/>
  <c r="J422" i="17"/>
  <c r="O422" i="17" s="1"/>
  <c r="L422" i="17"/>
  <c r="M422" i="17" s="1"/>
  <c r="I423" i="17"/>
  <c r="N423" i="17" s="1"/>
  <c r="J423" i="17"/>
  <c r="O423" i="17" s="1"/>
  <c r="L423" i="17"/>
  <c r="M423" i="17" s="1"/>
  <c r="I424" i="17"/>
  <c r="N424" i="17" s="1"/>
  <c r="J424" i="17"/>
  <c r="O424" i="17" s="1"/>
  <c r="L424" i="17"/>
  <c r="M424" i="17" s="1"/>
  <c r="I425" i="17"/>
  <c r="N425" i="17" s="1"/>
  <c r="J425" i="17"/>
  <c r="O425" i="17" s="1"/>
  <c r="L425" i="17"/>
  <c r="M425" i="17" s="1"/>
  <c r="I426" i="17"/>
  <c r="N426" i="17" s="1"/>
  <c r="J426" i="17"/>
  <c r="O426" i="17" s="1"/>
  <c r="L426" i="17"/>
  <c r="M426" i="17" s="1"/>
  <c r="I427" i="17"/>
  <c r="N427" i="17" s="1"/>
  <c r="J427" i="17"/>
  <c r="O427" i="17" s="1"/>
  <c r="L427" i="17"/>
  <c r="M427" i="17" s="1"/>
  <c r="I428" i="17"/>
  <c r="N428" i="17" s="1"/>
  <c r="J428" i="17"/>
  <c r="O428" i="17" s="1"/>
  <c r="L428" i="17"/>
  <c r="M428" i="17" s="1"/>
  <c r="I429" i="17"/>
  <c r="N429" i="17" s="1"/>
  <c r="J429" i="17"/>
  <c r="O429" i="17" s="1"/>
  <c r="L429" i="17"/>
  <c r="M429" i="17" s="1"/>
  <c r="I430" i="17"/>
  <c r="N430" i="17" s="1"/>
  <c r="J430" i="17"/>
  <c r="O430" i="17" s="1"/>
  <c r="L430" i="17"/>
  <c r="M430" i="17" s="1"/>
  <c r="I431" i="17"/>
  <c r="N431" i="17" s="1"/>
  <c r="J431" i="17"/>
  <c r="O431" i="17" s="1"/>
  <c r="L431" i="17"/>
  <c r="M431" i="17" s="1"/>
  <c r="I432" i="17"/>
  <c r="N432" i="17" s="1"/>
  <c r="J432" i="17"/>
  <c r="O432" i="17" s="1"/>
  <c r="L432" i="17"/>
  <c r="M432" i="17" s="1"/>
  <c r="I433" i="17"/>
  <c r="N433" i="17" s="1"/>
  <c r="J433" i="17"/>
  <c r="O433" i="17" s="1"/>
  <c r="L433" i="17"/>
  <c r="M433" i="17" s="1"/>
  <c r="I434" i="17"/>
  <c r="N434" i="17" s="1"/>
  <c r="J434" i="17"/>
  <c r="O434" i="17" s="1"/>
  <c r="L434" i="17"/>
  <c r="M434" i="17" s="1"/>
  <c r="I435" i="17"/>
  <c r="N435" i="17" s="1"/>
  <c r="J435" i="17"/>
  <c r="O435" i="17" s="1"/>
  <c r="L435" i="17"/>
  <c r="M435" i="17" s="1"/>
  <c r="I436" i="17"/>
  <c r="N436" i="17" s="1"/>
  <c r="J436" i="17"/>
  <c r="O436" i="17" s="1"/>
  <c r="L436" i="17"/>
  <c r="M436" i="17" s="1"/>
  <c r="I437" i="17"/>
  <c r="N437" i="17" s="1"/>
  <c r="J437" i="17"/>
  <c r="O437" i="17" s="1"/>
  <c r="L437" i="17"/>
  <c r="M437" i="17" s="1"/>
  <c r="I438" i="17"/>
  <c r="N438" i="17" s="1"/>
  <c r="J438" i="17"/>
  <c r="O438" i="17" s="1"/>
  <c r="L438" i="17"/>
  <c r="M438" i="17" s="1"/>
  <c r="I439" i="17"/>
  <c r="N439" i="17" s="1"/>
  <c r="J439" i="17"/>
  <c r="O439" i="17" s="1"/>
  <c r="L439" i="17"/>
  <c r="M439" i="17" s="1"/>
  <c r="I440" i="17"/>
  <c r="N440" i="17" s="1"/>
  <c r="J440" i="17"/>
  <c r="O440" i="17" s="1"/>
  <c r="L440" i="17"/>
  <c r="M440" i="17" s="1"/>
  <c r="I441" i="17"/>
  <c r="N441" i="17" s="1"/>
  <c r="J441" i="17"/>
  <c r="O441" i="17" s="1"/>
  <c r="L441" i="17"/>
  <c r="M441" i="17" s="1"/>
  <c r="I442" i="17"/>
  <c r="N442" i="17" s="1"/>
  <c r="J442" i="17"/>
  <c r="O442" i="17" s="1"/>
  <c r="L442" i="17"/>
  <c r="M442" i="17" s="1"/>
  <c r="I443" i="17"/>
  <c r="N443" i="17" s="1"/>
  <c r="J443" i="17"/>
  <c r="O443" i="17" s="1"/>
  <c r="L443" i="17"/>
  <c r="M443" i="17" s="1"/>
  <c r="I444" i="17"/>
  <c r="N444" i="17" s="1"/>
  <c r="J444" i="17"/>
  <c r="O444" i="17" s="1"/>
  <c r="L444" i="17"/>
  <c r="M444" i="17" s="1"/>
  <c r="I445" i="17"/>
  <c r="N445" i="17" s="1"/>
  <c r="J445" i="17"/>
  <c r="O445" i="17" s="1"/>
  <c r="L445" i="17"/>
  <c r="M445" i="17" s="1"/>
  <c r="I446" i="17"/>
  <c r="N446" i="17" s="1"/>
  <c r="J446" i="17"/>
  <c r="O446" i="17" s="1"/>
  <c r="L446" i="17"/>
  <c r="M446" i="17" s="1"/>
  <c r="I447" i="17"/>
  <c r="N447" i="17" s="1"/>
  <c r="J447" i="17"/>
  <c r="O447" i="17" s="1"/>
  <c r="L447" i="17"/>
  <c r="M447" i="17" s="1"/>
  <c r="I448" i="17"/>
  <c r="N448" i="17" s="1"/>
  <c r="J448" i="17"/>
  <c r="O448" i="17" s="1"/>
  <c r="L448" i="17"/>
  <c r="M448" i="17" s="1"/>
  <c r="I449" i="17"/>
  <c r="N449" i="17" s="1"/>
  <c r="J449" i="17"/>
  <c r="O449" i="17" s="1"/>
  <c r="L449" i="17"/>
  <c r="M449" i="17" s="1"/>
  <c r="I450" i="17"/>
  <c r="N450" i="17" s="1"/>
  <c r="J450" i="17"/>
  <c r="O450" i="17" s="1"/>
  <c r="L450" i="17"/>
  <c r="M450" i="17" s="1"/>
  <c r="I451" i="17"/>
  <c r="N451" i="17" s="1"/>
  <c r="J451" i="17"/>
  <c r="O451" i="17" s="1"/>
  <c r="L451" i="17"/>
  <c r="M451" i="17" s="1"/>
  <c r="I452" i="17"/>
  <c r="N452" i="17" s="1"/>
  <c r="J452" i="17"/>
  <c r="O452" i="17" s="1"/>
  <c r="L452" i="17"/>
  <c r="M452" i="17" s="1"/>
  <c r="I453" i="17"/>
  <c r="N453" i="17" s="1"/>
  <c r="J453" i="17"/>
  <c r="O453" i="17" s="1"/>
  <c r="L453" i="17"/>
  <c r="M453" i="17" s="1"/>
  <c r="I454" i="17"/>
  <c r="N454" i="17" s="1"/>
  <c r="J454" i="17"/>
  <c r="O454" i="17" s="1"/>
  <c r="L454" i="17"/>
  <c r="M454" i="17" s="1"/>
  <c r="I455" i="17"/>
  <c r="N455" i="17" s="1"/>
  <c r="J455" i="17"/>
  <c r="O455" i="17" s="1"/>
  <c r="L455" i="17"/>
  <c r="M455" i="17" s="1"/>
  <c r="I456" i="17"/>
  <c r="N456" i="17" s="1"/>
  <c r="J456" i="17"/>
  <c r="O456" i="17" s="1"/>
  <c r="L456" i="17"/>
  <c r="M456" i="17" s="1"/>
  <c r="I457" i="17"/>
  <c r="N457" i="17" s="1"/>
  <c r="J457" i="17"/>
  <c r="O457" i="17" s="1"/>
  <c r="L457" i="17"/>
  <c r="M457" i="17" s="1"/>
  <c r="I458" i="17"/>
  <c r="N458" i="17" s="1"/>
  <c r="J458" i="17"/>
  <c r="O458" i="17" s="1"/>
  <c r="L458" i="17"/>
  <c r="M458" i="17" s="1"/>
  <c r="I459" i="17"/>
  <c r="N459" i="17" s="1"/>
  <c r="J459" i="17"/>
  <c r="O459" i="17" s="1"/>
  <c r="L459" i="17"/>
  <c r="M459" i="17" s="1"/>
  <c r="I460" i="17"/>
  <c r="N460" i="17" s="1"/>
  <c r="J460" i="17"/>
  <c r="O460" i="17" s="1"/>
  <c r="L460" i="17"/>
  <c r="M460" i="17" s="1"/>
  <c r="I461" i="17"/>
  <c r="N461" i="17" s="1"/>
  <c r="J461" i="17"/>
  <c r="O461" i="17" s="1"/>
  <c r="L461" i="17"/>
  <c r="M461" i="17" s="1"/>
  <c r="I462" i="17"/>
  <c r="N462" i="17" s="1"/>
  <c r="J462" i="17"/>
  <c r="O462" i="17" s="1"/>
  <c r="L462" i="17"/>
  <c r="M462" i="17" s="1"/>
  <c r="I463" i="17"/>
  <c r="N463" i="17" s="1"/>
  <c r="J463" i="17"/>
  <c r="O463" i="17" s="1"/>
  <c r="L463" i="17"/>
  <c r="M463" i="17" s="1"/>
  <c r="I464" i="17"/>
  <c r="N464" i="17" s="1"/>
  <c r="J464" i="17"/>
  <c r="O464" i="17" s="1"/>
  <c r="L464" i="17"/>
  <c r="M464" i="17" s="1"/>
  <c r="I465" i="17"/>
  <c r="N465" i="17" s="1"/>
  <c r="J465" i="17"/>
  <c r="O465" i="17" s="1"/>
  <c r="L465" i="17"/>
  <c r="M465" i="17" s="1"/>
  <c r="I466" i="17"/>
  <c r="N466" i="17" s="1"/>
  <c r="J466" i="17"/>
  <c r="O466" i="17" s="1"/>
  <c r="L466" i="17"/>
  <c r="M466" i="17" s="1"/>
  <c r="I467" i="17"/>
  <c r="N467" i="17" s="1"/>
  <c r="J467" i="17"/>
  <c r="O467" i="17" s="1"/>
  <c r="L467" i="17"/>
  <c r="M467" i="17" s="1"/>
  <c r="I468" i="17"/>
  <c r="N468" i="17" s="1"/>
  <c r="J468" i="17"/>
  <c r="O468" i="17" s="1"/>
  <c r="L468" i="17"/>
  <c r="M468" i="17" s="1"/>
  <c r="I469" i="17"/>
  <c r="N469" i="17" s="1"/>
  <c r="J469" i="17"/>
  <c r="O469" i="17" s="1"/>
  <c r="L469" i="17"/>
  <c r="M469" i="17" s="1"/>
  <c r="I470" i="17"/>
  <c r="N470" i="17" s="1"/>
  <c r="J470" i="17"/>
  <c r="O470" i="17" s="1"/>
  <c r="L470" i="17"/>
  <c r="M470" i="17" s="1"/>
  <c r="I471" i="17"/>
  <c r="N471" i="17" s="1"/>
  <c r="J471" i="17"/>
  <c r="O471" i="17" s="1"/>
  <c r="L471" i="17"/>
  <c r="M471" i="17" s="1"/>
  <c r="I472" i="17"/>
  <c r="N472" i="17" s="1"/>
  <c r="J472" i="17"/>
  <c r="O472" i="17" s="1"/>
  <c r="L472" i="17"/>
  <c r="M472" i="17" s="1"/>
  <c r="I473" i="17"/>
  <c r="N473" i="17" s="1"/>
  <c r="J473" i="17"/>
  <c r="O473" i="17" s="1"/>
  <c r="L473" i="17"/>
  <c r="M473" i="17" s="1"/>
  <c r="I474" i="17"/>
  <c r="N474" i="17" s="1"/>
  <c r="J474" i="17"/>
  <c r="O474" i="17" s="1"/>
  <c r="L474" i="17"/>
  <c r="M474" i="17" s="1"/>
  <c r="I475" i="17"/>
  <c r="N475" i="17" s="1"/>
  <c r="J475" i="17"/>
  <c r="O475" i="17" s="1"/>
  <c r="L475" i="17"/>
  <c r="M475" i="17" s="1"/>
  <c r="I476" i="17"/>
  <c r="N476" i="17" s="1"/>
  <c r="J476" i="17"/>
  <c r="O476" i="17" s="1"/>
  <c r="L476" i="17"/>
  <c r="M476" i="17" s="1"/>
  <c r="I477" i="17"/>
  <c r="N477" i="17" s="1"/>
  <c r="J477" i="17"/>
  <c r="O477" i="17" s="1"/>
  <c r="L477" i="17"/>
  <c r="M477" i="17" s="1"/>
  <c r="I478" i="17"/>
  <c r="N478" i="17" s="1"/>
  <c r="J478" i="17"/>
  <c r="O478" i="17" s="1"/>
  <c r="L478" i="17"/>
  <c r="M478" i="17" s="1"/>
  <c r="I479" i="17"/>
  <c r="N479" i="17" s="1"/>
  <c r="J479" i="17"/>
  <c r="O479" i="17" s="1"/>
  <c r="L479" i="17"/>
  <c r="M479" i="17" s="1"/>
  <c r="I480" i="17"/>
  <c r="N480" i="17" s="1"/>
  <c r="J480" i="17"/>
  <c r="O480" i="17" s="1"/>
  <c r="L480" i="17"/>
  <c r="M480" i="17" s="1"/>
  <c r="I481" i="17"/>
  <c r="N481" i="17" s="1"/>
  <c r="J481" i="17"/>
  <c r="O481" i="17" s="1"/>
  <c r="L481" i="17"/>
  <c r="M481" i="17" s="1"/>
  <c r="I482" i="17"/>
  <c r="N482" i="17" s="1"/>
  <c r="J482" i="17"/>
  <c r="O482" i="17" s="1"/>
  <c r="L482" i="17"/>
  <c r="M482" i="17" s="1"/>
  <c r="I483" i="17"/>
  <c r="N483" i="17" s="1"/>
  <c r="J483" i="17"/>
  <c r="O483" i="17" s="1"/>
  <c r="L483" i="17"/>
  <c r="M483" i="17" s="1"/>
  <c r="I484" i="17"/>
  <c r="N484" i="17" s="1"/>
  <c r="J484" i="17"/>
  <c r="O484" i="17" s="1"/>
  <c r="L484" i="17"/>
  <c r="M484" i="17" s="1"/>
  <c r="I485" i="17"/>
  <c r="N485" i="17" s="1"/>
  <c r="J485" i="17"/>
  <c r="O485" i="17" s="1"/>
  <c r="L485" i="17"/>
  <c r="M485" i="17" s="1"/>
  <c r="I486" i="17"/>
  <c r="N486" i="17" s="1"/>
  <c r="J486" i="17"/>
  <c r="O486" i="17" s="1"/>
  <c r="L486" i="17"/>
  <c r="M486" i="17" s="1"/>
  <c r="I487" i="17"/>
  <c r="N487" i="17" s="1"/>
  <c r="J487" i="17"/>
  <c r="O487" i="17" s="1"/>
  <c r="L487" i="17"/>
  <c r="M487" i="17" s="1"/>
  <c r="I488" i="17"/>
  <c r="N488" i="17" s="1"/>
  <c r="J488" i="17"/>
  <c r="O488" i="17" s="1"/>
  <c r="L488" i="17"/>
  <c r="M488" i="17" s="1"/>
  <c r="I489" i="17"/>
  <c r="N489" i="17" s="1"/>
  <c r="J489" i="17"/>
  <c r="O489" i="17" s="1"/>
  <c r="L489" i="17"/>
  <c r="M489" i="17" s="1"/>
  <c r="I490" i="17"/>
  <c r="N490" i="17" s="1"/>
  <c r="J490" i="17"/>
  <c r="O490" i="17" s="1"/>
  <c r="L490" i="17"/>
  <c r="M490" i="17" s="1"/>
  <c r="I491" i="17"/>
  <c r="N491" i="17" s="1"/>
  <c r="J491" i="17"/>
  <c r="O491" i="17" s="1"/>
  <c r="L491" i="17"/>
  <c r="M491" i="17" s="1"/>
  <c r="I492" i="17"/>
  <c r="N492" i="17" s="1"/>
  <c r="J492" i="17"/>
  <c r="O492" i="17" s="1"/>
  <c r="L492" i="17"/>
  <c r="M492" i="17" s="1"/>
  <c r="I493" i="17"/>
  <c r="N493" i="17" s="1"/>
  <c r="J493" i="17"/>
  <c r="O493" i="17" s="1"/>
  <c r="L493" i="17"/>
  <c r="M493" i="17" s="1"/>
  <c r="I494" i="17"/>
  <c r="N494" i="17" s="1"/>
  <c r="J494" i="17"/>
  <c r="O494" i="17" s="1"/>
  <c r="L494" i="17"/>
  <c r="M494" i="17" s="1"/>
  <c r="I495" i="17"/>
  <c r="N495" i="17" s="1"/>
  <c r="J495" i="17"/>
  <c r="O495" i="17" s="1"/>
  <c r="L495" i="17"/>
  <c r="M495" i="17" s="1"/>
  <c r="I496" i="17"/>
  <c r="N496" i="17" s="1"/>
  <c r="J496" i="17"/>
  <c r="O496" i="17" s="1"/>
  <c r="L496" i="17"/>
  <c r="M496" i="17" s="1"/>
  <c r="I497" i="17"/>
  <c r="N497" i="17" s="1"/>
  <c r="J497" i="17"/>
  <c r="O497" i="17" s="1"/>
  <c r="L497" i="17"/>
  <c r="M497" i="17" s="1"/>
  <c r="I498" i="17"/>
  <c r="N498" i="17" s="1"/>
  <c r="J498" i="17"/>
  <c r="O498" i="17" s="1"/>
  <c r="L498" i="17"/>
  <c r="M498" i="17" s="1"/>
  <c r="I499" i="17"/>
  <c r="N499" i="17" s="1"/>
  <c r="J499" i="17"/>
  <c r="O499" i="17" s="1"/>
  <c r="L499" i="17"/>
  <c r="M499" i="17" s="1"/>
  <c r="I500" i="17"/>
  <c r="N500" i="17" s="1"/>
  <c r="J500" i="17"/>
  <c r="O500" i="17" s="1"/>
  <c r="L500" i="17"/>
  <c r="M500" i="17" s="1"/>
  <c r="I501" i="17"/>
  <c r="N501" i="17" s="1"/>
  <c r="J501" i="17"/>
  <c r="O501" i="17" s="1"/>
  <c r="L501" i="17"/>
  <c r="M501" i="17" s="1"/>
  <c r="I502" i="17"/>
  <c r="N502" i="17" s="1"/>
  <c r="J502" i="17"/>
  <c r="O502" i="17" s="1"/>
  <c r="L502" i="17"/>
  <c r="M502" i="17" s="1"/>
  <c r="I503" i="17"/>
  <c r="N503" i="17" s="1"/>
  <c r="J503" i="17"/>
  <c r="O503" i="17" s="1"/>
  <c r="L503" i="17"/>
  <c r="M503" i="17" s="1"/>
  <c r="I504" i="17"/>
  <c r="N504" i="17" s="1"/>
  <c r="J504" i="17"/>
  <c r="O504" i="17" s="1"/>
  <c r="L504" i="17"/>
  <c r="M504" i="17" s="1"/>
  <c r="I505" i="17"/>
  <c r="N505" i="17" s="1"/>
  <c r="J505" i="17"/>
  <c r="O505" i="17" s="1"/>
  <c r="L505" i="17"/>
  <c r="M505" i="17" s="1"/>
  <c r="I506" i="17"/>
  <c r="N506" i="17" s="1"/>
  <c r="J506" i="17"/>
  <c r="O506" i="17" s="1"/>
  <c r="L506" i="17"/>
  <c r="M506" i="17" s="1"/>
  <c r="I507" i="17"/>
  <c r="N507" i="17" s="1"/>
  <c r="J507" i="17"/>
  <c r="O507" i="17" s="1"/>
  <c r="L507" i="17"/>
  <c r="M507" i="17" s="1"/>
  <c r="I508" i="17"/>
  <c r="N508" i="17" s="1"/>
  <c r="J508" i="17"/>
  <c r="O508" i="17" s="1"/>
  <c r="L508" i="17"/>
  <c r="M508" i="17" s="1"/>
  <c r="I509" i="17"/>
  <c r="N509" i="17" s="1"/>
  <c r="J509" i="17"/>
  <c r="O509" i="17" s="1"/>
  <c r="L509" i="17"/>
  <c r="M509" i="17" s="1"/>
  <c r="I510" i="17"/>
  <c r="N510" i="17" s="1"/>
  <c r="J510" i="17"/>
  <c r="O510" i="17" s="1"/>
  <c r="L510" i="17"/>
  <c r="M510" i="17" s="1"/>
  <c r="I511" i="17"/>
  <c r="N511" i="17" s="1"/>
  <c r="J511" i="17"/>
  <c r="O511" i="17" s="1"/>
  <c r="L511" i="17"/>
  <c r="M511" i="17" s="1"/>
  <c r="I512" i="17"/>
  <c r="N512" i="17" s="1"/>
  <c r="J512" i="17"/>
  <c r="O512" i="17" s="1"/>
  <c r="L512" i="17"/>
  <c r="M512" i="17" s="1"/>
  <c r="I513" i="17"/>
  <c r="N513" i="17" s="1"/>
  <c r="J513" i="17"/>
  <c r="O513" i="17" s="1"/>
  <c r="L513" i="17"/>
  <c r="M513" i="17" s="1"/>
  <c r="I514" i="17"/>
  <c r="N514" i="17" s="1"/>
  <c r="J514" i="17"/>
  <c r="O514" i="17" s="1"/>
  <c r="L514" i="17"/>
  <c r="M514" i="17" s="1"/>
  <c r="I515" i="17"/>
  <c r="N515" i="17" s="1"/>
  <c r="J515" i="17"/>
  <c r="O515" i="17" s="1"/>
  <c r="L515" i="17"/>
  <c r="M515" i="17" s="1"/>
  <c r="I516" i="17"/>
  <c r="N516" i="17" s="1"/>
  <c r="J516" i="17"/>
  <c r="O516" i="17" s="1"/>
  <c r="L516" i="17"/>
  <c r="M516" i="17" s="1"/>
  <c r="I517" i="17"/>
  <c r="N517" i="17" s="1"/>
  <c r="J517" i="17"/>
  <c r="O517" i="17" s="1"/>
  <c r="L517" i="17"/>
  <c r="M517" i="17" s="1"/>
  <c r="I518" i="17"/>
  <c r="N518" i="17" s="1"/>
  <c r="J518" i="17"/>
  <c r="O518" i="17" s="1"/>
  <c r="L518" i="17"/>
  <c r="M518" i="17" s="1"/>
  <c r="I519" i="17"/>
  <c r="N519" i="17" s="1"/>
  <c r="J519" i="17"/>
  <c r="O519" i="17" s="1"/>
  <c r="L519" i="17"/>
  <c r="M519" i="17" s="1"/>
  <c r="I520" i="17"/>
  <c r="N520" i="17" s="1"/>
  <c r="J520" i="17"/>
  <c r="O520" i="17" s="1"/>
  <c r="L520" i="17"/>
  <c r="M520" i="17" s="1"/>
  <c r="I521" i="17"/>
  <c r="N521" i="17" s="1"/>
  <c r="J521" i="17"/>
  <c r="O521" i="17" s="1"/>
  <c r="L521" i="17"/>
  <c r="M521" i="17" s="1"/>
  <c r="I522" i="17"/>
  <c r="N522" i="17" s="1"/>
  <c r="J522" i="17"/>
  <c r="O522" i="17" s="1"/>
  <c r="L522" i="17"/>
  <c r="M522" i="17" s="1"/>
  <c r="I523" i="17"/>
  <c r="N523" i="17" s="1"/>
  <c r="J523" i="17"/>
  <c r="O523" i="17" s="1"/>
  <c r="L523" i="17"/>
  <c r="M523" i="17" s="1"/>
  <c r="I524" i="17"/>
  <c r="N524" i="17" s="1"/>
  <c r="J524" i="17"/>
  <c r="O524" i="17" s="1"/>
  <c r="L524" i="17"/>
  <c r="M524" i="17" s="1"/>
  <c r="I525" i="17"/>
  <c r="N525" i="17" s="1"/>
  <c r="J525" i="17"/>
  <c r="O525" i="17" s="1"/>
  <c r="L525" i="17"/>
  <c r="M525" i="17" s="1"/>
  <c r="I526" i="17"/>
  <c r="N526" i="17" s="1"/>
  <c r="J526" i="17"/>
  <c r="O526" i="17" s="1"/>
  <c r="L526" i="17"/>
  <c r="M526" i="17" s="1"/>
  <c r="I527" i="17"/>
  <c r="N527" i="17" s="1"/>
  <c r="J527" i="17"/>
  <c r="O527" i="17" s="1"/>
  <c r="L527" i="17"/>
  <c r="M527" i="17" s="1"/>
  <c r="I528" i="17"/>
  <c r="N528" i="17" s="1"/>
  <c r="J528" i="17"/>
  <c r="O528" i="17" s="1"/>
  <c r="L528" i="17"/>
  <c r="M528" i="17" s="1"/>
  <c r="I529" i="17"/>
  <c r="N529" i="17" s="1"/>
  <c r="J529" i="17"/>
  <c r="O529" i="17" s="1"/>
  <c r="L529" i="17"/>
  <c r="M529" i="17" s="1"/>
  <c r="I530" i="17"/>
  <c r="N530" i="17" s="1"/>
  <c r="J530" i="17"/>
  <c r="O530" i="17" s="1"/>
  <c r="L530" i="17"/>
  <c r="M530" i="17" s="1"/>
  <c r="I531" i="17"/>
  <c r="N531" i="17" s="1"/>
  <c r="J531" i="17"/>
  <c r="O531" i="17" s="1"/>
  <c r="L531" i="17"/>
  <c r="M531" i="17" s="1"/>
  <c r="I532" i="17"/>
  <c r="N532" i="17" s="1"/>
  <c r="J532" i="17"/>
  <c r="O532" i="17" s="1"/>
  <c r="L532" i="17"/>
  <c r="M532" i="17" s="1"/>
  <c r="I533" i="17"/>
  <c r="N533" i="17" s="1"/>
  <c r="J533" i="17"/>
  <c r="O533" i="17" s="1"/>
  <c r="L533" i="17"/>
  <c r="M533" i="17" s="1"/>
  <c r="I534" i="17"/>
  <c r="N534" i="17" s="1"/>
  <c r="J534" i="17"/>
  <c r="O534" i="17" s="1"/>
  <c r="L534" i="17"/>
  <c r="M534" i="17" s="1"/>
  <c r="I535" i="17"/>
  <c r="N535" i="17" s="1"/>
  <c r="J535" i="17"/>
  <c r="O535" i="17" s="1"/>
  <c r="L535" i="17"/>
  <c r="M535" i="17" s="1"/>
  <c r="I536" i="17"/>
  <c r="N536" i="17" s="1"/>
  <c r="J536" i="17"/>
  <c r="O536" i="17" s="1"/>
  <c r="L536" i="17"/>
  <c r="M536" i="17" s="1"/>
  <c r="I537" i="17"/>
  <c r="N537" i="17" s="1"/>
  <c r="J537" i="17"/>
  <c r="O537" i="17" s="1"/>
  <c r="L537" i="17"/>
  <c r="M537" i="17" s="1"/>
  <c r="I538" i="17"/>
  <c r="N538" i="17" s="1"/>
  <c r="J538" i="17"/>
  <c r="O538" i="17" s="1"/>
  <c r="L538" i="17"/>
  <c r="M538" i="17" s="1"/>
  <c r="I539" i="17"/>
  <c r="N539" i="17" s="1"/>
  <c r="J539" i="17"/>
  <c r="O539" i="17" s="1"/>
  <c r="L539" i="17"/>
  <c r="M539" i="17" s="1"/>
  <c r="I540" i="17"/>
  <c r="N540" i="17" s="1"/>
  <c r="J540" i="17"/>
  <c r="O540" i="17" s="1"/>
  <c r="L540" i="17"/>
  <c r="M540" i="17" s="1"/>
  <c r="I541" i="17"/>
  <c r="N541" i="17" s="1"/>
  <c r="J541" i="17"/>
  <c r="O541" i="17" s="1"/>
  <c r="L541" i="17"/>
  <c r="M541" i="17" s="1"/>
  <c r="I542" i="17"/>
  <c r="N542" i="17" s="1"/>
  <c r="J542" i="17"/>
  <c r="O542" i="17" s="1"/>
  <c r="L542" i="17"/>
  <c r="M542" i="17" s="1"/>
  <c r="I543" i="17"/>
  <c r="N543" i="17" s="1"/>
  <c r="J543" i="17"/>
  <c r="O543" i="17" s="1"/>
  <c r="L543" i="17"/>
  <c r="M543" i="17" s="1"/>
  <c r="I544" i="17"/>
  <c r="N544" i="17" s="1"/>
  <c r="J544" i="17"/>
  <c r="O544" i="17" s="1"/>
  <c r="L544" i="17"/>
  <c r="M544" i="17" s="1"/>
  <c r="I545" i="17"/>
  <c r="N545" i="17" s="1"/>
  <c r="J545" i="17"/>
  <c r="O545" i="17" s="1"/>
  <c r="L545" i="17"/>
  <c r="M545" i="17" s="1"/>
  <c r="I546" i="17"/>
  <c r="N546" i="17" s="1"/>
  <c r="J546" i="17"/>
  <c r="O546" i="17" s="1"/>
  <c r="L546" i="17"/>
  <c r="M546" i="17" s="1"/>
  <c r="I547" i="17"/>
  <c r="N547" i="17" s="1"/>
  <c r="J547" i="17"/>
  <c r="O547" i="17" s="1"/>
  <c r="L547" i="17"/>
  <c r="M547" i="17" s="1"/>
  <c r="I548" i="17"/>
  <c r="N548" i="17" s="1"/>
  <c r="J548" i="17"/>
  <c r="O548" i="17" s="1"/>
  <c r="L548" i="17"/>
  <c r="M548" i="17" s="1"/>
  <c r="I549" i="17"/>
  <c r="N549" i="17" s="1"/>
  <c r="J549" i="17"/>
  <c r="O549" i="17" s="1"/>
  <c r="L549" i="17"/>
  <c r="M549" i="17" s="1"/>
  <c r="I550" i="17"/>
  <c r="N550" i="17" s="1"/>
  <c r="J550" i="17"/>
  <c r="O550" i="17" s="1"/>
  <c r="L550" i="17"/>
  <c r="M550" i="17" s="1"/>
  <c r="I551" i="17"/>
  <c r="N551" i="17" s="1"/>
  <c r="J551" i="17"/>
  <c r="O551" i="17" s="1"/>
  <c r="L551" i="17"/>
  <c r="M551" i="17" s="1"/>
  <c r="I552" i="17"/>
  <c r="N552" i="17" s="1"/>
  <c r="J552" i="17"/>
  <c r="O552" i="17" s="1"/>
  <c r="L552" i="17"/>
  <c r="M552" i="17" s="1"/>
  <c r="I553" i="17"/>
  <c r="N553" i="17" s="1"/>
  <c r="J553" i="17"/>
  <c r="O553" i="17" s="1"/>
  <c r="L553" i="17"/>
  <c r="M553" i="17" s="1"/>
  <c r="I554" i="17"/>
  <c r="N554" i="17" s="1"/>
  <c r="J554" i="17"/>
  <c r="O554" i="17" s="1"/>
  <c r="L554" i="17"/>
  <c r="M554" i="17" s="1"/>
  <c r="I555" i="17"/>
  <c r="N555" i="17" s="1"/>
  <c r="J555" i="17"/>
  <c r="O555" i="17" s="1"/>
  <c r="L555" i="17"/>
  <c r="M555" i="17" s="1"/>
  <c r="I556" i="17"/>
  <c r="N556" i="17" s="1"/>
  <c r="J556" i="17"/>
  <c r="O556" i="17" s="1"/>
  <c r="L556" i="17"/>
  <c r="M556" i="17" s="1"/>
  <c r="I557" i="17"/>
  <c r="N557" i="17" s="1"/>
  <c r="J557" i="17"/>
  <c r="O557" i="17" s="1"/>
  <c r="L557" i="17"/>
  <c r="M557" i="17" s="1"/>
  <c r="I558" i="17"/>
  <c r="N558" i="17" s="1"/>
  <c r="J558" i="17"/>
  <c r="O558" i="17" s="1"/>
  <c r="L558" i="17"/>
  <c r="M558" i="17" s="1"/>
  <c r="I559" i="17"/>
  <c r="N559" i="17" s="1"/>
  <c r="J559" i="17"/>
  <c r="O559" i="17" s="1"/>
  <c r="L559" i="17"/>
  <c r="M559" i="17" s="1"/>
  <c r="I560" i="17"/>
  <c r="N560" i="17" s="1"/>
  <c r="J560" i="17"/>
  <c r="O560" i="17" s="1"/>
  <c r="L560" i="17"/>
  <c r="M560" i="17" s="1"/>
  <c r="I561" i="17"/>
  <c r="N561" i="17" s="1"/>
  <c r="J561" i="17"/>
  <c r="O561" i="17" s="1"/>
  <c r="L561" i="17"/>
  <c r="M561" i="17" s="1"/>
  <c r="I562" i="17"/>
  <c r="N562" i="17" s="1"/>
  <c r="J562" i="17"/>
  <c r="O562" i="17" s="1"/>
  <c r="L562" i="17"/>
  <c r="M562" i="17" s="1"/>
  <c r="I563" i="17"/>
  <c r="N563" i="17" s="1"/>
  <c r="J563" i="17"/>
  <c r="O563" i="17" s="1"/>
  <c r="L563" i="17"/>
  <c r="M563" i="17" s="1"/>
  <c r="I564" i="17"/>
  <c r="N564" i="17" s="1"/>
  <c r="J564" i="17"/>
  <c r="O564" i="17" s="1"/>
  <c r="L564" i="17"/>
  <c r="M564" i="17" s="1"/>
  <c r="I565" i="17"/>
  <c r="N565" i="17" s="1"/>
  <c r="J565" i="17"/>
  <c r="O565" i="17" s="1"/>
  <c r="L565" i="17"/>
  <c r="M565" i="17" s="1"/>
  <c r="I566" i="17"/>
  <c r="N566" i="17" s="1"/>
  <c r="J566" i="17"/>
  <c r="O566" i="17" s="1"/>
  <c r="L566" i="17"/>
  <c r="M566" i="17" s="1"/>
  <c r="I567" i="17"/>
  <c r="N567" i="17" s="1"/>
  <c r="J567" i="17"/>
  <c r="O567" i="17" s="1"/>
  <c r="L567" i="17"/>
  <c r="M567" i="17" s="1"/>
  <c r="I568" i="17"/>
  <c r="N568" i="17" s="1"/>
  <c r="J568" i="17"/>
  <c r="O568" i="17" s="1"/>
  <c r="L568" i="17"/>
  <c r="M568" i="17" s="1"/>
  <c r="I569" i="17"/>
  <c r="N569" i="17" s="1"/>
  <c r="J569" i="17"/>
  <c r="O569" i="17" s="1"/>
  <c r="L569" i="17"/>
  <c r="M569" i="17" s="1"/>
  <c r="I570" i="17"/>
  <c r="N570" i="17" s="1"/>
  <c r="J570" i="17"/>
  <c r="O570" i="17" s="1"/>
  <c r="L570" i="17"/>
  <c r="M570" i="17" s="1"/>
  <c r="I571" i="17"/>
  <c r="N571" i="17" s="1"/>
  <c r="J571" i="17"/>
  <c r="O571" i="17" s="1"/>
  <c r="L571" i="17"/>
  <c r="M571" i="17" s="1"/>
  <c r="I572" i="17"/>
  <c r="N572" i="17" s="1"/>
  <c r="J572" i="17"/>
  <c r="O572" i="17" s="1"/>
  <c r="L572" i="17"/>
  <c r="M572" i="17" s="1"/>
  <c r="I573" i="17"/>
  <c r="N573" i="17" s="1"/>
  <c r="J573" i="17"/>
  <c r="O573" i="17" s="1"/>
  <c r="L573" i="17"/>
  <c r="M573" i="17" s="1"/>
  <c r="I574" i="17"/>
  <c r="N574" i="17" s="1"/>
  <c r="J574" i="17"/>
  <c r="O574" i="17" s="1"/>
  <c r="L574" i="17"/>
  <c r="M574" i="17" s="1"/>
  <c r="I575" i="17"/>
  <c r="N575" i="17" s="1"/>
  <c r="J575" i="17"/>
  <c r="O575" i="17" s="1"/>
  <c r="L575" i="17"/>
  <c r="M575" i="17" s="1"/>
  <c r="I576" i="17"/>
  <c r="N576" i="17" s="1"/>
  <c r="J576" i="17"/>
  <c r="O576" i="17" s="1"/>
  <c r="L576" i="17"/>
  <c r="M576" i="17" s="1"/>
  <c r="I577" i="17"/>
  <c r="N577" i="17" s="1"/>
  <c r="J577" i="17"/>
  <c r="O577" i="17" s="1"/>
  <c r="L577" i="17"/>
  <c r="M577" i="17" s="1"/>
  <c r="I578" i="17"/>
  <c r="N578" i="17" s="1"/>
  <c r="J578" i="17"/>
  <c r="O578" i="17" s="1"/>
  <c r="L578" i="17"/>
  <c r="M578" i="17" s="1"/>
  <c r="I579" i="17"/>
  <c r="N579" i="17" s="1"/>
  <c r="J579" i="17"/>
  <c r="O579" i="17" s="1"/>
  <c r="L579" i="17"/>
  <c r="M579" i="17" s="1"/>
  <c r="I580" i="17"/>
  <c r="N580" i="17" s="1"/>
  <c r="J580" i="17"/>
  <c r="O580" i="17" s="1"/>
  <c r="L580" i="17"/>
  <c r="M580" i="17" s="1"/>
  <c r="I581" i="17"/>
  <c r="N581" i="17" s="1"/>
  <c r="J581" i="17"/>
  <c r="O581" i="17" s="1"/>
  <c r="L581" i="17"/>
  <c r="M581" i="17" s="1"/>
  <c r="I582" i="17"/>
  <c r="N582" i="17" s="1"/>
  <c r="J582" i="17"/>
  <c r="O582" i="17" s="1"/>
  <c r="L582" i="17"/>
  <c r="M582" i="17" s="1"/>
  <c r="I583" i="17"/>
  <c r="N583" i="17" s="1"/>
  <c r="J583" i="17"/>
  <c r="O583" i="17" s="1"/>
  <c r="L583" i="17"/>
  <c r="M583" i="17" s="1"/>
  <c r="I584" i="17"/>
  <c r="N584" i="17" s="1"/>
  <c r="J584" i="17"/>
  <c r="O584" i="17" s="1"/>
  <c r="L584" i="17"/>
  <c r="M584" i="17" s="1"/>
  <c r="I585" i="17"/>
  <c r="N585" i="17" s="1"/>
  <c r="J585" i="17"/>
  <c r="O585" i="17" s="1"/>
  <c r="L585" i="17"/>
  <c r="M585" i="17" s="1"/>
  <c r="I586" i="17"/>
  <c r="N586" i="17" s="1"/>
  <c r="J586" i="17"/>
  <c r="O586" i="17" s="1"/>
  <c r="L586" i="17"/>
  <c r="M586" i="17" s="1"/>
  <c r="I587" i="17"/>
  <c r="N587" i="17" s="1"/>
  <c r="J587" i="17"/>
  <c r="O587" i="17" s="1"/>
  <c r="L587" i="17"/>
  <c r="M587" i="17" s="1"/>
  <c r="I588" i="17"/>
  <c r="N588" i="17" s="1"/>
  <c r="J588" i="17"/>
  <c r="O588" i="17" s="1"/>
  <c r="L588" i="17"/>
  <c r="M588" i="17" s="1"/>
  <c r="I589" i="17"/>
  <c r="N589" i="17" s="1"/>
  <c r="J589" i="17"/>
  <c r="O589" i="17" s="1"/>
  <c r="L589" i="17"/>
  <c r="M589" i="17" s="1"/>
  <c r="I590" i="17"/>
  <c r="N590" i="17" s="1"/>
  <c r="J590" i="17"/>
  <c r="O590" i="17" s="1"/>
  <c r="L590" i="17"/>
  <c r="M590" i="17" s="1"/>
  <c r="I591" i="17"/>
  <c r="N591" i="17" s="1"/>
  <c r="J591" i="17"/>
  <c r="O591" i="17" s="1"/>
  <c r="L591" i="17"/>
  <c r="M591" i="17" s="1"/>
  <c r="I592" i="17"/>
  <c r="N592" i="17" s="1"/>
  <c r="J592" i="17"/>
  <c r="O592" i="17" s="1"/>
  <c r="L592" i="17"/>
  <c r="M592" i="17" s="1"/>
  <c r="I593" i="17"/>
  <c r="N593" i="17" s="1"/>
  <c r="J593" i="17"/>
  <c r="O593" i="17" s="1"/>
  <c r="L593" i="17"/>
  <c r="M593" i="17" s="1"/>
  <c r="I594" i="17"/>
  <c r="N594" i="17" s="1"/>
  <c r="J594" i="17"/>
  <c r="O594" i="17" s="1"/>
  <c r="L594" i="17"/>
  <c r="M594" i="17" s="1"/>
  <c r="I595" i="17"/>
  <c r="N595" i="17" s="1"/>
  <c r="J595" i="17"/>
  <c r="O595" i="17" s="1"/>
  <c r="L595" i="17"/>
  <c r="M595" i="17" s="1"/>
  <c r="I596" i="17"/>
  <c r="N596" i="17" s="1"/>
  <c r="J596" i="17"/>
  <c r="O596" i="17" s="1"/>
  <c r="L596" i="17"/>
  <c r="M596" i="17" s="1"/>
  <c r="I597" i="17"/>
  <c r="N597" i="17" s="1"/>
  <c r="J597" i="17"/>
  <c r="O597" i="17" s="1"/>
  <c r="L597" i="17"/>
  <c r="M597" i="17" s="1"/>
  <c r="I598" i="17"/>
  <c r="N598" i="17" s="1"/>
  <c r="J598" i="17"/>
  <c r="O598" i="17" s="1"/>
  <c r="L598" i="17"/>
  <c r="M598" i="17" s="1"/>
  <c r="I599" i="17"/>
  <c r="N599" i="17" s="1"/>
  <c r="J599" i="17"/>
  <c r="O599" i="17" s="1"/>
  <c r="L599" i="17"/>
  <c r="M599" i="17" s="1"/>
  <c r="I600" i="17"/>
  <c r="N600" i="17" s="1"/>
  <c r="J600" i="17"/>
  <c r="O600" i="17" s="1"/>
  <c r="L600" i="17"/>
  <c r="M600" i="17" s="1"/>
  <c r="I601" i="17"/>
  <c r="N601" i="17" s="1"/>
  <c r="J601" i="17"/>
  <c r="O601" i="17" s="1"/>
  <c r="L601" i="17"/>
  <c r="M601" i="17" s="1"/>
  <c r="I602" i="17"/>
  <c r="N602" i="17" s="1"/>
  <c r="J602" i="17"/>
  <c r="O602" i="17" s="1"/>
  <c r="L602" i="17"/>
  <c r="M602" i="17" s="1"/>
  <c r="I603" i="17"/>
  <c r="N603" i="17" s="1"/>
  <c r="J603" i="17"/>
  <c r="O603" i="17" s="1"/>
  <c r="L603" i="17"/>
  <c r="M603" i="17" s="1"/>
  <c r="I604" i="17"/>
  <c r="N604" i="17" s="1"/>
  <c r="J604" i="17"/>
  <c r="O604" i="17" s="1"/>
  <c r="L604" i="17"/>
  <c r="M604" i="17" s="1"/>
  <c r="I605" i="17"/>
  <c r="N605" i="17" s="1"/>
  <c r="J605" i="17"/>
  <c r="O605" i="17" s="1"/>
  <c r="L605" i="17"/>
  <c r="M605" i="17" s="1"/>
  <c r="I606" i="17"/>
  <c r="N606" i="17" s="1"/>
  <c r="J606" i="17"/>
  <c r="O606" i="17" s="1"/>
  <c r="L606" i="17"/>
  <c r="M606" i="17" s="1"/>
  <c r="I607" i="17"/>
  <c r="N607" i="17" s="1"/>
  <c r="J607" i="17"/>
  <c r="O607" i="17" s="1"/>
  <c r="L607" i="17"/>
  <c r="M607" i="17" s="1"/>
  <c r="I608" i="17"/>
  <c r="N608" i="17" s="1"/>
  <c r="J608" i="17"/>
  <c r="O608" i="17" s="1"/>
  <c r="L608" i="17"/>
  <c r="M608" i="17" s="1"/>
  <c r="I609" i="17"/>
  <c r="N609" i="17" s="1"/>
  <c r="J609" i="17"/>
  <c r="O609" i="17" s="1"/>
  <c r="L609" i="17"/>
  <c r="M609" i="17" s="1"/>
  <c r="I610" i="17"/>
  <c r="N610" i="17" s="1"/>
  <c r="J610" i="17"/>
  <c r="O610" i="17" s="1"/>
  <c r="L610" i="17"/>
  <c r="M610" i="17" s="1"/>
  <c r="I611" i="17"/>
  <c r="N611" i="17" s="1"/>
  <c r="J611" i="17"/>
  <c r="O611" i="17" s="1"/>
  <c r="L611" i="17"/>
  <c r="M611" i="17" s="1"/>
  <c r="I612" i="17"/>
  <c r="N612" i="17" s="1"/>
  <c r="J612" i="17"/>
  <c r="O612" i="17" s="1"/>
  <c r="L612" i="17"/>
  <c r="M612" i="17" s="1"/>
  <c r="I613" i="17"/>
  <c r="N613" i="17" s="1"/>
  <c r="J613" i="17"/>
  <c r="O613" i="17" s="1"/>
  <c r="L613" i="17"/>
  <c r="M613" i="17" s="1"/>
  <c r="I614" i="17"/>
  <c r="N614" i="17" s="1"/>
  <c r="J614" i="17"/>
  <c r="O614" i="17" s="1"/>
  <c r="L614" i="17"/>
  <c r="M614" i="17" s="1"/>
  <c r="I615" i="17"/>
  <c r="N615" i="17" s="1"/>
  <c r="J615" i="17"/>
  <c r="O615" i="17" s="1"/>
  <c r="L615" i="17"/>
  <c r="M615" i="17" s="1"/>
  <c r="I616" i="17"/>
  <c r="N616" i="17" s="1"/>
  <c r="J616" i="17"/>
  <c r="O616" i="17" s="1"/>
  <c r="L616" i="17"/>
  <c r="M616" i="17" s="1"/>
  <c r="I617" i="17"/>
  <c r="N617" i="17" s="1"/>
  <c r="J617" i="17"/>
  <c r="O617" i="17" s="1"/>
  <c r="L617" i="17"/>
  <c r="M617" i="17" s="1"/>
  <c r="I618" i="17"/>
  <c r="N618" i="17" s="1"/>
  <c r="J618" i="17"/>
  <c r="O618" i="17" s="1"/>
  <c r="L618" i="17"/>
  <c r="M618" i="17" s="1"/>
  <c r="I619" i="17"/>
  <c r="N619" i="17" s="1"/>
  <c r="J619" i="17"/>
  <c r="O619" i="17" s="1"/>
  <c r="L619" i="17"/>
  <c r="M619" i="17" s="1"/>
  <c r="I620" i="17"/>
  <c r="N620" i="17" s="1"/>
  <c r="J620" i="17"/>
  <c r="O620" i="17" s="1"/>
  <c r="L620" i="17"/>
  <c r="M620" i="17" s="1"/>
  <c r="I621" i="17"/>
  <c r="N621" i="17" s="1"/>
  <c r="J621" i="17"/>
  <c r="O621" i="17" s="1"/>
  <c r="L621" i="17"/>
  <c r="M621" i="17" s="1"/>
  <c r="I622" i="17"/>
  <c r="N622" i="17" s="1"/>
  <c r="J622" i="17"/>
  <c r="O622" i="17" s="1"/>
  <c r="L622" i="17"/>
  <c r="M622" i="17" s="1"/>
  <c r="I623" i="17"/>
  <c r="N623" i="17" s="1"/>
  <c r="J623" i="17"/>
  <c r="O623" i="17" s="1"/>
  <c r="L623" i="17"/>
  <c r="M623" i="17" s="1"/>
  <c r="I624" i="17"/>
  <c r="N624" i="17" s="1"/>
  <c r="J624" i="17"/>
  <c r="O624" i="17" s="1"/>
  <c r="L624" i="17"/>
  <c r="M624" i="17" s="1"/>
  <c r="I625" i="17"/>
  <c r="N625" i="17" s="1"/>
  <c r="J625" i="17"/>
  <c r="O625" i="17" s="1"/>
  <c r="L625" i="17"/>
  <c r="M625" i="17" s="1"/>
  <c r="I626" i="17"/>
  <c r="N626" i="17" s="1"/>
  <c r="J626" i="17"/>
  <c r="O626" i="17" s="1"/>
  <c r="L626" i="17"/>
  <c r="M626" i="17" s="1"/>
  <c r="I627" i="17"/>
  <c r="N627" i="17" s="1"/>
  <c r="J627" i="17"/>
  <c r="O627" i="17" s="1"/>
  <c r="L627" i="17"/>
  <c r="M627" i="17" s="1"/>
  <c r="I628" i="17"/>
  <c r="N628" i="17" s="1"/>
  <c r="J628" i="17"/>
  <c r="O628" i="17" s="1"/>
  <c r="L628" i="17"/>
  <c r="M628" i="17" s="1"/>
  <c r="I629" i="17"/>
  <c r="N629" i="17" s="1"/>
  <c r="J629" i="17"/>
  <c r="O629" i="17" s="1"/>
  <c r="L629" i="17"/>
  <c r="M629" i="17" s="1"/>
  <c r="I630" i="17"/>
  <c r="N630" i="17" s="1"/>
  <c r="J630" i="17"/>
  <c r="O630" i="17" s="1"/>
  <c r="L630" i="17"/>
  <c r="M630" i="17" s="1"/>
  <c r="I631" i="17"/>
  <c r="N631" i="17" s="1"/>
  <c r="J631" i="17"/>
  <c r="O631" i="17" s="1"/>
  <c r="L631" i="17"/>
  <c r="M631" i="17" s="1"/>
  <c r="I632" i="17"/>
  <c r="N632" i="17" s="1"/>
  <c r="J632" i="17"/>
  <c r="O632" i="17" s="1"/>
  <c r="L632" i="17"/>
  <c r="M632" i="17" s="1"/>
  <c r="I633" i="17"/>
  <c r="N633" i="17" s="1"/>
  <c r="J633" i="17"/>
  <c r="O633" i="17" s="1"/>
  <c r="L633" i="17"/>
  <c r="M633" i="17" s="1"/>
  <c r="I634" i="17"/>
  <c r="N634" i="17" s="1"/>
  <c r="J634" i="17"/>
  <c r="O634" i="17" s="1"/>
  <c r="L634" i="17"/>
  <c r="M634" i="17" s="1"/>
  <c r="I635" i="17"/>
  <c r="N635" i="17" s="1"/>
  <c r="J635" i="17"/>
  <c r="O635" i="17" s="1"/>
  <c r="L635" i="17"/>
  <c r="M635" i="17" s="1"/>
  <c r="I636" i="17"/>
  <c r="N636" i="17" s="1"/>
  <c r="J636" i="17"/>
  <c r="O636" i="17" s="1"/>
  <c r="L636" i="17"/>
  <c r="M636" i="17" s="1"/>
  <c r="I637" i="17"/>
  <c r="N637" i="17" s="1"/>
  <c r="J637" i="17"/>
  <c r="O637" i="17" s="1"/>
  <c r="L637" i="17"/>
  <c r="M637" i="17" s="1"/>
  <c r="I638" i="17"/>
  <c r="N638" i="17" s="1"/>
  <c r="J638" i="17"/>
  <c r="O638" i="17" s="1"/>
  <c r="L638" i="17"/>
  <c r="M638" i="17" s="1"/>
  <c r="I639" i="17"/>
  <c r="N639" i="17" s="1"/>
  <c r="J639" i="17"/>
  <c r="O639" i="17" s="1"/>
  <c r="L639" i="17"/>
  <c r="M639" i="17" s="1"/>
  <c r="I640" i="17"/>
  <c r="N640" i="17" s="1"/>
  <c r="J640" i="17"/>
  <c r="O640" i="17" s="1"/>
  <c r="L640" i="17"/>
  <c r="M640" i="17" s="1"/>
  <c r="I641" i="17"/>
  <c r="N641" i="17" s="1"/>
  <c r="J641" i="17"/>
  <c r="O641" i="17" s="1"/>
  <c r="L641" i="17"/>
  <c r="M641" i="17" s="1"/>
  <c r="I642" i="17"/>
  <c r="N642" i="17" s="1"/>
  <c r="J642" i="17"/>
  <c r="O642" i="17" s="1"/>
  <c r="L642" i="17"/>
  <c r="M642" i="17" s="1"/>
  <c r="I643" i="17"/>
  <c r="N643" i="17" s="1"/>
  <c r="J643" i="17"/>
  <c r="O643" i="17" s="1"/>
  <c r="L643" i="17"/>
  <c r="M643" i="17" s="1"/>
  <c r="I644" i="17"/>
  <c r="N644" i="17" s="1"/>
  <c r="J644" i="17"/>
  <c r="O644" i="17" s="1"/>
  <c r="L644" i="17"/>
  <c r="M644" i="17" s="1"/>
  <c r="I645" i="17"/>
  <c r="N645" i="17" s="1"/>
  <c r="J645" i="17"/>
  <c r="O645" i="17" s="1"/>
  <c r="L645" i="17"/>
  <c r="M645" i="17" s="1"/>
  <c r="I646" i="17"/>
  <c r="N646" i="17" s="1"/>
  <c r="J646" i="17"/>
  <c r="O646" i="17" s="1"/>
  <c r="L646" i="17"/>
  <c r="M646" i="17" s="1"/>
  <c r="I647" i="17"/>
  <c r="N647" i="17" s="1"/>
  <c r="J647" i="17"/>
  <c r="O647" i="17" s="1"/>
  <c r="L647" i="17"/>
  <c r="M647" i="17" s="1"/>
  <c r="I648" i="17"/>
  <c r="N648" i="17" s="1"/>
  <c r="J648" i="17"/>
  <c r="O648" i="17" s="1"/>
  <c r="L648" i="17"/>
  <c r="M648" i="17" s="1"/>
  <c r="I649" i="17"/>
  <c r="N649" i="17" s="1"/>
  <c r="J649" i="17"/>
  <c r="O649" i="17" s="1"/>
  <c r="L649" i="17"/>
  <c r="M649" i="17" s="1"/>
  <c r="I650" i="17"/>
  <c r="N650" i="17" s="1"/>
  <c r="J650" i="17"/>
  <c r="O650" i="17" s="1"/>
  <c r="L650" i="17"/>
  <c r="M650" i="17" s="1"/>
  <c r="I651" i="17"/>
  <c r="N651" i="17" s="1"/>
  <c r="J651" i="17"/>
  <c r="O651" i="17" s="1"/>
  <c r="L651" i="17"/>
  <c r="M651" i="17" s="1"/>
  <c r="I652" i="17"/>
  <c r="N652" i="17" s="1"/>
  <c r="J652" i="17"/>
  <c r="O652" i="17" s="1"/>
  <c r="L652" i="17"/>
  <c r="M652" i="17" s="1"/>
  <c r="I653" i="17"/>
  <c r="N653" i="17" s="1"/>
  <c r="J653" i="17"/>
  <c r="O653" i="17" s="1"/>
  <c r="L653" i="17"/>
  <c r="M653" i="17" s="1"/>
  <c r="I654" i="17"/>
  <c r="N654" i="17" s="1"/>
  <c r="J654" i="17"/>
  <c r="O654" i="17" s="1"/>
  <c r="L654" i="17"/>
  <c r="M654" i="17" s="1"/>
  <c r="I655" i="17"/>
  <c r="N655" i="17" s="1"/>
  <c r="J655" i="17"/>
  <c r="O655" i="17" s="1"/>
  <c r="L655" i="17"/>
  <c r="M655" i="17" s="1"/>
  <c r="I656" i="17"/>
  <c r="N656" i="17" s="1"/>
  <c r="J656" i="17"/>
  <c r="O656" i="17" s="1"/>
  <c r="L656" i="17"/>
  <c r="M656" i="17" s="1"/>
  <c r="I657" i="17"/>
  <c r="N657" i="17" s="1"/>
  <c r="J657" i="17"/>
  <c r="O657" i="17" s="1"/>
  <c r="L657" i="17"/>
  <c r="M657" i="17" s="1"/>
  <c r="I658" i="17"/>
  <c r="N658" i="17" s="1"/>
  <c r="J658" i="17"/>
  <c r="O658" i="17" s="1"/>
  <c r="L658" i="17"/>
  <c r="M658" i="17" s="1"/>
  <c r="I659" i="17"/>
  <c r="N659" i="17" s="1"/>
  <c r="J659" i="17"/>
  <c r="O659" i="17" s="1"/>
  <c r="L659" i="17"/>
  <c r="M659" i="17" s="1"/>
  <c r="I660" i="17"/>
  <c r="N660" i="17" s="1"/>
  <c r="J660" i="17"/>
  <c r="O660" i="17" s="1"/>
  <c r="L660" i="17"/>
  <c r="M660" i="17" s="1"/>
  <c r="I661" i="17"/>
  <c r="N661" i="17" s="1"/>
  <c r="J661" i="17"/>
  <c r="O661" i="17" s="1"/>
  <c r="L661" i="17"/>
  <c r="M661" i="17" s="1"/>
  <c r="I662" i="17"/>
  <c r="N662" i="17" s="1"/>
  <c r="J662" i="17"/>
  <c r="O662" i="17" s="1"/>
  <c r="L662" i="17"/>
  <c r="M662" i="17" s="1"/>
  <c r="I663" i="17"/>
  <c r="N663" i="17" s="1"/>
  <c r="J663" i="17"/>
  <c r="O663" i="17" s="1"/>
  <c r="L663" i="17"/>
  <c r="M663" i="17" s="1"/>
  <c r="I664" i="17"/>
  <c r="N664" i="17" s="1"/>
  <c r="J664" i="17"/>
  <c r="O664" i="17" s="1"/>
  <c r="L664" i="17"/>
  <c r="M664" i="17" s="1"/>
  <c r="I665" i="17"/>
  <c r="N665" i="17" s="1"/>
  <c r="J665" i="17"/>
  <c r="O665" i="17" s="1"/>
  <c r="L665" i="17"/>
  <c r="M665" i="17" s="1"/>
  <c r="I666" i="17"/>
  <c r="N666" i="17" s="1"/>
  <c r="J666" i="17"/>
  <c r="O666" i="17" s="1"/>
  <c r="L666" i="17"/>
  <c r="M666" i="17" s="1"/>
  <c r="I667" i="17"/>
  <c r="N667" i="17" s="1"/>
  <c r="J667" i="17"/>
  <c r="O667" i="17" s="1"/>
  <c r="L667" i="17"/>
  <c r="M667" i="17" s="1"/>
  <c r="I668" i="17"/>
  <c r="N668" i="17" s="1"/>
  <c r="J668" i="17"/>
  <c r="O668" i="17" s="1"/>
  <c r="L668" i="17"/>
  <c r="M668" i="17" s="1"/>
  <c r="I669" i="17"/>
  <c r="N669" i="17" s="1"/>
  <c r="J669" i="17"/>
  <c r="O669" i="17" s="1"/>
  <c r="L669" i="17"/>
  <c r="M669" i="17" s="1"/>
  <c r="I670" i="17"/>
  <c r="N670" i="17" s="1"/>
  <c r="J670" i="17"/>
  <c r="O670" i="17" s="1"/>
  <c r="L670" i="17"/>
  <c r="M670" i="17" s="1"/>
  <c r="I671" i="17"/>
  <c r="N671" i="17" s="1"/>
  <c r="J671" i="17"/>
  <c r="O671" i="17" s="1"/>
  <c r="L671" i="17"/>
  <c r="M671" i="17" s="1"/>
  <c r="I672" i="17"/>
  <c r="N672" i="17" s="1"/>
  <c r="J672" i="17"/>
  <c r="O672" i="17" s="1"/>
  <c r="L672" i="17"/>
  <c r="M672" i="17" s="1"/>
  <c r="I673" i="17"/>
  <c r="N673" i="17" s="1"/>
  <c r="J673" i="17"/>
  <c r="O673" i="17" s="1"/>
  <c r="L673" i="17"/>
  <c r="M673" i="17" s="1"/>
  <c r="I674" i="17"/>
  <c r="N674" i="17" s="1"/>
  <c r="J674" i="17"/>
  <c r="O674" i="17" s="1"/>
  <c r="L674" i="17"/>
  <c r="M674" i="17" s="1"/>
  <c r="I675" i="17"/>
  <c r="N675" i="17" s="1"/>
  <c r="J675" i="17"/>
  <c r="O675" i="17" s="1"/>
  <c r="L675" i="17"/>
  <c r="M675" i="17" s="1"/>
  <c r="I676" i="17"/>
  <c r="N676" i="17" s="1"/>
  <c r="J676" i="17"/>
  <c r="O676" i="17" s="1"/>
  <c r="L676" i="17"/>
  <c r="M676" i="17" s="1"/>
  <c r="I677" i="17"/>
  <c r="N677" i="17" s="1"/>
  <c r="J677" i="17"/>
  <c r="O677" i="17" s="1"/>
  <c r="L677" i="17"/>
  <c r="M677" i="17" s="1"/>
  <c r="I678" i="17"/>
  <c r="N678" i="17" s="1"/>
  <c r="J678" i="17"/>
  <c r="O678" i="17" s="1"/>
  <c r="L678" i="17"/>
  <c r="M678" i="17" s="1"/>
  <c r="I679" i="17"/>
  <c r="N679" i="17" s="1"/>
  <c r="J679" i="17"/>
  <c r="O679" i="17" s="1"/>
  <c r="L679" i="17"/>
  <c r="M679" i="17" s="1"/>
  <c r="I680" i="17"/>
  <c r="N680" i="17" s="1"/>
  <c r="J680" i="17"/>
  <c r="O680" i="17" s="1"/>
  <c r="L680" i="17"/>
  <c r="M680" i="17" s="1"/>
  <c r="I681" i="17"/>
  <c r="N681" i="17" s="1"/>
  <c r="J681" i="17"/>
  <c r="O681" i="17" s="1"/>
  <c r="L681" i="17"/>
  <c r="M681" i="17" s="1"/>
  <c r="I682" i="17"/>
  <c r="N682" i="17" s="1"/>
  <c r="J682" i="17"/>
  <c r="O682" i="17" s="1"/>
  <c r="L682" i="17"/>
  <c r="M682" i="17" s="1"/>
  <c r="I683" i="17"/>
  <c r="N683" i="17" s="1"/>
  <c r="J683" i="17"/>
  <c r="O683" i="17" s="1"/>
  <c r="L683" i="17"/>
  <c r="M683" i="17" s="1"/>
  <c r="I684" i="17"/>
  <c r="N684" i="17" s="1"/>
  <c r="J684" i="17"/>
  <c r="O684" i="17" s="1"/>
  <c r="L684" i="17"/>
  <c r="M684" i="17" s="1"/>
  <c r="I685" i="17"/>
  <c r="N685" i="17" s="1"/>
  <c r="J685" i="17"/>
  <c r="O685" i="17" s="1"/>
  <c r="L685" i="17"/>
  <c r="M685" i="17" s="1"/>
  <c r="I686" i="17"/>
  <c r="N686" i="17" s="1"/>
  <c r="J686" i="17"/>
  <c r="O686" i="17" s="1"/>
  <c r="L686" i="17"/>
  <c r="M686" i="17" s="1"/>
  <c r="I687" i="17"/>
  <c r="N687" i="17" s="1"/>
  <c r="J687" i="17"/>
  <c r="O687" i="17" s="1"/>
  <c r="L687" i="17"/>
  <c r="M687" i="17" s="1"/>
  <c r="I688" i="17"/>
  <c r="N688" i="17" s="1"/>
  <c r="J688" i="17"/>
  <c r="O688" i="17" s="1"/>
  <c r="L688" i="17"/>
  <c r="M688" i="17" s="1"/>
  <c r="I689" i="17"/>
  <c r="N689" i="17" s="1"/>
  <c r="J689" i="17"/>
  <c r="O689" i="17" s="1"/>
  <c r="L689" i="17"/>
  <c r="M689" i="17" s="1"/>
  <c r="I690" i="17"/>
  <c r="N690" i="17" s="1"/>
  <c r="J690" i="17"/>
  <c r="O690" i="17" s="1"/>
  <c r="L690" i="17"/>
  <c r="M690" i="17" s="1"/>
  <c r="I691" i="17"/>
  <c r="N691" i="17" s="1"/>
  <c r="J691" i="17"/>
  <c r="O691" i="17" s="1"/>
  <c r="L691" i="17"/>
  <c r="M691" i="17" s="1"/>
  <c r="I692" i="17"/>
  <c r="N692" i="17" s="1"/>
  <c r="J692" i="17"/>
  <c r="O692" i="17" s="1"/>
  <c r="L692" i="17"/>
  <c r="M692" i="17" s="1"/>
  <c r="I693" i="17"/>
  <c r="N693" i="17" s="1"/>
  <c r="J693" i="17"/>
  <c r="O693" i="17" s="1"/>
  <c r="L693" i="17"/>
  <c r="M693" i="17" s="1"/>
  <c r="I694" i="17"/>
  <c r="N694" i="17" s="1"/>
  <c r="J694" i="17"/>
  <c r="O694" i="17" s="1"/>
  <c r="L694" i="17"/>
  <c r="M694" i="17" s="1"/>
  <c r="I695" i="17"/>
  <c r="N695" i="17" s="1"/>
  <c r="J695" i="17"/>
  <c r="O695" i="17" s="1"/>
  <c r="L695" i="17"/>
  <c r="M695" i="17" s="1"/>
  <c r="I696" i="17"/>
  <c r="N696" i="17" s="1"/>
  <c r="J696" i="17"/>
  <c r="O696" i="17" s="1"/>
  <c r="L696" i="17"/>
  <c r="M696" i="17" s="1"/>
  <c r="I697" i="17"/>
  <c r="N697" i="17" s="1"/>
  <c r="J697" i="17"/>
  <c r="O697" i="17" s="1"/>
  <c r="L697" i="17"/>
  <c r="M697" i="17" s="1"/>
  <c r="I698" i="17"/>
  <c r="N698" i="17" s="1"/>
  <c r="J698" i="17"/>
  <c r="O698" i="17" s="1"/>
  <c r="L698" i="17"/>
  <c r="M698" i="17" s="1"/>
  <c r="I699" i="17"/>
  <c r="N699" i="17" s="1"/>
  <c r="J699" i="17"/>
  <c r="O699" i="17" s="1"/>
  <c r="L699" i="17"/>
  <c r="M699" i="17" s="1"/>
  <c r="I700" i="17"/>
  <c r="N700" i="17" s="1"/>
  <c r="J700" i="17"/>
  <c r="O700" i="17" s="1"/>
  <c r="L700" i="17"/>
  <c r="M700" i="17" s="1"/>
  <c r="I701" i="17"/>
  <c r="N701" i="17" s="1"/>
  <c r="J701" i="17"/>
  <c r="O701" i="17" s="1"/>
  <c r="L701" i="17"/>
  <c r="M701" i="17" s="1"/>
  <c r="I702" i="17"/>
  <c r="N702" i="17" s="1"/>
  <c r="J702" i="17"/>
  <c r="O702" i="17" s="1"/>
  <c r="L702" i="17"/>
  <c r="M702" i="17" s="1"/>
  <c r="I703" i="17"/>
  <c r="N703" i="17" s="1"/>
  <c r="J703" i="17"/>
  <c r="O703" i="17" s="1"/>
  <c r="L703" i="17"/>
  <c r="M703" i="17" s="1"/>
  <c r="I704" i="17"/>
  <c r="N704" i="17" s="1"/>
  <c r="J704" i="17"/>
  <c r="O704" i="17" s="1"/>
  <c r="L704" i="17"/>
  <c r="M704" i="17" s="1"/>
  <c r="I705" i="17"/>
  <c r="N705" i="17" s="1"/>
  <c r="J705" i="17"/>
  <c r="O705" i="17" s="1"/>
  <c r="L705" i="17"/>
  <c r="M705" i="17" s="1"/>
  <c r="I706" i="17"/>
  <c r="N706" i="17" s="1"/>
  <c r="J706" i="17"/>
  <c r="O706" i="17" s="1"/>
  <c r="L706" i="17"/>
  <c r="M706" i="17" s="1"/>
  <c r="I707" i="17"/>
  <c r="N707" i="17" s="1"/>
  <c r="J707" i="17"/>
  <c r="O707" i="17" s="1"/>
  <c r="L707" i="17"/>
  <c r="M707" i="17" s="1"/>
  <c r="I708" i="17"/>
  <c r="N708" i="17" s="1"/>
  <c r="J708" i="17"/>
  <c r="O708" i="17" s="1"/>
  <c r="L708" i="17"/>
  <c r="M708" i="17" s="1"/>
  <c r="I709" i="17"/>
  <c r="N709" i="17" s="1"/>
  <c r="J709" i="17"/>
  <c r="O709" i="17" s="1"/>
  <c r="L709" i="17"/>
  <c r="M709" i="17" s="1"/>
  <c r="I710" i="17"/>
  <c r="N710" i="17" s="1"/>
  <c r="J710" i="17"/>
  <c r="O710" i="17" s="1"/>
  <c r="L710" i="17"/>
  <c r="M710" i="17" s="1"/>
  <c r="I711" i="17"/>
  <c r="N711" i="17" s="1"/>
  <c r="J711" i="17"/>
  <c r="O711" i="17" s="1"/>
  <c r="L711" i="17"/>
  <c r="M711" i="17" s="1"/>
  <c r="I712" i="17"/>
  <c r="N712" i="17" s="1"/>
  <c r="J712" i="17"/>
  <c r="O712" i="17" s="1"/>
  <c r="L712" i="17"/>
  <c r="M712" i="17" s="1"/>
  <c r="I713" i="17"/>
  <c r="N713" i="17" s="1"/>
  <c r="J713" i="17"/>
  <c r="O713" i="17" s="1"/>
  <c r="L713" i="17"/>
  <c r="M713" i="17" s="1"/>
  <c r="I714" i="17"/>
  <c r="N714" i="17" s="1"/>
  <c r="J714" i="17"/>
  <c r="O714" i="17" s="1"/>
  <c r="L714" i="17"/>
  <c r="M714" i="17" s="1"/>
  <c r="I715" i="17"/>
  <c r="N715" i="17" s="1"/>
  <c r="J715" i="17"/>
  <c r="O715" i="17" s="1"/>
  <c r="L715" i="17"/>
  <c r="M715" i="17" s="1"/>
  <c r="I716" i="17"/>
  <c r="N716" i="17" s="1"/>
  <c r="J716" i="17"/>
  <c r="O716" i="17" s="1"/>
  <c r="L716" i="17"/>
  <c r="M716" i="17" s="1"/>
  <c r="I717" i="17"/>
  <c r="N717" i="17" s="1"/>
  <c r="J717" i="17"/>
  <c r="O717" i="17" s="1"/>
  <c r="L717" i="17"/>
  <c r="M717" i="17" s="1"/>
  <c r="I718" i="17"/>
  <c r="N718" i="17" s="1"/>
  <c r="J718" i="17"/>
  <c r="O718" i="17" s="1"/>
  <c r="L718" i="17"/>
  <c r="M718" i="17" s="1"/>
  <c r="I719" i="17"/>
  <c r="N719" i="17" s="1"/>
  <c r="J719" i="17"/>
  <c r="O719" i="17" s="1"/>
  <c r="L719" i="17"/>
  <c r="M719" i="17" s="1"/>
  <c r="I720" i="17"/>
  <c r="N720" i="17" s="1"/>
  <c r="J720" i="17"/>
  <c r="O720" i="17" s="1"/>
  <c r="L720" i="17"/>
  <c r="M720" i="17" s="1"/>
  <c r="I721" i="17"/>
  <c r="N721" i="17" s="1"/>
  <c r="J721" i="17"/>
  <c r="O721" i="17" s="1"/>
  <c r="L721" i="17"/>
  <c r="M721" i="17" s="1"/>
  <c r="I722" i="17"/>
  <c r="N722" i="17" s="1"/>
  <c r="J722" i="17"/>
  <c r="O722" i="17" s="1"/>
  <c r="L722" i="17"/>
  <c r="M722" i="17" s="1"/>
  <c r="I723" i="17"/>
  <c r="N723" i="17" s="1"/>
  <c r="J723" i="17"/>
  <c r="O723" i="17" s="1"/>
  <c r="L723" i="17"/>
  <c r="M723" i="17" s="1"/>
  <c r="I724" i="17"/>
  <c r="N724" i="17" s="1"/>
  <c r="J724" i="17"/>
  <c r="O724" i="17" s="1"/>
  <c r="L724" i="17"/>
  <c r="M724" i="17" s="1"/>
  <c r="I725" i="17"/>
  <c r="N725" i="17" s="1"/>
  <c r="J725" i="17"/>
  <c r="O725" i="17" s="1"/>
  <c r="L725" i="17"/>
  <c r="M725" i="17" s="1"/>
  <c r="I726" i="17"/>
  <c r="N726" i="17" s="1"/>
  <c r="J726" i="17"/>
  <c r="O726" i="17" s="1"/>
  <c r="L726" i="17"/>
  <c r="M726" i="17" s="1"/>
  <c r="I727" i="17"/>
  <c r="N727" i="17" s="1"/>
  <c r="J727" i="17"/>
  <c r="O727" i="17" s="1"/>
  <c r="L727" i="17"/>
  <c r="M727" i="17" s="1"/>
  <c r="I728" i="17"/>
  <c r="N728" i="17" s="1"/>
  <c r="J728" i="17"/>
  <c r="O728" i="17" s="1"/>
  <c r="L728" i="17"/>
  <c r="M728" i="17" s="1"/>
  <c r="I729" i="17"/>
  <c r="N729" i="17" s="1"/>
  <c r="J729" i="17"/>
  <c r="O729" i="17" s="1"/>
  <c r="L729" i="17"/>
  <c r="M729" i="17" s="1"/>
  <c r="I730" i="17"/>
  <c r="N730" i="17" s="1"/>
  <c r="J730" i="17"/>
  <c r="O730" i="17" s="1"/>
  <c r="L730" i="17"/>
  <c r="M730" i="17" s="1"/>
  <c r="I731" i="17"/>
  <c r="N731" i="17" s="1"/>
  <c r="J731" i="17"/>
  <c r="O731" i="17" s="1"/>
  <c r="L731" i="17"/>
  <c r="M731" i="17" s="1"/>
  <c r="I732" i="17"/>
  <c r="N732" i="17" s="1"/>
  <c r="J732" i="17"/>
  <c r="O732" i="17" s="1"/>
  <c r="L732" i="17"/>
  <c r="M732" i="17" s="1"/>
  <c r="I733" i="17"/>
  <c r="N733" i="17" s="1"/>
  <c r="J733" i="17"/>
  <c r="O733" i="17" s="1"/>
  <c r="L733" i="17"/>
  <c r="M733" i="17" s="1"/>
  <c r="I734" i="17"/>
  <c r="N734" i="17" s="1"/>
  <c r="J734" i="17"/>
  <c r="O734" i="17" s="1"/>
  <c r="L734" i="17"/>
  <c r="M734" i="17" s="1"/>
  <c r="I735" i="17"/>
  <c r="N735" i="17" s="1"/>
  <c r="J735" i="17"/>
  <c r="O735" i="17" s="1"/>
  <c r="L735" i="17"/>
  <c r="M735" i="17" s="1"/>
  <c r="I736" i="17"/>
  <c r="N736" i="17" s="1"/>
  <c r="J736" i="17"/>
  <c r="O736" i="17" s="1"/>
  <c r="L736" i="17"/>
  <c r="M736" i="17" s="1"/>
  <c r="I737" i="17"/>
  <c r="N737" i="17" s="1"/>
  <c r="J737" i="17"/>
  <c r="O737" i="17" s="1"/>
  <c r="L737" i="17"/>
  <c r="M737" i="17" s="1"/>
  <c r="I738" i="17"/>
  <c r="N738" i="17" s="1"/>
  <c r="J738" i="17"/>
  <c r="O738" i="17" s="1"/>
  <c r="L738" i="17"/>
  <c r="M738" i="17" s="1"/>
  <c r="I739" i="17"/>
  <c r="N739" i="17" s="1"/>
  <c r="J739" i="17"/>
  <c r="O739" i="17" s="1"/>
  <c r="L739" i="17"/>
  <c r="M739" i="17" s="1"/>
  <c r="I740" i="17"/>
  <c r="N740" i="17" s="1"/>
  <c r="J740" i="17"/>
  <c r="O740" i="17" s="1"/>
  <c r="L740" i="17"/>
  <c r="M740" i="17" s="1"/>
  <c r="I741" i="17"/>
  <c r="N741" i="17" s="1"/>
  <c r="J741" i="17"/>
  <c r="O741" i="17" s="1"/>
  <c r="L741" i="17"/>
  <c r="M741" i="17" s="1"/>
  <c r="I742" i="17"/>
  <c r="N742" i="17" s="1"/>
  <c r="J742" i="17"/>
  <c r="O742" i="17" s="1"/>
  <c r="L742" i="17"/>
  <c r="M742" i="17" s="1"/>
  <c r="I743" i="17"/>
  <c r="N743" i="17" s="1"/>
  <c r="J743" i="17"/>
  <c r="O743" i="17" s="1"/>
  <c r="L743" i="17"/>
  <c r="M743" i="17" s="1"/>
  <c r="I744" i="17"/>
  <c r="N744" i="17" s="1"/>
  <c r="J744" i="17"/>
  <c r="O744" i="17" s="1"/>
  <c r="L744" i="17"/>
  <c r="M744" i="17" s="1"/>
  <c r="I745" i="17"/>
  <c r="N745" i="17" s="1"/>
  <c r="J745" i="17"/>
  <c r="O745" i="17" s="1"/>
  <c r="L745" i="17"/>
  <c r="M745" i="17" s="1"/>
  <c r="I746" i="17"/>
  <c r="N746" i="17" s="1"/>
  <c r="J746" i="17"/>
  <c r="O746" i="17" s="1"/>
  <c r="L746" i="17"/>
  <c r="M746" i="17" s="1"/>
  <c r="I747" i="17"/>
  <c r="N747" i="17" s="1"/>
  <c r="J747" i="17"/>
  <c r="O747" i="17" s="1"/>
  <c r="L747" i="17"/>
  <c r="M747" i="17" s="1"/>
  <c r="I748" i="17"/>
  <c r="N748" i="17" s="1"/>
  <c r="J748" i="17"/>
  <c r="O748" i="17" s="1"/>
  <c r="L748" i="17"/>
  <c r="M748" i="17" s="1"/>
  <c r="I749" i="17"/>
  <c r="N749" i="17" s="1"/>
  <c r="J749" i="17"/>
  <c r="O749" i="17" s="1"/>
  <c r="L749" i="17"/>
  <c r="M749" i="17" s="1"/>
  <c r="I750" i="17"/>
  <c r="N750" i="17" s="1"/>
  <c r="J750" i="17"/>
  <c r="O750" i="17" s="1"/>
  <c r="L750" i="17"/>
  <c r="M750" i="17" s="1"/>
  <c r="I751" i="17"/>
  <c r="N751" i="17" s="1"/>
  <c r="J751" i="17"/>
  <c r="O751" i="17" s="1"/>
  <c r="L751" i="17"/>
  <c r="M751" i="17" s="1"/>
  <c r="I752" i="17"/>
  <c r="N752" i="17" s="1"/>
  <c r="J752" i="17"/>
  <c r="O752" i="17" s="1"/>
  <c r="L752" i="17"/>
  <c r="M752" i="17" s="1"/>
  <c r="I753" i="17"/>
  <c r="N753" i="17" s="1"/>
  <c r="J753" i="17"/>
  <c r="O753" i="17" s="1"/>
  <c r="L753" i="17"/>
  <c r="M753" i="17" s="1"/>
  <c r="I754" i="17"/>
  <c r="N754" i="17" s="1"/>
  <c r="J754" i="17"/>
  <c r="O754" i="17" s="1"/>
  <c r="L754" i="17"/>
  <c r="M754" i="17" s="1"/>
  <c r="I755" i="17"/>
  <c r="N755" i="17" s="1"/>
  <c r="J755" i="17"/>
  <c r="O755" i="17" s="1"/>
  <c r="L755" i="17"/>
  <c r="M755" i="17" s="1"/>
  <c r="I756" i="17"/>
  <c r="N756" i="17" s="1"/>
  <c r="J756" i="17"/>
  <c r="O756" i="17" s="1"/>
  <c r="L756" i="17"/>
  <c r="M756" i="17" s="1"/>
  <c r="I757" i="17"/>
  <c r="N757" i="17" s="1"/>
  <c r="J757" i="17"/>
  <c r="O757" i="17" s="1"/>
  <c r="L757" i="17"/>
  <c r="M757" i="17" s="1"/>
  <c r="I758" i="17"/>
  <c r="N758" i="17" s="1"/>
  <c r="J758" i="17"/>
  <c r="O758" i="17" s="1"/>
  <c r="L758" i="17"/>
  <c r="M758" i="17" s="1"/>
  <c r="I759" i="17"/>
  <c r="N759" i="17" s="1"/>
  <c r="J759" i="17"/>
  <c r="O759" i="17" s="1"/>
  <c r="L759" i="17"/>
  <c r="M759" i="17" s="1"/>
  <c r="I760" i="17"/>
  <c r="N760" i="17" s="1"/>
  <c r="J760" i="17"/>
  <c r="O760" i="17" s="1"/>
  <c r="L760" i="17"/>
  <c r="M760" i="17" s="1"/>
  <c r="I761" i="17"/>
  <c r="N761" i="17" s="1"/>
  <c r="J761" i="17"/>
  <c r="O761" i="17" s="1"/>
  <c r="L761" i="17"/>
  <c r="M761" i="17" s="1"/>
  <c r="I762" i="17"/>
  <c r="N762" i="17" s="1"/>
  <c r="J762" i="17"/>
  <c r="O762" i="17" s="1"/>
  <c r="L762" i="17"/>
  <c r="M762" i="17" s="1"/>
  <c r="I763" i="17"/>
  <c r="N763" i="17" s="1"/>
  <c r="J763" i="17"/>
  <c r="O763" i="17" s="1"/>
  <c r="L763" i="17"/>
  <c r="M763" i="17" s="1"/>
  <c r="I764" i="17"/>
  <c r="N764" i="17" s="1"/>
  <c r="J764" i="17"/>
  <c r="O764" i="17" s="1"/>
  <c r="L764" i="17"/>
  <c r="M764" i="17" s="1"/>
  <c r="I765" i="17"/>
  <c r="N765" i="17" s="1"/>
  <c r="J765" i="17"/>
  <c r="O765" i="17" s="1"/>
  <c r="L765" i="17"/>
  <c r="M765" i="17" s="1"/>
  <c r="I766" i="17"/>
  <c r="N766" i="17" s="1"/>
  <c r="J766" i="17"/>
  <c r="O766" i="17" s="1"/>
  <c r="L766" i="17"/>
  <c r="M766" i="17" s="1"/>
  <c r="I767" i="17"/>
  <c r="N767" i="17" s="1"/>
  <c r="J767" i="17"/>
  <c r="O767" i="17" s="1"/>
  <c r="L767" i="17"/>
  <c r="M767" i="17" s="1"/>
  <c r="I768" i="17"/>
  <c r="N768" i="17" s="1"/>
  <c r="J768" i="17"/>
  <c r="O768" i="17" s="1"/>
  <c r="L768" i="17"/>
  <c r="M768" i="17" s="1"/>
  <c r="I769" i="17"/>
  <c r="N769" i="17" s="1"/>
  <c r="J769" i="17"/>
  <c r="O769" i="17" s="1"/>
  <c r="L769" i="17"/>
  <c r="M769" i="17" s="1"/>
  <c r="I770" i="17"/>
  <c r="N770" i="17" s="1"/>
  <c r="J770" i="17"/>
  <c r="O770" i="17" s="1"/>
  <c r="L770" i="17"/>
  <c r="M770" i="17" s="1"/>
  <c r="I771" i="17"/>
  <c r="N771" i="17" s="1"/>
  <c r="J771" i="17"/>
  <c r="O771" i="17" s="1"/>
  <c r="L771" i="17"/>
  <c r="M771" i="17" s="1"/>
  <c r="I772" i="17"/>
  <c r="N772" i="17" s="1"/>
  <c r="J772" i="17"/>
  <c r="O772" i="17" s="1"/>
  <c r="L772" i="17"/>
  <c r="M772" i="17" s="1"/>
  <c r="I773" i="17"/>
  <c r="N773" i="17" s="1"/>
  <c r="J773" i="17"/>
  <c r="O773" i="17" s="1"/>
  <c r="L773" i="17"/>
  <c r="M773" i="17" s="1"/>
  <c r="I774" i="17"/>
  <c r="N774" i="17" s="1"/>
  <c r="J774" i="17"/>
  <c r="O774" i="17" s="1"/>
  <c r="L774" i="17"/>
  <c r="M774" i="17" s="1"/>
  <c r="I775" i="17"/>
  <c r="N775" i="17" s="1"/>
  <c r="J775" i="17"/>
  <c r="O775" i="17" s="1"/>
  <c r="L775" i="17"/>
  <c r="M775" i="17" s="1"/>
  <c r="I776" i="17"/>
  <c r="N776" i="17" s="1"/>
  <c r="J776" i="17"/>
  <c r="O776" i="17" s="1"/>
  <c r="L776" i="17"/>
  <c r="M776" i="17" s="1"/>
  <c r="I777" i="17"/>
  <c r="N777" i="17" s="1"/>
  <c r="J777" i="17"/>
  <c r="O777" i="17" s="1"/>
  <c r="L777" i="17"/>
  <c r="M777" i="17" s="1"/>
  <c r="I778" i="17"/>
  <c r="N778" i="17" s="1"/>
  <c r="J778" i="17"/>
  <c r="O778" i="17" s="1"/>
  <c r="L778" i="17"/>
  <c r="M778" i="17" s="1"/>
  <c r="I779" i="17"/>
  <c r="N779" i="17" s="1"/>
  <c r="J779" i="17"/>
  <c r="O779" i="17" s="1"/>
  <c r="L779" i="17"/>
  <c r="M779" i="17" s="1"/>
  <c r="I780" i="17"/>
  <c r="N780" i="17" s="1"/>
  <c r="J780" i="17"/>
  <c r="O780" i="17" s="1"/>
  <c r="L780" i="17"/>
  <c r="M780" i="17" s="1"/>
  <c r="I781" i="17"/>
  <c r="N781" i="17" s="1"/>
  <c r="J781" i="17"/>
  <c r="O781" i="17" s="1"/>
  <c r="L781" i="17"/>
  <c r="M781" i="17" s="1"/>
  <c r="I782" i="17"/>
  <c r="N782" i="17" s="1"/>
  <c r="J782" i="17"/>
  <c r="O782" i="17" s="1"/>
  <c r="L782" i="17"/>
  <c r="M782" i="17" s="1"/>
  <c r="I783" i="17"/>
  <c r="N783" i="17" s="1"/>
  <c r="J783" i="17"/>
  <c r="O783" i="17" s="1"/>
  <c r="L783" i="17"/>
  <c r="M783" i="17" s="1"/>
  <c r="I784" i="17"/>
  <c r="N784" i="17" s="1"/>
  <c r="J784" i="17"/>
  <c r="O784" i="17" s="1"/>
  <c r="L784" i="17"/>
  <c r="M784" i="17" s="1"/>
  <c r="I785" i="17"/>
  <c r="N785" i="17" s="1"/>
  <c r="J785" i="17"/>
  <c r="O785" i="17" s="1"/>
  <c r="L785" i="17"/>
  <c r="M785" i="17" s="1"/>
  <c r="I786" i="17"/>
  <c r="N786" i="17" s="1"/>
  <c r="J786" i="17"/>
  <c r="O786" i="17" s="1"/>
  <c r="L786" i="17"/>
  <c r="M786" i="17" s="1"/>
  <c r="I787" i="17"/>
  <c r="N787" i="17" s="1"/>
  <c r="J787" i="17"/>
  <c r="O787" i="17" s="1"/>
  <c r="L787" i="17"/>
  <c r="M787" i="17" s="1"/>
  <c r="I788" i="17"/>
  <c r="N788" i="17" s="1"/>
  <c r="J788" i="17"/>
  <c r="O788" i="17" s="1"/>
  <c r="L788" i="17"/>
  <c r="M788" i="17" s="1"/>
  <c r="I789" i="17"/>
  <c r="N789" i="17" s="1"/>
  <c r="J789" i="17"/>
  <c r="O789" i="17" s="1"/>
  <c r="L789" i="17"/>
  <c r="M789" i="17" s="1"/>
  <c r="I790" i="17"/>
  <c r="N790" i="17" s="1"/>
  <c r="J790" i="17"/>
  <c r="O790" i="17" s="1"/>
  <c r="L790" i="17"/>
  <c r="M790" i="17" s="1"/>
  <c r="I791" i="17"/>
  <c r="N791" i="17" s="1"/>
  <c r="J791" i="17"/>
  <c r="O791" i="17" s="1"/>
  <c r="L791" i="17"/>
  <c r="M791" i="17" s="1"/>
  <c r="I792" i="17"/>
  <c r="N792" i="17" s="1"/>
  <c r="J792" i="17"/>
  <c r="O792" i="17" s="1"/>
  <c r="L792" i="17"/>
  <c r="M792" i="17" s="1"/>
  <c r="I793" i="17"/>
  <c r="N793" i="17" s="1"/>
  <c r="J793" i="17"/>
  <c r="O793" i="17" s="1"/>
  <c r="L793" i="17"/>
  <c r="M793" i="17" s="1"/>
  <c r="I794" i="17"/>
  <c r="N794" i="17" s="1"/>
  <c r="J794" i="17"/>
  <c r="O794" i="17" s="1"/>
  <c r="L794" i="17"/>
  <c r="M794" i="17" s="1"/>
  <c r="I795" i="17"/>
  <c r="N795" i="17" s="1"/>
  <c r="J795" i="17"/>
  <c r="O795" i="17" s="1"/>
  <c r="L795" i="17"/>
  <c r="M795" i="17" s="1"/>
  <c r="I796" i="17"/>
  <c r="N796" i="17" s="1"/>
  <c r="J796" i="17"/>
  <c r="O796" i="17" s="1"/>
  <c r="L796" i="17"/>
  <c r="M796" i="17" s="1"/>
  <c r="I797" i="17"/>
  <c r="N797" i="17" s="1"/>
  <c r="J797" i="17"/>
  <c r="O797" i="17" s="1"/>
  <c r="L797" i="17"/>
  <c r="M797" i="17" s="1"/>
  <c r="I798" i="17"/>
  <c r="N798" i="17" s="1"/>
  <c r="J798" i="17"/>
  <c r="O798" i="17" s="1"/>
  <c r="L798" i="17"/>
  <c r="M798" i="17" s="1"/>
  <c r="I799" i="17"/>
  <c r="N799" i="17" s="1"/>
  <c r="J799" i="17"/>
  <c r="O799" i="17" s="1"/>
  <c r="L799" i="17"/>
  <c r="M799" i="17" s="1"/>
  <c r="I800" i="17"/>
  <c r="N800" i="17" s="1"/>
  <c r="J800" i="17"/>
  <c r="O800" i="17" s="1"/>
  <c r="L800" i="17"/>
  <c r="M800" i="17" s="1"/>
  <c r="I801" i="17"/>
  <c r="N801" i="17" s="1"/>
  <c r="J801" i="17"/>
  <c r="O801" i="17" s="1"/>
  <c r="L801" i="17"/>
  <c r="M801" i="17" s="1"/>
  <c r="I802" i="17"/>
  <c r="N802" i="17" s="1"/>
  <c r="J802" i="17"/>
  <c r="O802" i="17" s="1"/>
  <c r="L802" i="17"/>
  <c r="M802" i="17" s="1"/>
  <c r="I803" i="17"/>
  <c r="N803" i="17" s="1"/>
  <c r="J803" i="17"/>
  <c r="O803" i="17" s="1"/>
  <c r="L803" i="17"/>
  <c r="M803" i="17" s="1"/>
  <c r="I804" i="17"/>
  <c r="N804" i="17" s="1"/>
  <c r="J804" i="17"/>
  <c r="O804" i="17" s="1"/>
  <c r="L804" i="17"/>
  <c r="M804" i="17" s="1"/>
  <c r="I805" i="17"/>
  <c r="N805" i="17" s="1"/>
  <c r="J805" i="17"/>
  <c r="O805" i="17" s="1"/>
  <c r="L805" i="17"/>
  <c r="M805" i="17" s="1"/>
  <c r="I806" i="17"/>
  <c r="N806" i="17" s="1"/>
  <c r="J806" i="17"/>
  <c r="O806" i="17" s="1"/>
  <c r="L806" i="17"/>
  <c r="M806" i="17" s="1"/>
  <c r="I807" i="17"/>
  <c r="N807" i="17" s="1"/>
  <c r="J807" i="17"/>
  <c r="O807" i="17" s="1"/>
  <c r="L807" i="17"/>
  <c r="M807" i="17" s="1"/>
  <c r="I808" i="17"/>
  <c r="N808" i="17" s="1"/>
  <c r="J808" i="17"/>
  <c r="O808" i="17" s="1"/>
  <c r="L808" i="17"/>
  <c r="M808" i="17" s="1"/>
  <c r="I809" i="17"/>
  <c r="N809" i="17" s="1"/>
  <c r="J809" i="17"/>
  <c r="O809" i="17" s="1"/>
  <c r="L809" i="17"/>
  <c r="M809" i="17" s="1"/>
  <c r="I810" i="17"/>
  <c r="N810" i="17" s="1"/>
  <c r="J810" i="17"/>
  <c r="O810" i="17" s="1"/>
  <c r="L810" i="17"/>
  <c r="M810" i="17" s="1"/>
  <c r="I811" i="17"/>
  <c r="N811" i="17" s="1"/>
  <c r="J811" i="17"/>
  <c r="O811" i="17" s="1"/>
  <c r="L811" i="17"/>
  <c r="M811" i="17" s="1"/>
  <c r="I812" i="17"/>
  <c r="N812" i="17" s="1"/>
  <c r="J812" i="17"/>
  <c r="O812" i="17" s="1"/>
  <c r="L812" i="17"/>
  <c r="M812" i="17" s="1"/>
  <c r="I813" i="17"/>
  <c r="N813" i="17" s="1"/>
  <c r="J813" i="17"/>
  <c r="O813" i="17" s="1"/>
  <c r="L813" i="17"/>
  <c r="M813" i="17" s="1"/>
  <c r="I814" i="17"/>
  <c r="N814" i="17" s="1"/>
  <c r="J814" i="17"/>
  <c r="O814" i="17" s="1"/>
  <c r="L814" i="17"/>
  <c r="M814" i="17" s="1"/>
  <c r="I815" i="17"/>
  <c r="N815" i="17" s="1"/>
  <c r="J815" i="17"/>
  <c r="O815" i="17" s="1"/>
  <c r="L815" i="17"/>
  <c r="M815" i="17" s="1"/>
  <c r="I816" i="17"/>
  <c r="N816" i="17" s="1"/>
  <c r="J816" i="17"/>
  <c r="O816" i="17" s="1"/>
  <c r="L816" i="17"/>
  <c r="M816" i="17" s="1"/>
  <c r="I817" i="17"/>
  <c r="N817" i="17" s="1"/>
  <c r="J817" i="17"/>
  <c r="O817" i="17" s="1"/>
  <c r="L817" i="17"/>
  <c r="M817" i="17" s="1"/>
  <c r="I818" i="17"/>
  <c r="N818" i="17" s="1"/>
  <c r="J818" i="17"/>
  <c r="O818" i="17" s="1"/>
  <c r="L818" i="17"/>
  <c r="M818" i="17" s="1"/>
  <c r="I819" i="17"/>
  <c r="N819" i="17" s="1"/>
  <c r="J819" i="17"/>
  <c r="O819" i="17" s="1"/>
  <c r="L819" i="17"/>
  <c r="M819" i="17" s="1"/>
  <c r="I820" i="17"/>
  <c r="N820" i="17" s="1"/>
  <c r="J820" i="17"/>
  <c r="O820" i="17" s="1"/>
  <c r="L820" i="17"/>
  <c r="M820" i="17" s="1"/>
  <c r="I821" i="17"/>
  <c r="N821" i="17" s="1"/>
  <c r="J821" i="17"/>
  <c r="O821" i="17" s="1"/>
  <c r="L821" i="17"/>
  <c r="M821" i="17" s="1"/>
  <c r="I822" i="17"/>
  <c r="N822" i="17" s="1"/>
  <c r="J822" i="17"/>
  <c r="O822" i="17" s="1"/>
  <c r="L822" i="17"/>
  <c r="M822" i="17" s="1"/>
  <c r="I823" i="17"/>
  <c r="N823" i="17" s="1"/>
  <c r="J823" i="17"/>
  <c r="O823" i="17" s="1"/>
  <c r="L823" i="17"/>
  <c r="M823" i="17" s="1"/>
  <c r="I824" i="17"/>
  <c r="N824" i="17" s="1"/>
  <c r="J824" i="17"/>
  <c r="O824" i="17" s="1"/>
  <c r="L824" i="17"/>
  <c r="M824" i="17" s="1"/>
  <c r="I825" i="17"/>
  <c r="N825" i="17" s="1"/>
  <c r="J825" i="17"/>
  <c r="O825" i="17" s="1"/>
  <c r="L825" i="17"/>
  <c r="M825" i="17" s="1"/>
  <c r="I826" i="17"/>
  <c r="N826" i="17" s="1"/>
  <c r="J826" i="17"/>
  <c r="O826" i="17" s="1"/>
  <c r="L826" i="17"/>
  <c r="M826" i="17" s="1"/>
  <c r="I827" i="17"/>
  <c r="N827" i="17" s="1"/>
  <c r="J827" i="17"/>
  <c r="O827" i="17" s="1"/>
  <c r="L827" i="17"/>
  <c r="M827" i="17" s="1"/>
  <c r="I828" i="17"/>
  <c r="N828" i="17" s="1"/>
  <c r="J828" i="17"/>
  <c r="O828" i="17" s="1"/>
  <c r="L828" i="17"/>
  <c r="M828" i="17" s="1"/>
  <c r="I829" i="17"/>
  <c r="N829" i="17" s="1"/>
  <c r="J829" i="17"/>
  <c r="O829" i="17" s="1"/>
  <c r="L829" i="17"/>
  <c r="M829" i="17" s="1"/>
  <c r="I830" i="17"/>
  <c r="N830" i="17" s="1"/>
  <c r="J830" i="17"/>
  <c r="O830" i="17" s="1"/>
  <c r="L830" i="17"/>
  <c r="M830" i="17" s="1"/>
  <c r="I831" i="17"/>
  <c r="N831" i="17" s="1"/>
  <c r="J831" i="17"/>
  <c r="O831" i="17" s="1"/>
  <c r="L831" i="17"/>
  <c r="M831" i="17" s="1"/>
  <c r="I832" i="17"/>
  <c r="N832" i="17" s="1"/>
  <c r="J832" i="17"/>
  <c r="O832" i="17" s="1"/>
  <c r="L832" i="17"/>
  <c r="M832" i="17" s="1"/>
  <c r="I833" i="17"/>
  <c r="N833" i="17" s="1"/>
  <c r="J833" i="17"/>
  <c r="O833" i="17" s="1"/>
  <c r="L833" i="17"/>
  <c r="M833" i="17" s="1"/>
  <c r="I834" i="17"/>
  <c r="N834" i="17" s="1"/>
  <c r="J834" i="17"/>
  <c r="O834" i="17" s="1"/>
  <c r="L834" i="17"/>
  <c r="M834" i="17" s="1"/>
  <c r="I835" i="17"/>
  <c r="N835" i="17" s="1"/>
  <c r="J835" i="17"/>
  <c r="O835" i="17" s="1"/>
  <c r="L835" i="17"/>
  <c r="M835" i="17" s="1"/>
  <c r="I836" i="17"/>
  <c r="N836" i="17" s="1"/>
  <c r="J836" i="17"/>
  <c r="O836" i="17" s="1"/>
  <c r="L836" i="17"/>
  <c r="M836" i="17" s="1"/>
  <c r="I837" i="17"/>
  <c r="N837" i="17" s="1"/>
  <c r="J837" i="17"/>
  <c r="O837" i="17" s="1"/>
  <c r="L837" i="17"/>
  <c r="M837" i="17" s="1"/>
  <c r="I838" i="17"/>
  <c r="N838" i="17" s="1"/>
  <c r="J838" i="17"/>
  <c r="O838" i="17" s="1"/>
  <c r="L838" i="17"/>
  <c r="M838" i="17" s="1"/>
  <c r="I839" i="17"/>
  <c r="N839" i="17" s="1"/>
  <c r="J839" i="17"/>
  <c r="O839" i="17" s="1"/>
  <c r="L839" i="17"/>
  <c r="M839" i="17" s="1"/>
  <c r="I840" i="17"/>
  <c r="N840" i="17" s="1"/>
  <c r="J840" i="17"/>
  <c r="O840" i="17" s="1"/>
  <c r="L840" i="17"/>
  <c r="M840" i="17" s="1"/>
  <c r="I841" i="17"/>
  <c r="N841" i="17" s="1"/>
  <c r="J841" i="17"/>
  <c r="O841" i="17" s="1"/>
  <c r="L841" i="17"/>
  <c r="M841" i="17" s="1"/>
  <c r="I842" i="17"/>
  <c r="N842" i="17" s="1"/>
  <c r="J842" i="17"/>
  <c r="O842" i="17" s="1"/>
  <c r="L842" i="17"/>
  <c r="M842" i="17" s="1"/>
  <c r="I843" i="17"/>
  <c r="N843" i="17" s="1"/>
  <c r="J843" i="17"/>
  <c r="O843" i="17" s="1"/>
  <c r="L843" i="17"/>
  <c r="M843" i="17" s="1"/>
  <c r="I844" i="17"/>
  <c r="N844" i="17" s="1"/>
  <c r="J844" i="17"/>
  <c r="O844" i="17" s="1"/>
  <c r="L844" i="17"/>
  <c r="M844" i="17" s="1"/>
  <c r="I845" i="17"/>
  <c r="N845" i="17" s="1"/>
  <c r="J845" i="17"/>
  <c r="O845" i="17" s="1"/>
  <c r="L845" i="17"/>
  <c r="M845" i="17" s="1"/>
  <c r="I846" i="17"/>
  <c r="N846" i="17" s="1"/>
  <c r="J846" i="17"/>
  <c r="O846" i="17" s="1"/>
  <c r="L846" i="17"/>
  <c r="M846" i="17" s="1"/>
  <c r="I847" i="17"/>
  <c r="N847" i="17" s="1"/>
  <c r="J847" i="17"/>
  <c r="O847" i="17" s="1"/>
  <c r="L847" i="17"/>
  <c r="M847" i="17" s="1"/>
  <c r="I848" i="17"/>
  <c r="N848" i="17" s="1"/>
  <c r="J848" i="17"/>
  <c r="O848" i="17" s="1"/>
  <c r="L848" i="17"/>
  <c r="M848" i="17" s="1"/>
  <c r="I849" i="17"/>
  <c r="N849" i="17" s="1"/>
  <c r="J849" i="17"/>
  <c r="O849" i="17" s="1"/>
  <c r="L849" i="17"/>
  <c r="M849" i="17" s="1"/>
  <c r="I850" i="17"/>
  <c r="N850" i="17" s="1"/>
  <c r="J850" i="17"/>
  <c r="O850" i="17" s="1"/>
  <c r="L850" i="17"/>
  <c r="M850" i="17" s="1"/>
  <c r="I851" i="17"/>
  <c r="N851" i="17" s="1"/>
  <c r="J851" i="17"/>
  <c r="O851" i="17" s="1"/>
  <c r="L851" i="17"/>
  <c r="M851" i="17" s="1"/>
  <c r="I852" i="17"/>
  <c r="N852" i="17" s="1"/>
  <c r="J852" i="17"/>
  <c r="O852" i="17" s="1"/>
  <c r="L852" i="17"/>
  <c r="M852" i="17" s="1"/>
  <c r="I853" i="17"/>
  <c r="N853" i="17" s="1"/>
  <c r="J853" i="17"/>
  <c r="O853" i="17" s="1"/>
  <c r="L853" i="17"/>
  <c r="M853" i="17" s="1"/>
  <c r="I854" i="17"/>
  <c r="N854" i="17" s="1"/>
  <c r="J854" i="17"/>
  <c r="O854" i="17" s="1"/>
  <c r="L854" i="17"/>
  <c r="M854" i="17" s="1"/>
  <c r="I855" i="17"/>
  <c r="N855" i="17" s="1"/>
  <c r="J855" i="17"/>
  <c r="O855" i="17" s="1"/>
  <c r="L855" i="17"/>
  <c r="M855" i="17" s="1"/>
  <c r="I856" i="17"/>
  <c r="N856" i="17" s="1"/>
  <c r="J856" i="17"/>
  <c r="O856" i="17" s="1"/>
  <c r="L856" i="17"/>
  <c r="M856" i="17" s="1"/>
  <c r="I857" i="17"/>
  <c r="N857" i="17" s="1"/>
  <c r="J857" i="17"/>
  <c r="O857" i="17" s="1"/>
  <c r="L857" i="17"/>
  <c r="M857" i="17" s="1"/>
  <c r="I858" i="17"/>
  <c r="N858" i="17" s="1"/>
  <c r="J858" i="17"/>
  <c r="O858" i="17" s="1"/>
  <c r="L858" i="17"/>
  <c r="M858" i="17" s="1"/>
  <c r="I859" i="17"/>
  <c r="N859" i="17" s="1"/>
  <c r="J859" i="17"/>
  <c r="O859" i="17" s="1"/>
  <c r="L859" i="17"/>
  <c r="M859" i="17" s="1"/>
  <c r="I860" i="17"/>
  <c r="N860" i="17" s="1"/>
  <c r="J860" i="17"/>
  <c r="O860" i="17" s="1"/>
  <c r="L860" i="17"/>
  <c r="M860" i="17" s="1"/>
  <c r="I861" i="17"/>
  <c r="N861" i="17" s="1"/>
  <c r="J861" i="17"/>
  <c r="O861" i="17" s="1"/>
  <c r="L861" i="17"/>
  <c r="M861" i="17" s="1"/>
  <c r="I862" i="17"/>
  <c r="N862" i="17" s="1"/>
  <c r="J862" i="17"/>
  <c r="O862" i="17" s="1"/>
  <c r="L862" i="17"/>
  <c r="M862" i="17" s="1"/>
  <c r="I863" i="17"/>
  <c r="N863" i="17" s="1"/>
  <c r="J863" i="17"/>
  <c r="O863" i="17" s="1"/>
  <c r="L863" i="17"/>
  <c r="M863" i="17" s="1"/>
  <c r="I864" i="17"/>
  <c r="N864" i="17" s="1"/>
  <c r="J864" i="17"/>
  <c r="O864" i="17" s="1"/>
  <c r="L864" i="17"/>
  <c r="M864" i="17" s="1"/>
  <c r="I865" i="17"/>
  <c r="N865" i="17" s="1"/>
  <c r="J865" i="17"/>
  <c r="O865" i="17" s="1"/>
  <c r="L865" i="17"/>
  <c r="M865" i="17" s="1"/>
  <c r="I866" i="17"/>
  <c r="N866" i="17" s="1"/>
  <c r="J866" i="17"/>
  <c r="O866" i="17" s="1"/>
  <c r="L866" i="17"/>
  <c r="M866" i="17" s="1"/>
  <c r="I867" i="17"/>
  <c r="N867" i="17" s="1"/>
  <c r="J867" i="17"/>
  <c r="O867" i="17" s="1"/>
  <c r="L867" i="17"/>
  <c r="M867" i="17" s="1"/>
  <c r="I868" i="17"/>
  <c r="N868" i="17" s="1"/>
  <c r="J868" i="17"/>
  <c r="O868" i="17" s="1"/>
  <c r="L868" i="17"/>
  <c r="M868" i="17" s="1"/>
  <c r="I869" i="17"/>
  <c r="N869" i="17" s="1"/>
  <c r="J869" i="17"/>
  <c r="O869" i="17" s="1"/>
  <c r="L869" i="17"/>
  <c r="M869" i="17" s="1"/>
  <c r="I870" i="17"/>
  <c r="N870" i="17" s="1"/>
  <c r="J870" i="17"/>
  <c r="O870" i="17" s="1"/>
  <c r="L870" i="17"/>
  <c r="M870" i="17" s="1"/>
  <c r="I871" i="17"/>
  <c r="N871" i="17" s="1"/>
  <c r="J871" i="17"/>
  <c r="O871" i="17" s="1"/>
  <c r="L871" i="17"/>
  <c r="M871" i="17" s="1"/>
  <c r="I872" i="17"/>
  <c r="N872" i="17" s="1"/>
  <c r="J872" i="17"/>
  <c r="O872" i="17" s="1"/>
  <c r="L872" i="17"/>
  <c r="M872" i="17" s="1"/>
  <c r="I873" i="17"/>
  <c r="N873" i="17" s="1"/>
  <c r="J873" i="17"/>
  <c r="O873" i="17" s="1"/>
  <c r="L873" i="17"/>
  <c r="M873" i="17" s="1"/>
  <c r="I874" i="17"/>
  <c r="N874" i="17" s="1"/>
  <c r="J874" i="17"/>
  <c r="O874" i="17" s="1"/>
  <c r="L874" i="17"/>
  <c r="M874" i="17" s="1"/>
  <c r="I875" i="17"/>
  <c r="N875" i="17" s="1"/>
  <c r="J875" i="17"/>
  <c r="O875" i="17" s="1"/>
  <c r="L875" i="17"/>
  <c r="M875" i="17" s="1"/>
  <c r="I876" i="17"/>
  <c r="N876" i="17" s="1"/>
  <c r="J876" i="17"/>
  <c r="O876" i="17" s="1"/>
  <c r="L876" i="17"/>
  <c r="M876" i="17" s="1"/>
  <c r="I877" i="17"/>
  <c r="N877" i="17" s="1"/>
  <c r="J877" i="17"/>
  <c r="O877" i="17" s="1"/>
  <c r="L877" i="17"/>
  <c r="M877" i="17" s="1"/>
  <c r="I878" i="17"/>
  <c r="N878" i="17" s="1"/>
  <c r="J878" i="17"/>
  <c r="O878" i="17" s="1"/>
  <c r="L878" i="17"/>
  <c r="M878" i="17" s="1"/>
  <c r="I879" i="17"/>
  <c r="N879" i="17" s="1"/>
  <c r="J879" i="17"/>
  <c r="O879" i="17" s="1"/>
  <c r="L879" i="17"/>
  <c r="M879" i="17" s="1"/>
  <c r="I880" i="17"/>
  <c r="N880" i="17" s="1"/>
  <c r="J880" i="17"/>
  <c r="O880" i="17" s="1"/>
  <c r="L880" i="17"/>
  <c r="M880" i="17" s="1"/>
  <c r="I881" i="17"/>
  <c r="N881" i="17" s="1"/>
  <c r="J881" i="17"/>
  <c r="O881" i="17" s="1"/>
  <c r="L881" i="17"/>
  <c r="M881" i="17" s="1"/>
  <c r="I882" i="17"/>
  <c r="N882" i="17" s="1"/>
  <c r="J882" i="17"/>
  <c r="O882" i="17" s="1"/>
  <c r="L882" i="17"/>
  <c r="M882" i="17" s="1"/>
  <c r="I883" i="17"/>
  <c r="N883" i="17" s="1"/>
  <c r="J883" i="17"/>
  <c r="O883" i="17" s="1"/>
  <c r="L883" i="17"/>
  <c r="M883" i="17" s="1"/>
  <c r="I884" i="17"/>
  <c r="N884" i="17" s="1"/>
  <c r="J884" i="17"/>
  <c r="O884" i="17" s="1"/>
  <c r="L884" i="17"/>
  <c r="M884" i="17" s="1"/>
  <c r="I885" i="17"/>
  <c r="N885" i="17" s="1"/>
  <c r="J885" i="17"/>
  <c r="O885" i="17" s="1"/>
  <c r="L885" i="17"/>
  <c r="M885" i="17" s="1"/>
  <c r="I886" i="17"/>
  <c r="N886" i="17" s="1"/>
  <c r="J886" i="17"/>
  <c r="O886" i="17" s="1"/>
  <c r="L886" i="17"/>
  <c r="M886" i="17" s="1"/>
  <c r="I887" i="17"/>
  <c r="N887" i="17" s="1"/>
  <c r="J887" i="17"/>
  <c r="O887" i="17" s="1"/>
  <c r="L887" i="17"/>
  <c r="M887" i="17" s="1"/>
  <c r="I888" i="17"/>
  <c r="N888" i="17" s="1"/>
  <c r="J888" i="17"/>
  <c r="O888" i="17" s="1"/>
  <c r="L888" i="17"/>
  <c r="M888" i="17" s="1"/>
  <c r="I889" i="17"/>
  <c r="N889" i="17" s="1"/>
  <c r="J889" i="17"/>
  <c r="O889" i="17" s="1"/>
  <c r="L889" i="17"/>
  <c r="M889" i="17" s="1"/>
  <c r="I890" i="17"/>
  <c r="N890" i="17" s="1"/>
  <c r="J890" i="17"/>
  <c r="O890" i="17" s="1"/>
  <c r="L890" i="17"/>
  <c r="M890" i="17" s="1"/>
  <c r="I891" i="17"/>
  <c r="N891" i="17" s="1"/>
  <c r="J891" i="17"/>
  <c r="O891" i="17" s="1"/>
  <c r="L891" i="17"/>
  <c r="M891" i="17" s="1"/>
  <c r="I892" i="17"/>
  <c r="N892" i="17" s="1"/>
  <c r="J892" i="17"/>
  <c r="O892" i="17" s="1"/>
  <c r="L892" i="17"/>
  <c r="M892" i="17" s="1"/>
  <c r="I893" i="17"/>
  <c r="N893" i="17" s="1"/>
  <c r="J893" i="17"/>
  <c r="O893" i="17" s="1"/>
  <c r="L893" i="17"/>
  <c r="M893" i="17" s="1"/>
  <c r="I894" i="17"/>
  <c r="N894" i="17" s="1"/>
  <c r="J894" i="17"/>
  <c r="O894" i="17" s="1"/>
  <c r="L894" i="17"/>
  <c r="M894" i="17" s="1"/>
  <c r="I895" i="17"/>
  <c r="N895" i="17" s="1"/>
  <c r="J895" i="17"/>
  <c r="O895" i="17" s="1"/>
  <c r="L895" i="17"/>
  <c r="M895" i="17" s="1"/>
  <c r="I896" i="17"/>
  <c r="N896" i="17" s="1"/>
  <c r="J896" i="17"/>
  <c r="O896" i="17" s="1"/>
  <c r="L896" i="17"/>
  <c r="M896" i="17" s="1"/>
  <c r="I897" i="17"/>
  <c r="N897" i="17" s="1"/>
  <c r="J897" i="17"/>
  <c r="O897" i="17" s="1"/>
  <c r="L897" i="17"/>
  <c r="M897" i="17" s="1"/>
  <c r="I898" i="17"/>
  <c r="N898" i="17" s="1"/>
  <c r="J898" i="17"/>
  <c r="O898" i="17" s="1"/>
  <c r="L898" i="17"/>
  <c r="M898" i="17" s="1"/>
  <c r="I899" i="17"/>
  <c r="N899" i="17" s="1"/>
  <c r="J899" i="17"/>
  <c r="O899" i="17" s="1"/>
  <c r="L899" i="17"/>
  <c r="M899" i="17" s="1"/>
  <c r="I900" i="17"/>
  <c r="N900" i="17" s="1"/>
  <c r="J900" i="17"/>
  <c r="O900" i="17" s="1"/>
  <c r="L900" i="17"/>
  <c r="M900" i="17" s="1"/>
  <c r="I901" i="17"/>
  <c r="N901" i="17" s="1"/>
  <c r="J901" i="17"/>
  <c r="O901" i="17" s="1"/>
  <c r="L901" i="17"/>
  <c r="M901" i="17" s="1"/>
  <c r="I902" i="17"/>
  <c r="N902" i="17" s="1"/>
  <c r="J902" i="17"/>
  <c r="O902" i="17" s="1"/>
  <c r="L902" i="17"/>
  <c r="M902" i="17" s="1"/>
  <c r="I903" i="17"/>
  <c r="N903" i="17" s="1"/>
  <c r="J903" i="17"/>
  <c r="O903" i="17" s="1"/>
  <c r="L903" i="17"/>
  <c r="M903" i="17" s="1"/>
  <c r="I904" i="17"/>
  <c r="N904" i="17" s="1"/>
  <c r="J904" i="17"/>
  <c r="O904" i="17" s="1"/>
  <c r="L904" i="17"/>
  <c r="M904" i="17" s="1"/>
  <c r="I905" i="17"/>
  <c r="N905" i="17" s="1"/>
  <c r="J905" i="17"/>
  <c r="O905" i="17" s="1"/>
  <c r="L905" i="17"/>
  <c r="M905" i="17" s="1"/>
  <c r="I906" i="17"/>
  <c r="N906" i="17" s="1"/>
  <c r="J906" i="17"/>
  <c r="O906" i="17" s="1"/>
  <c r="L906" i="17"/>
  <c r="M906" i="17" s="1"/>
  <c r="I907" i="17"/>
  <c r="N907" i="17" s="1"/>
  <c r="J907" i="17"/>
  <c r="O907" i="17" s="1"/>
  <c r="L907" i="17"/>
  <c r="M907" i="17" s="1"/>
  <c r="I908" i="17"/>
  <c r="N908" i="17" s="1"/>
  <c r="J908" i="17"/>
  <c r="O908" i="17" s="1"/>
  <c r="L908" i="17"/>
  <c r="M908" i="17" s="1"/>
  <c r="I909" i="17"/>
  <c r="N909" i="17" s="1"/>
  <c r="J909" i="17"/>
  <c r="O909" i="17" s="1"/>
  <c r="L909" i="17"/>
  <c r="M909" i="17" s="1"/>
  <c r="I910" i="17"/>
  <c r="N910" i="17" s="1"/>
  <c r="J910" i="17"/>
  <c r="O910" i="17" s="1"/>
  <c r="L910" i="17"/>
  <c r="M910" i="17" s="1"/>
  <c r="I911" i="17"/>
  <c r="N911" i="17" s="1"/>
  <c r="J911" i="17"/>
  <c r="O911" i="17" s="1"/>
  <c r="L911" i="17"/>
  <c r="M911" i="17" s="1"/>
  <c r="I912" i="17"/>
  <c r="N912" i="17" s="1"/>
  <c r="J912" i="17"/>
  <c r="O912" i="17" s="1"/>
  <c r="L912" i="17"/>
  <c r="M912" i="17" s="1"/>
  <c r="I913" i="17"/>
  <c r="N913" i="17" s="1"/>
  <c r="J913" i="17"/>
  <c r="O913" i="17" s="1"/>
  <c r="L913" i="17"/>
  <c r="M913" i="17" s="1"/>
  <c r="I914" i="17"/>
  <c r="N914" i="17" s="1"/>
  <c r="J914" i="17"/>
  <c r="O914" i="17" s="1"/>
  <c r="L914" i="17"/>
  <c r="M914" i="17" s="1"/>
  <c r="I915" i="17"/>
  <c r="N915" i="17" s="1"/>
  <c r="J915" i="17"/>
  <c r="O915" i="17" s="1"/>
  <c r="L915" i="17"/>
  <c r="M915" i="17" s="1"/>
  <c r="I916" i="17"/>
  <c r="N916" i="17" s="1"/>
  <c r="J916" i="17"/>
  <c r="O916" i="17" s="1"/>
  <c r="L916" i="17"/>
  <c r="M916" i="17" s="1"/>
  <c r="I917" i="17"/>
  <c r="N917" i="17" s="1"/>
  <c r="J917" i="17"/>
  <c r="O917" i="17" s="1"/>
  <c r="L917" i="17"/>
  <c r="M917" i="17" s="1"/>
  <c r="I918" i="17"/>
  <c r="N918" i="17" s="1"/>
  <c r="J918" i="17"/>
  <c r="O918" i="17" s="1"/>
  <c r="L918" i="17"/>
  <c r="M918" i="17" s="1"/>
  <c r="I919" i="17"/>
  <c r="N919" i="17" s="1"/>
  <c r="J919" i="17"/>
  <c r="O919" i="17" s="1"/>
  <c r="L919" i="17"/>
  <c r="M919" i="17" s="1"/>
  <c r="I920" i="17"/>
  <c r="N920" i="17" s="1"/>
  <c r="J920" i="17"/>
  <c r="O920" i="17" s="1"/>
  <c r="L920" i="17"/>
  <c r="M920" i="17" s="1"/>
  <c r="I921" i="17"/>
  <c r="N921" i="17" s="1"/>
  <c r="J921" i="17"/>
  <c r="O921" i="17" s="1"/>
  <c r="L921" i="17"/>
  <c r="M921" i="17" s="1"/>
  <c r="I922" i="17"/>
  <c r="N922" i="17" s="1"/>
  <c r="J922" i="17"/>
  <c r="O922" i="17" s="1"/>
  <c r="L922" i="17"/>
  <c r="M922" i="17" s="1"/>
  <c r="I923" i="17"/>
  <c r="N923" i="17" s="1"/>
  <c r="J923" i="17"/>
  <c r="O923" i="17" s="1"/>
  <c r="L923" i="17"/>
  <c r="M923" i="17" s="1"/>
  <c r="I924" i="17"/>
  <c r="N924" i="17" s="1"/>
  <c r="J924" i="17"/>
  <c r="O924" i="17" s="1"/>
  <c r="L924" i="17"/>
  <c r="M924" i="17" s="1"/>
  <c r="I925" i="17"/>
  <c r="N925" i="17" s="1"/>
  <c r="J925" i="17"/>
  <c r="O925" i="17" s="1"/>
  <c r="L925" i="17"/>
  <c r="M925" i="17" s="1"/>
  <c r="I926" i="17"/>
  <c r="N926" i="17" s="1"/>
  <c r="J926" i="17"/>
  <c r="O926" i="17" s="1"/>
  <c r="L926" i="17"/>
  <c r="M926" i="17" s="1"/>
  <c r="I927" i="17"/>
  <c r="N927" i="17" s="1"/>
  <c r="J927" i="17"/>
  <c r="O927" i="17" s="1"/>
  <c r="L927" i="17"/>
  <c r="M927" i="17" s="1"/>
  <c r="I928" i="17"/>
  <c r="N928" i="17" s="1"/>
  <c r="J928" i="17"/>
  <c r="O928" i="17" s="1"/>
  <c r="L928" i="17"/>
  <c r="M928" i="17" s="1"/>
  <c r="I929" i="17"/>
  <c r="N929" i="17" s="1"/>
  <c r="J929" i="17"/>
  <c r="O929" i="17" s="1"/>
  <c r="L929" i="17"/>
  <c r="M929" i="17" s="1"/>
  <c r="I930" i="17"/>
  <c r="N930" i="17" s="1"/>
  <c r="J930" i="17"/>
  <c r="O930" i="17" s="1"/>
  <c r="L930" i="17"/>
  <c r="M930" i="17" s="1"/>
  <c r="I931" i="17"/>
  <c r="N931" i="17" s="1"/>
  <c r="J931" i="17"/>
  <c r="O931" i="17" s="1"/>
  <c r="L931" i="17"/>
  <c r="M931" i="17" s="1"/>
  <c r="I932" i="17"/>
  <c r="N932" i="17" s="1"/>
  <c r="J932" i="17"/>
  <c r="O932" i="17" s="1"/>
  <c r="L932" i="17"/>
  <c r="M932" i="17" s="1"/>
  <c r="I933" i="17"/>
  <c r="N933" i="17" s="1"/>
  <c r="J933" i="17"/>
  <c r="O933" i="17" s="1"/>
  <c r="L933" i="17"/>
  <c r="M933" i="17" s="1"/>
  <c r="I934" i="17"/>
  <c r="N934" i="17" s="1"/>
  <c r="J934" i="17"/>
  <c r="O934" i="17" s="1"/>
  <c r="L934" i="17"/>
  <c r="M934" i="17" s="1"/>
  <c r="I935" i="17"/>
  <c r="N935" i="17" s="1"/>
  <c r="J935" i="17"/>
  <c r="O935" i="17" s="1"/>
  <c r="L935" i="17"/>
  <c r="M935" i="17" s="1"/>
  <c r="I936" i="17"/>
  <c r="N936" i="17" s="1"/>
  <c r="J936" i="17"/>
  <c r="O936" i="17" s="1"/>
  <c r="L936" i="17"/>
  <c r="M936" i="17" s="1"/>
  <c r="I937" i="17"/>
  <c r="N937" i="17" s="1"/>
  <c r="J937" i="17"/>
  <c r="O937" i="17" s="1"/>
  <c r="L937" i="17"/>
  <c r="M937" i="17" s="1"/>
  <c r="I938" i="17"/>
  <c r="N938" i="17" s="1"/>
  <c r="J938" i="17"/>
  <c r="O938" i="17" s="1"/>
  <c r="L938" i="17"/>
  <c r="M938" i="17" s="1"/>
  <c r="I939" i="17"/>
  <c r="N939" i="17" s="1"/>
  <c r="J939" i="17"/>
  <c r="O939" i="17" s="1"/>
  <c r="L939" i="17"/>
  <c r="M939" i="17" s="1"/>
  <c r="I940" i="17"/>
  <c r="N940" i="17" s="1"/>
  <c r="J940" i="17"/>
  <c r="O940" i="17" s="1"/>
  <c r="L940" i="17"/>
  <c r="M940" i="17" s="1"/>
  <c r="I941" i="17"/>
  <c r="N941" i="17" s="1"/>
  <c r="J941" i="17"/>
  <c r="O941" i="17" s="1"/>
  <c r="L941" i="17"/>
  <c r="M941" i="17" s="1"/>
  <c r="I942" i="17"/>
  <c r="N942" i="17" s="1"/>
  <c r="J942" i="17"/>
  <c r="O942" i="17" s="1"/>
  <c r="L942" i="17"/>
  <c r="M942" i="17" s="1"/>
  <c r="I943" i="17"/>
  <c r="N943" i="17" s="1"/>
  <c r="J943" i="17"/>
  <c r="O943" i="17" s="1"/>
  <c r="L943" i="17"/>
  <c r="M943" i="17" s="1"/>
  <c r="I944" i="17"/>
  <c r="N944" i="17" s="1"/>
  <c r="J944" i="17"/>
  <c r="O944" i="17" s="1"/>
  <c r="L944" i="17"/>
  <c r="M944" i="17" s="1"/>
  <c r="I945" i="17"/>
  <c r="N945" i="17" s="1"/>
  <c r="J945" i="17"/>
  <c r="O945" i="17" s="1"/>
  <c r="L945" i="17"/>
  <c r="M945" i="17" s="1"/>
  <c r="I946" i="17"/>
  <c r="N946" i="17" s="1"/>
  <c r="J946" i="17"/>
  <c r="O946" i="17" s="1"/>
  <c r="L946" i="17"/>
  <c r="M946" i="17" s="1"/>
  <c r="I947" i="17"/>
  <c r="N947" i="17" s="1"/>
  <c r="J947" i="17"/>
  <c r="O947" i="17" s="1"/>
  <c r="L947" i="17"/>
  <c r="M947" i="17" s="1"/>
  <c r="I948" i="17"/>
  <c r="N948" i="17" s="1"/>
  <c r="J948" i="17"/>
  <c r="O948" i="17" s="1"/>
  <c r="L948" i="17"/>
  <c r="M948" i="17" s="1"/>
  <c r="I949" i="17"/>
  <c r="N949" i="17" s="1"/>
  <c r="J949" i="17"/>
  <c r="O949" i="17" s="1"/>
  <c r="L949" i="17"/>
  <c r="M949" i="17" s="1"/>
  <c r="I950" i="17"/>
  <c r="N950" i="17" s="1"/>
  <c r="J950" i="17"/>
  <c r="O950" i="17" s="1"/>
  <c r="L950" i="17"/>
  <c r="M950" i="17" s="1"/>
  <c r="I951" i="17"/>
  <c r="N951" i="17" s="1"/>
  <c r="J951" i="17"/>
  <c r="O951" i="17" s="1"/>
  <c r="L951" i="17"/>
  <c r="M951" i="17" s="1"/>
  <c r="I952" i="17"/>
  <c r="N952" i="17" s="1"/>
  <c r="J952" i="17"/>
  <c r="O952" i="17" s="1"/>
  <c r="L952" i="17"/>
  <c r="M952" i="17" s="1"/>
  <c r="I953" i="17"/>
  <c r="N953" i="17" s="1"/>
  <c r="J953" i="17"/>
  <c r="O953" i="17" s="1"/>
  <c r="L953" i="17"/>
  <c r="M953" i="17" s="1"/>
  <c r="I954" i="17"/>
  <c r="N954" i="17" s="1"/>
  <c r="J954" i="17"/>
  <c r="O954" i="17" s="1"/>
  <c r="L954" i="17"/>
  <c r="M954" i="17" s="1"/>
  <c r="I955" i="17"/>
  <c r="N955" i="17" s="1"/>
  <c r="J955" i="17"/>
  <c r="O955" i="17" s="1"/>
  <c r="L955" i="17"/>
  <c r="M955" i="17" s="1"/>
  <c r="I956" i="17"/>
  <c r="N956" i="17" s="1"/>
  <c r="J956" i="17"/>
  <c r="O956" i="17" s="1"/>
  <c r="L956" i="17"/>
  <c r="M956" i="17" s="1"/>
  <c r="I957" i="17"/>
  <c r="N957" i="17" s="1"/>
  <c r="J957" i="17"/>
  <c r="O957" i="17" s="1"/>
  <c r="L957" i="17"/>
  <c r="M957" i="17" s="1"/>
  <c r="I958" i="17"/>
  <c r="N958" i="17" s="1"/>
  <c r="J958" i="17"/>
  <c r="O958" i="17" s="1"/>
  <c r="L958" i="17"/>
  <c r="M958" i="17" s="1"/>
  <c r="I959" i="17"/>
  <c r="N959" i="17" s="1"/>
  <c r="J959" i="17"/>
  <c r="O959" i="17" s="1"/>
  <c r="L959" i="17"/>
  <c r="M959" i="17" s="1"/>
  <c r="I960" i="17"/>
  <c r="N960" i="17" s="1"/>
  <c r="J960" i="17"/>
  <c r="O960" i="17" s="1"/>
  <c r="L960" i="17"/>
  <c r="M960" i="17" s="1"/>
  <c r="I961" i="17"/>
  <c r="N961" i="17" s="1"/>
  <c r="J961" i="17"/>
  <c r="O961" i="17" s="1"/>
  <c r="L961" i="17"/>
  <c r="M961" i="17" s="1"/>
  <c r="I962" i="17"/>
  <c r="N962" i="17" s="1"/>
  <c r="J962" i="17"/>
  <c r="O962" i="17" s="1"/>
  <c r="L962" i="17"/>
  <c r="M962" i="17" s="1"/>
  <c r="I963" i="17"/>
  <c r="N963" i="17" s="1"/>
  <c r="J963" i="17"/>
  <c r="O963" i="17" s="1"/>
  <c r="L963" i="17"/>
  <c r="M963" i="17" s="1"/>
  <c r="I964" i="17"/>
  <c r="N964" i="17" s="1"/>
  <c r="J964" i="17"/>
  <c r="O964" i="17" s="1"/>
  <c r="L964" i="17"/>
  <c r="M964" i="17" s="1"/>
  <c r="I965" i="17"/>
  <c r="N965" i="17" s="1"/>
  <c r="J965" i="17"/>
  <c r="O965" i="17" s="1"/>
  <c r="L965" i="17"/>
  <c r="M965" i="17" s="1"/>
  <c r="I966" i="17"/>
  <c r="N966" i="17" s="1"/>
  <c r="J966" i="17"/>
  <c r="O966" i="17" s="1"/>
  <c r="L966" i="17"/>
  <c r="M966" i="17" s="1"/>
  <c r="I967" i="17"/>
  <c r="N967" i="17" s="1"/>
  <c r="J967" i="17"/>
  <c r="O967" i="17" s="1"/>
  <c r="L967" i="17"/>
  <c r="M967" i="17" s="1"/>
  <c r="I968" i="17"/>
  <c r="N968" i="17" s="1"/>
  <c r="J968" i="17"/>
  <c r="O968" i="17" s="1"/>
  <c r="L968" i="17"/>
  <c r="M968" i="17" s="1"/>
  <c r="I969" i="17"/>
  <c r="N969" i="17" s="1"/>
  <c r="J969" i="17"/>
  <c r="O969" i="17" s="1"/>
  <c r="L969" i="17"/>
  <c r="M969" i="17" s="1"/>
  <c r="I970" i="17"/>
  <c r="N970" i="17" s="1"/>
  <c r="J970" i="17"/>
  <c r="O970" i="17" s="1"/>
  <c r="L970" i="17"/>
  <c r="M970" i="17" s="1"/>
  <c r="I971" i="17"/>
  <c r="N971" i="17" s="1"/>
  <c r="J971" i="17"/>
  <c r="O971" i="17" s="1"/>
  <c r="L971" i="17"/>
  <c r="M971" i="17" s="1"/>
  <c r="I972" i="17"/>
  <c r="N972" i="17" s="1"/>
  <c r="J972" i="17"/>
  <c r="O972" i="17" s="1"/>
  <c r="L972" i="17"/>
  <c r="M972" i="17" s="1"/>
  <c r="I973" i="17"/>
  <c r="N973" i="17" s="1"/>
  <c r="J973" i="17"/>
  <c r="O973" i="17" s="1"/>
  <c r="L973" i="17"/>
  <c r="M973" i="17" s="1"/>
  <c r="I974" i="17"/>
  <c r="N974" i="17" s="1"/>
  <c r="J974" i="17"/>
  <c r="O974" i="17" s="1"/>
  <c r="L974" i="17"/>
  <c r="M974" i="17" s="1"/>
  <c r="I975" i="17"/>
  <c r="N975" i="17" s="1"/>
  <c r="J975" i="17"/>
  <c r="O975" i="17" s="1"/>
  <c r="L975" i="17"/>
  <c r="M975" i="17" s="1"/>
  <c r="I976" i="17"/>
  <c r="N976" i="17" s="1"/>
  <c r="J976" i="17"/>
  <c r="O976" i="17" s="1"/>
  <c r="L976" i="17"/>
  <c r="M976" i="17" s="1"/>
  <c r="I977" i="17"/>
  <c r="N977" i="17" s="1"/>
  <c r="J977" i="17"/>
  <c r="O977" i="17" s="1"/>
  <c r="L977" i="17"/>
  <c r="M977" i="17" s="1"/>
  <c r="I978" i="17"/>
  <c r="N978" i="17" s="1"/>
  <c r="J978" i="17"/>
  <c r="O978" i="17" s="1"/>
  <c r="L978" i="17"/>
  <c r="M978" i="17" s="1"/>
  <c r="I979" i="17"/>
  <c r="N979" i="17" s="1"/>
  <c r="J979" i="17"/>
  <c r="O979" i="17" s="1"/>
  <c r="L979" i="17"/>
  <c r="M979" i="17" s="1"/>
  <c r="I980" i="17"/>
  <c r="N980" i="17" s="1"/>
  <c r="J980" i="17"/>
  <c r="O980" i="17" s="1"/>
  <c r="L980" i="17"/>
  <c r="M980" i="17" s="1"/>
  <c r="I981" i="17"/>
  <c r="N981" i="17" s="1"/>
  <c r="J981" i="17"/>
  <c r="O981" i="17" s="1"/>
  <c r="L981" i="17"/>
  <c r="M981" i="17" s="1"/>
  <c r="I982" i="17"/>
  <c r="N982" i="17" s="1"/>
  <c r="J982" i="17"/>
  <c r="O982" i="17" s="1"/>
  <c r="L982" i="17"/>
  <c r="M982" i="17" s="1"/>
  <c r="I983" i="17"/>
  <c r="N983" i="17" s="1"/>
  <c r="J983" i="17"/>
  <c r="O983" i="17" s="1"/>
  <c r="L983" i="17"/>
  <c r="M983" i="17" s="1"/>
  <c r="I984" i="17"/>
  <c r="N984" i="17" s="1"/>
  <c r="J984" i="17"/>
  <c r="O984" i="17" s="1"/>
  <c r="L984" i="17"/>
  <c r="M984" i="17" s="1"/>
  <c r="I985" i="17"/>
  <c r="N985" i="17" s="1"/>
  <c r="J985" i="17"/>
  <c r="O985" i="17" s="1"/>
  <c r="L985" i="17"/>
  <c r="M985" i="17" s="1"/>
  <c r="I986" i="17"/>
  <c r="N986" i="17" s="1"/>
  <c r="J986" i="17"/>
  <c r="O986" i="17" s="1"/>
  <c r="L986" i="17"/>
  <c r="M986" i="17" s="1"/>
  <c r="I987" i="17"/>
  <c r="N987" i="17" s="1"/>
  <c r="J987" i="17"/>
  <c r="O987" i="17" s="1"/>
  <c r="L987" i="17"/>
  <c r="M987" i="17" s="1"/>
  <c r="I988" i="17"/>
  <c r="N988" i="17" s="1"/>
  <c r="J988" i="17"/>
  <c r="O988" i="17" s="1"/>
  <c r="L988" i="17"/>
  <c r="M988" i="17" s="1"/>
  <c r="I989" i="17"/>
  <c r="N989" i="17" s="1"/>
  <c r="J989" i="17"/>
  <c r="O989" i="17" s="1"/>
  <c r="L989" i="17"/>
  <c r="M989" i="17" s="1"/>
  <c r="I990" i="17"/>
  <c r="N990" i="17" s="1"/>
  <c r="J990" i="17"/>
  <c r="O990" i="17" s="1"/>
  <c r="L990" i="17"/>
  <c r="M990" i="17" s="1"/>
  <c r="I991" i="17"/>
  <c r="N991" i="17" s="1"/>
  <c r="J991" i="17"/>
  <c r="O991" i="17" s="1"/>
  <c r="L991" i="17"/>
  <c r="M991" i="17" s="1"/>
  <c r="I992" i="17"/>
  <c r="N992" i="17" s="1"/>
  <c r="J992" i="17"/>
  <c r="O992" i="17" s="1"/>
  <c r="L992" i="17"/>
  <c r="M992" i="17" s="1"/>
  <c r="I993" i="17"/>
  <c r="N993" i="17" s="1"/>
  <c r="J993" i="17"/>
  <c r="O993" i="17" s="1"/>
  <c r="L993" i="17"/>
  <c r="M993" i="17" s="1"/>
  <c r="I994" i="17"/>
  <c r="N994" i="17" s="1"/>
  <c r="J994" i="17"/>
  <c r="O994" i="17" s="1"/>
  <c r="L994" i="17"/>
  <c r="M994" i="17" s="1"/>
  <c r="I995" i="17"/>
  <c r="N995" i="17" s="1"/>
  <c r="J995" i="17"/>
  <c r="O995" i="17" s="1"/>
  <c r="L995" i="17"/>
  <c r="M995" i="17" s="1"/>
  <c r="I996" i="17"/>
  <c r="N996" i="17" s="1"/>
  <c r="J996" i="17"/>
  <c r="O996" i="17" s="1"/>
  <c r="L996" i="17"/>
  <c r="M996" i="17" s="1"/>
  <c r="I997" i="17"/>
  <c r="N997" i="17" s="1"/>
  <c r="J997" i="17"/>
  <c r="O997" i="17" s="1"/>
  <c r="L997" i="17"/>
  <c r="M997" i="17" s="1"/>
  <c r="I998" i="17"/>
  <c r="N998" i="17" s="1"/>
  <c r="J998" i="17"/>
  <c r="O998" i="17" s="1"/>
  <c r="L998" i="17"/>
  <c r="M998" i="17" s="1"/>
  <c r="I999" i="17"/>
  <c r="N999" i="17" s="1"/>
  <c r="J999" i="17"/>
  <c r="O999" i="17" s="1"/>
  <c r="L999" i="17"/>
  <c r="M999" i="17" s="1"/>
  <c r="I1000" i="17"/>
  <c r="N1000" i="17" s="1"/>
  <c r="J1000" i="17"/>
  <c r="O1000" i="17" s="1"/>
  <c r="L1000" i="17"/>
  <c r="M1000" i="17" s="1"/>
  <c r="I1001" i="17"/>
  <c r="N1001" i="17" s="1"/>
  <c r="J1001" i="17"/>
  <c r="O1001" i="17" s="1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<sst xmlns="http://schemas.openxmlformats.org/spreadsheetml/2006/main" count="11129" uniqueCount="6221">
  <si>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</si>
  <si>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</si>
  <si>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</si>
  <si>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</si>
  <si>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</si>
  <si>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</si>
  <si>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</si>
  <si>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</si>
  <si>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</si>
  <si>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</si>
  <si>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</si>
  <si>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</si>
  <si>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</si>
  <si>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</si>
  <si>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</si>
  <si>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</si>
  <si>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</si>
  <si>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</si>
  <si>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</si>
  <si>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</si>
  <si>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</si>
  <si>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</si>
  <si>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</si>
  <si>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</si>
  <si>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</si>
  <si>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</si>
  <si>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</si>
  <si>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</si>
  <si>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</si>
  <si>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</si>
  <si>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</si>
  <si>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</si>
  <si>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</si>
  <si>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</si>
  <si>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</si>
  <si>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</si>
  <si>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</si>
  <si>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</si>
  <si>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</si>
  <si>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</si>
  <si>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</si>
  <si>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</si>
  <si>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</si>
  <si>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</si>
  <si>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</si>
  <si>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</si>
  <si>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</si>
  <si>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</si>
  <si>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</si>
  <si>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</si>
  <si>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</si>
  <si>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</si>
  <si>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</si>
  <si>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</si>
  <si>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</si>
  <si>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</si>
  <si>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</si>
  <si>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</si>
  <si>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</si>
  <si>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</si>
  <si>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</si>
  <si>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</si>
  <si>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</si>
  <si>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</si>
  <si>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</si>
  <si>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</si>
  <si>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</si>
  <si>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</si>
  <si>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</si>
  <si>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</si>
  <si>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</si>
  <si>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</si>
  <si>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</si>
  <si>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</si>
  <si>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</si>
  <si>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</si>
  <si>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</si>
  <si>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</si>
  <si>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</si>
  <si>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</si>
  <si>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</si>
  <si>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</si>
  <si>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</si>
  <si>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</si>
  <si>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</si>
  <si>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</si>
  <si>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</si>
  <si>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</si>
  <si>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</si>
  <si>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</si>
  <si>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</si>
  <si>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</si>
  <si>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</si>
  <si>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</si>
  <si>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</si>
  <si>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</si>
  <si>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</si>
  <si>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</si>
  <si>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</si>
  <si>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</si>
  <si>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</si>
  <si>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</si>
  <si>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</si>
  <si>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</si>
  <si>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</si>
  <si>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</si>
  <si>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</si>
  <si>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</si>
  <si>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</si>
  <si>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</si>
  <si>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</si>
  <si>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</si>
  <si>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</si>
  <si>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</si>
  <si>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</si>
  <si>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</si>
  <si>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</si>
  <si>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</si>
  <si>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</si>
  <si>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</si>
  <si>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</si>
  <si>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</si>
  <si>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</si>
  <si>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</si>
  <si>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</si>
  <si>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</si>
  <si>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</si>
  <si>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</si>
  <si>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</si>
  <si>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</si>
  <si>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</si>
  <si>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</si>
  <si>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</si>
  <si>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</si>
  <si>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</si>
  <si>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</si>
  <si>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</si>
  <si>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</si>
  <si>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</si>
  <si>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</si>
  <si>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</si>
  <si>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</si>
  <si>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</si>
  <si>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</si>
  <si>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</si>
  <si>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</si>
  <si>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</si>
  <si>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</si>
  <si>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</si>
  <si>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</si>
  <si>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</si>
  <si>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</si>
  <si>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</si>
  <si>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</si>
  <si>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</si>
  <si>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</si>
  <si>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</si>
  <si>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</si>
  <si>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</si>
  <si>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</si>
  <si>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</si>
  <si>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</si>
  <si>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</si>
  <si>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</si>
  <si>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</si>
  <si>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</si>
  <si>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</si>
  <si>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</si>
  <si>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</si>
  <si>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</si>
  <si>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</si>
  <si>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</si>
  <si>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</si>
  <si>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</si>
  <si>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</si>
  <si>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</si>
  <si>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</si>
  <si>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</si>
  <si>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</si>
  <si>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</si>
  <si>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</si>
  <si>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</si>
  <si>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</si>
  <si>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</si>
  <si>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</si>
  <si>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</si>
  <si>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</si>
  <si>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</si>
  <si>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</si>
  <si>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</si>
  <si>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</si>
  <si>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</si>
  <si>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</si>
  <si>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</si>
  <si>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</si>
  <si>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</si>
  <si>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</si>
  <si>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</si>
  <si>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</si>
  <si>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</si>
  <si>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</si>
  <si>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</si>
  <si>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</si>
  <si>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</si>
  <si>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</si>
  <si>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</si>
  <si>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</si>
  <si>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</si>
  <si>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</si>
  <si>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</si>
  <si>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</si>
  <si>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</si>
  <si>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</si>
  <si>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</si>
  <si>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</si>
  <si>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</si>
  <si>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</si>
  <si>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</si>
  <si>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</si>
  <si>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</si>
  <si>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</si>
  <si>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</si>
  <si>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</si>
  <si>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</si>
  <si>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</si>
  <si>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</si>
  <si>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</si>
  <si>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</si>
  <si>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</si>
  <si>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</si>
  <si>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</si>
  <si>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</si>
  <si>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</si>
  <si>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</si>
  <si>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</si>
  <si>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</si>
  <si>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</si>
  <si>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</si>
  <si>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</si>
  <si>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</si>
  <si>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</si>
  <si>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</si>
  <si>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</si>
  <si>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</si>
  <si>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</si>
  <si>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</si>
  <si>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</si>
  <si>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</si>
  <si>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</si>
  <si>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</si>
  <si>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</si>
  <si>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</si>
  <si>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</si>
  <si>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</si>
  <si>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</si>
  <si>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</si>
  <si>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</si>
  <si>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</si>
  <si>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</si>
  <si>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</si>
  <si>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</si>
  <si>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</si>
  <si>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</si>
  <si>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</si>
  <si>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</si>
  <si>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</si>
  <si>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</si>
  <si>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</si>
  <si>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</si>
  <si>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</si>
  <si>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</si>
  <si>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</si>
  <si>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</si>
  <si>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</si>
  <si>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</si>
  <si>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</si>
  <si>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</si>
  <si>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</si>
  <si>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</si>
  <si>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</si>
  <si>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</si>
  <si>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</si>
  <si>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</si>
  <si>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</si>
  <si>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</si>
  <si>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</si>
  <si>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</si>
  <si>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</si>
  <si>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</si>
  <si>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</si>
  <si>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</si>
  <si>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</si>
  <si>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</si>
  <si>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</si>
  <si>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</si>
  <si>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</si>
  <si>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</si>
  <si>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</si>
  <si>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</si>
  <si>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</si>
  <si>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</si>
  <si>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</si>
  <si>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</si>
  <si>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</si>
  <si>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</si>
  <si>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</si>
  <si>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</si>
  <si>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</si>
  <si>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</si>
  <si>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</si>
  <si>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</si>
  <si>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</si>
  <si>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</si>
  <si>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</si>
  <si>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</si>
  <si>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</si>
  <si>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</si>
  <si>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</si>
  <si>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</si>
  <si>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</si>
  <si>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</si>
  <si>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</si>
  <si>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</si>
  <si>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</si>
  <si>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</si>
  <si>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</si>
  <si>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</si>
  <si>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</si>
  <si>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</si>
  <si>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</si>
  <si>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</si>
  <si>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</si>
  <si>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</si>
  <si>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</si>
  <si>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</si>
  <si>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</si>
  <si>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</si>
  <si>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</si>
  <si>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</si>
  <si>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</si>
  <si>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</si>
  <si>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</si>
  <si>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</si>
  <si>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</si>
  <si>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</si>
  <si>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</si>
  <si>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</si>
  <si>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</si>
  <si>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</si>
  <si>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</si>
  <si>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</si>
  <si>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</si>
  <si>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</si>
  <si>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</si>
  <si>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</si>
  <si>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</si>
  <si>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</si>
  <si>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</si>
  <si>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</si>
  <si>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</si>
  <si>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</si>
  <si>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</si>
  <si>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</si>
  <si>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</si>
  <si>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</si>
  <si>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</si>
  <si>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</si>
  <si>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</si>
  <si>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</si>
  <si>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</si>
  <si>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</si>
  <si>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</si>
  <si>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</si>
  <si>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</si>
  <si>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</si>
  <si>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</si>
  <si>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</si>
  <si>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</si>
  <si>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</si>
  <si>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</si>
  <si>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</si>
  <si>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</si>
  <si>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</si>
  <si>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</si>
  <si>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</si>
  <si>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</si>
  <si>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</si>
  <si>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</si>
  <si>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</si>
  <si>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</si>
  <si>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</si>
  <si>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</si>
  <si>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</si>
  <si>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</si>
  <si>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</si>
  <si>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</si>
  <si>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</si>
  <si>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</si>
  <si>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</si>
  <si>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</si>
  <si>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</si>
  <si>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</si>
  <si>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</si>
  <si>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</si>
  <si>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</si>
  <si>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</si>
  <si>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</si>
  <si>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</si>
  <si>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</si>
  <si>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</si>
  <si>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</si>
  <si>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</si>
  <si>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</si>
  <si>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</si>
  <si>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</si>
  <si>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</si>
  <si>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</si>
  <si>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</si>
  <si>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</si>
  <si>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</si>
  <si>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</si>
  <si>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</si>
  <si>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</si>
  <si>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</si>
  <si>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</si>
  <si>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</si>
  <si>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</si>
  <si>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</si>
  <si>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</si>
  <si>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</si>
  <si>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</si>
  <si>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</si>
  <si>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</si>
  <si>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</si>
  <si>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</si>
  <si>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</si>
  <si>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</si>
  <si>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</si>
  <si>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</si>
  <si>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</si>
  <si>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</si>
  <si>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</si>
  <si>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</si>
  <si>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</si>
  <si>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</si>
  <si>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</si>
  <si>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</si>
  <si>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</si>
  <si>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</si>
  <si>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</si>
  <si>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</si>
  <si>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</si>
  <si>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</si>
  <si>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</si>
  <si>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</si>
  <si>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</si>
  <si>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</si>
  <si>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</si>
  <si>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</si>
  <si>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</si>
  <si>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</si>
  <si>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</si>
  <si>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</si>
  <si>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</si>
  <si>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</si>
  <si>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</si>
  <si>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</si>
  <si>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</si>
  <si>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</si>
  <si>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</si>
  <si>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</si>
  <si>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</si>
  <si>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</si>
  <si>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</si>
  <si>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</si>
  <si>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</si>
  <si>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</si>
  <si>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</si>
  <si>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</si>
  <si>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</si>
  <si>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</si>
  <si>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</si>
  <si>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</si>
  <si>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</si>
  <si>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</si>
  <si>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</si>
  <si>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</si>
  <si>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</si>
  <si>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</si>
  <si>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</si>
  <si>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</si>
  <si>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</si>
  <si>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</si>
  <si>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</si>
  <si>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</si>
  <si>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</si>
  <si>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</si>
  <si>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</si>
  <si>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</si>
  <si>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</si>
  <si>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</si>
  <si>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</si>
  <si>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</si>
  <si>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</si>
  <si>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</si>
  <si>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</si>
  <si>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</si>
  <si>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</si>
  <si>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</si>
  <si>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</si>
  <si>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</si>
  <si>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</si>
  <si>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</si>
  <si>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</si>
  <si>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</si>
  <si>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</si>
  <si>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</si>
  <si>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</si>
  <si>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</si>
  <si>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</si>
  <si>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</si>
  <si>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</si>
  <si>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</si>
  <si>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</si>
  <si>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</si>
  <si>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</si>
  <si>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</si>
  <si>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</si>
  <si>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</si>
  <si>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</si>
  <si>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</si>
  <si>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</si>
  <si>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</si>
  <si>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</si>
  <si>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</si>
  <si>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</si>
  <si>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</si>
  <si>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</si>
  <si>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</si>
  <si>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</si>
  <si>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</si>
  <si>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</si>
  <si>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</si>
  <si>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</si>
  <si>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</si>
  <si>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</si>
  <si>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</si>
  <si>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</si>
  <si>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</si>
  <si>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</si>
  <si>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</si>
  <si>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</si>
  <si>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</si>
  <si>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</si>
  <si>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</si>
  <si>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</si>
  <si>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</si>
  <si>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</si>
  <si>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</si>
  <si>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</si>
  <si>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</si>
  <si>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</si>
  <si>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</si>
  <si>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</si>
  <si>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</si>
  <si>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</si>
  <si>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</si>
  <si>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</si>
  <si>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</si>
  <si>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</si>
  <si>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</si>
  <si>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</si>
  <si>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</si>
  <si>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</si>
  <si>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</si>
  <si>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</si>
  <si>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</si>
  <si>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</si>
  <si>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</si>
  <si>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</si>
  <si>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</si>
  <si>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</si>
  <si>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</si>
  <si>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</si>
  <si>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</si>
  <si>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</si>
  <si>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</si>
  <si>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</si>
  <si>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</si>
  <si>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</si>
  <si>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</si>
  <si>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</si>
  <si>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</si>
  <si>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</si>
  <si>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</si>
  <si>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</si>
  <si>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</si>
  <si>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</si>
  <si>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</si>
  <si>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</si>
  <si>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</si>
  <si>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</si>
  <si>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</si>
  <si>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</si>
  <si>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</si>
  <si>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</si>
  <si>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</si>
  <si>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</si>
  <si>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</si>
  <si>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</si>
  <si>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</si>
  <si>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</si>
  <si>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</si>
  <si>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</si>
  <si>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</si>
  <si>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</si>
  <si>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</si>
  <si>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</si>
  <si>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</si>
  <si>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</si>
  <si>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</si>
  <si>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</si>
  <si>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</si>
  <si>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</si>
  <si>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</si>
  <si>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</si>
  <si>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</si>
  <si>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</si>
  <si>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</si>
  <si>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</si>
  <si>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</si>
  <si>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</si>
  <si>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</si>
  <si>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</si>
  <si>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</si>
  <si>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</si>
  <si>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</si>
  <si>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</si>
  <si>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</si>
  <si>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</si>
  <si>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</si>
  <si>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</si>
  <si>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</si>
  <si>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</si>
  <si>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</si>
  <si>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</si>
  <si>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</si>
  <si>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</si>
  <si>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</si>
  <si>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</si>
  <si>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</si>
  <si>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</si>
  <si>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</si>
  <si>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</si>
  <si>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</si>
  <si>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</si>
  <si>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</si>
  <si>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</si>
  <si>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</si>
  <si>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</si>
  <si>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</si>
  <si>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</si>
  <si>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</si>
  <si>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</si>
  <si>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</si>
  <si>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</si>
  <si>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</si>
  <si>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</si>
  <si>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</si>
  <si>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</si>
  <si>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</si>
  <si>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</si>
  <si>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</si>
  <si>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</si>
  <si>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</si>
  <si>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</si>
  <si>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</si>
  <si>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</si>
  <si>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</si>
  <si>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</si>
  <si>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</si>
  <si>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</si>
  <si>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</si>
  <si>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</si>
  <si>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</si>
  <si>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</si>
  <si>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</si>
  <si>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</si>
  <si>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</si>
  <si>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</si>
  <si>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</si>
  <si>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</si>
  <si>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</si>
  <si>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</si>
  <si>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</si>
  <si>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</si>
  <si>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</si>
  <si>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</si>
  <si>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</si>
  <si>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</si>
  <si>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</si>
  <si>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</si>
  <si>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</si>
  <si>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</si>
  <si>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</si>
  <si>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</si>
  <si>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</si>
  <si>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</si>
  <si>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</si>
  <si>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</si>
  <si>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</si>
  <si>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</si>
  <si>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</si>
  <si>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</si>
  <si>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</si>
  <si>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</si>
  <si>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</si>
  <si>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</si>
  <si>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</si>
  <si>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</si>
  <si>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</si>
  <si>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</si>
  <si>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</si>
  <si>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</si>
  <si>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</si>
  <si>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</si>
  <si>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</si>
  <si>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</si>
  <si>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</si>
  <si>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</si>
  <si>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</si>
  <si>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</si>
  <si>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</si>
  <si>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</si>
  <si>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</si>
  <si>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</si>
  <si>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</si>
  <si>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</si>
  <si>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</si>
  <si>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</si>
  <si>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</si>
  <si>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</si>
  <si>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</si>
  <si>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</si>
  <si>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</si>
  <si>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</si>
  <si>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</si>
  <si>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</si>
  <si>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</si>
  <si>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</si>
  <si>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</si>
  <si>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</si>
  <si>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</si>
  <si>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</si>
  <si>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</si>
  <si>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</si>
  <si>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</si>
  <si>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</si>
  <si>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</si>
  <si>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</si>
  <si>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</si>
  <si>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</si>
  <si>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</si>
  <si>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</si>
  <si>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</si>
  <si>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</si>
  <si>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</si>
  <si>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</si>
  <si>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</si>
  <si>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</si>
  <si>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</si>
  <si>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</si>
  <si>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</si>
  <si>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</si>
  <si>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</si>
  <si>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</si>
  <si>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</si>
  <si>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</si>
  <si>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</si>
  <si>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</si>
  <si>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</si>
  <si>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</si>
  <si>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</si>
  <si>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</si>
  <si>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</si>
  <si>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</si>
  <si>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</si>
  <si>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</si>
  <si>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</si>
  <si>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</si>
  <si>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</si>
  <si>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</si>
  <si>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</si>
  <si>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</si>
  <si>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</si>
  <si>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</si>
  <si>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</si>
  <si>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</si>
  <si>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</si>
  <si>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</si>
  <si>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</si>
  <si>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</si>
  <si>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</si>
  <si>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</si>
  <si>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</si>
  <si>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</si>
  <si>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</si>
  <si>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</si>
  <si>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</si>
  <si>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</si>
  <si>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</si>
  <si>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</si>
  <si>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</si>
  <si>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</si>
  <si>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</si>
  <si>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</si>
  <si>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</si>
  <si>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</si>
  <si>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</si>
  <si>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</si>
  <si>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</si>
  <si>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</si>
  <si>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</si>
  <si>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</si>
  <si>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</si>
  <si>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</si>
  <si>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</si>
  <si>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</si>
  <si>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</si>
  <si>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</si>
  <si>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</si>
  <si>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</si>
  <si>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</si>
  <si>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</si>
  <si>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</si>
  <si>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</si>
  <si>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</si>
  <si>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</si>
  <si>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</si>
  <si>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</si>
  <si>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</si>
  <si>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</si>
  <si>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</si>
  <si>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</si>
  <si>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</si>
  <si>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</si>
  <si>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</si>
  <si>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</si>
  <si>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</si>
  <si>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</si>
  <si>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</si>
  <si>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</si>
  <si>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</si>
  <si>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</si>
  <si>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</si>
  <si>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</si>
  <si>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</si>
  <si>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</si>
  <si>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</si>
  <si>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</si>
  <si>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</si>
  <si>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</si>
  <si>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</si>
  <si>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</si>
  <si>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</si>
  <si>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</si>
  <si>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</si>
  <si>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</si>
  <si>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</si>
  <si>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</si>
  <si>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</si>
  <si>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</si>
  <si>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</si>
  <si>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</si>
  <si>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</si>
  <si>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</si>
  <si>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</si>
  <si>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</si>
  <si>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</si>
  <si>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</si>
  <si>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</si>
  <si>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</si>
  <si>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</si>
  <si>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</si>
  <si>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</si>
  <si>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</si>
  <si>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</si>
  <si>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</si>
  <si>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</si>
  <si>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</si>
  <si>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</si>
  <si>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</si>
  <si>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</si>
  <si>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</si>
  <si>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</si>
  <si>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</si>
  <si>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</si>
  <si>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</si>
  <si>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</si>
  <si>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</si>
  <si>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</si>
  <si>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</si>
  <si>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</si>
  <si>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</si>
  <si>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</si>
  <si>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</si>
  <si>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</si>
  <si>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</si>
  <si>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</si>
  <si>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</si>
  <si>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</si>
  <si>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</si>
  <si>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</si>
  <si>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</si>
  <si>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</si>
  <si>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</si>
  <si>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</si>
  <si>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</si>
  <si>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</si>
  <si>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</si>
  <si>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</si>
  <si>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</si>
  <si>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</si>
  <si>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</si>
  <si>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</si>
  <si>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</si>
  <si>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</si>
  <si>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</si>
  <si>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</si>
  <si>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</si>
  <si>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</si>
  <si>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</si>
  <si>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</si>
  <si>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</si>
  <si>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</si>
  <si>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</si>
  <si>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</si>
  <si>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</si>
  <si>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</si>
  <si>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</si>
  <si>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</si>
  <si>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</si>
  <si>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</si>
  <si>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</si>
  <si>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</si>
  <si>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</si>
  <si>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</si>
  <si>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</si>
  <si>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</si>
  <si>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</si>
  <si>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</si>
  <si>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</si>
  <si>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</si>
  <si>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</si>
  <si>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</si>
  <si>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</si>
  <si>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</si>
  <si>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</si>
  <si>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</si>
  <si>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</si>
  <si>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</si>
  <si>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</si>
  <si>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</si>
  <si>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</si>
  <si>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</si>
  <si>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</si>
  <si>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</si>
  <si>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</si>
  <si>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</si>
  <si>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</si>
  <si>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</si>
  <si>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</si>
  <si>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</si>
  <si>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</si>
  <si>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</si>
  <si>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</si>
  <si>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</si>
  <si>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</si>
  <si>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</si>
  <si>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</si>
  <si>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</si>
  <si>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</si>
  <si>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</si>
  <si>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</si>
  <si>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</si>
  <si>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</si>
  <si>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</si>
  <si>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</si>
  <si>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</si>
  <si>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</si>
  <si>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</si>
  <si>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</si>
  <si>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</si>
  <si>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</si>
  <si>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</si>
  <si>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</si>
  <si>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</si>
  <si>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</si>
  <si>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</si>
  <si>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</si>
  <si>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</si>
  <si>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</si>
  <si>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</si>
  <si>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</si>
  <si>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</si>
  <si>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</si>
  <si>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</si>
  <si>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</si>
  <si>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</si>
  <si>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</si>
  <si>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</si>
  <si>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</si>
  <si>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</si>
  <si>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</si>
  <si>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</si>
  <si>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</si>
  <si>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</si>
  <si>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</si>
  <si>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</si>
  <si>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</si>
  <si>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</si>
  <si>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</si>
  <si>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</si>
  <si>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</si>
  <si>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</si>
  <si>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</si>
  <si>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</si>
  <si>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</si>
  <si>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</si>
  <si>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</si>
  <si>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</si>
  <si>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</si>
  <si>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</si>
  <si>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</si>
  <si>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</si>
  <si>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</si>
  <si>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</si>
  <si>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</si>
  <si>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</si>
  <si>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</si>
  <si>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</si>
  <si>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</si>
  <si>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</si>
  <si>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</si>
  <si>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</si>
  <si>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</si>
  <si>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</si>
  <si>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</si>
  <si>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</si>
  <si>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</si>
  <si>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</si>
  <si>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</si>
  <si>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</si>
  <si>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</si>
  <si>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</si>
  <si>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</si>
  <si>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</si>
  <si>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</si>
  <si>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</si>
  <si>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</si>
  <si>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</si>
  <si>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</si>
  <si>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</si>
  <si>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</si>
  <si>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</si>
  <si>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</si>
  <si>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</si>
  <si>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</si>
  <si>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</si>
  <si>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</si>
  <si>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</si>
  <si>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</si>
  <si>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</si>
  <si>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</si>
  <si>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</si>
  <si>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</si>
  <si>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</si>
  <si>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</si>
  <si>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</si>
  <si>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</si>
  <si>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</si>
  <si>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</si>
  <si>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</si>
  <si>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</si>
  <si>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</si>
  <si>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</si>
  <si>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</si>
  <si>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</si>
  <si>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</si>
  <si>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</si>
  <si>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</si>
  <si>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</si>
  <si>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</si>
  <si>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</si>
  <si>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</si>
  <si>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</si>
  <si>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</si>
  <si>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</si>
  <si>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</si>
  <si>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</si>
  <si>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</si>
  <si>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</si>
  <si>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</si>
  <si>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</si>
  <si>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</si>
  <si>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</si>
  <si>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</si>
  <si>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</si>
  <si>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</si>
  <si>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</si>
  <si>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</si>
  <si>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</si>
  <si>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</si>
  <si>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</si>
  <si>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</si>
  <si>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</si>
  <si>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</si>
  <si>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</si>
  <si>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</si>
  <si>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</si>
  <si>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</si>
  <si>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</si>
  <si>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</si>
  <si>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</si>
  <si>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</si>
  <si>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</si>
  <si>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</si>
  <si>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</si>
  <si>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</si>
  <si>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</si>
  <si>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</si>
  <si>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</si>
  <si>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</si>
  <si>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</si>
  <si>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</si>
  <si>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</si>
  <si>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</si>
  <si>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</si>
  <si>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</si>
  <si>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</si>
  <si>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</si>
  <si>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</si>
  <si>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</si>
  <si>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</si>
  <si>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</si>
  <si>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</si>
  <si>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</si>
  <si>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</si>
  <si>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</si>
  <si>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</si>
  <si>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</si>
  <si>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</si>
  <si>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</si>
  <si>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</si>
  <si>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</si>
  <si>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</si>
  <si>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</si>
  <si>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</si>
  <si>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</si>
  <si>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</si>
  <si>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</si>
  <si>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</si>
  <si>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</si>
  <si>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</si>
  <si>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</si>
  <si>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</si>
  <si>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</si>
  <si>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</si>
  <si>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</si>
  <si>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</si>
  <si>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</si>
  <si>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</si>
  <si>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</si>
  <si>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</si>
  <si>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</si>
  <si>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</si>
  <si>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</si>
  <si>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</si>
  <si>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</si>
  <si>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</si>
  <si>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</si>
  <si>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</si>
  <si>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</si>
  <si>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</si>
  <si>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</si>
  <si>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</si>
  <si>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</si>
  <si>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</si>
  <si>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</si>
  <si>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</si>
  <si>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</si>
  <si>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</si>
  <si>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</si>
  <si>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</si>
  <si>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</si>
  <si>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</si>
  <si>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</si>
  <si>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</si>
  <si>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</si>
  <si>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</si>
  <si>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</si>
  <si>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</si>
  <si>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</si>
  <si>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</si>
  <si>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</si>
  <si>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</si>
  <si>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</si>
  <si>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</si>
  <si>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</si>
  <si>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</si>
  <si>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</si>
  <si>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</si>
  <si>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</si>
  <si>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</si>
  <si>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</si>
  <si>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</si>
  <si>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</si>
  <si>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</si>
  <si>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</si>
  <si>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</si>
  <si>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</si>
  <si>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</si>
  <si>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</si>
  <si>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</si>
  <si>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</si>
  <si>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</si>
  <si>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</si>
  <si>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</si>
  <si>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</si>
  <si>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</si>
  <si>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</si>
  <si>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</si>
  <si>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</si>
  <si>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</si>
  <si>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</si>
  <si>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</si>
  <si>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</si>
  <si>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</si>
  <si>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</si>
  <si>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</si>
  <si>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</si>
  <si>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</si>
  <si>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</si>
  <si>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</si>
  <si>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</si>
  <si>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</si>
  <si>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</si>
  <si>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</si>
  <si>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</si>
  <si>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</si>
  <si>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</si>
  <si>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</si>
  <si>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</si>
  <si>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</si>
  <si>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</si>
  <si>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</si>
  <si>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</si>
  <si>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</si>
  <si>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</si>
  <si>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</si>
  <si>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</si>
  <si>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</si>
  <si>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</si>
  <si>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</si>
  <si>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</si>
  <si>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</si>
  <si>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</si>
  <si>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</si>
  <si>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</si>
  <si>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</si>
  <si>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</si>
  <si>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</si>
  <si>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</si>
  <si>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</si>
  <si>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</si>
  <si>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</si>
  <si>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</si>
  <si>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</si>
  <si>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</si>
  <si>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</si>
  <si>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</si>
  <si>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</si>
  <si>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</si>
  <si>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</si>
  <si>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</si>
  <si>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</si>
  <si>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</si>
  <si>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</si>
  <si>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</si>
  <si>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</si>
  <si>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</si>
  <si>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</si>
  <si>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</si>
  <si>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</si>
  <si>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</si>
  <si>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</si>
  <si>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</si>
  <si>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</si>
  <si>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</si>
  <si>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</si>
  <si>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</si>
  <si>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</si>
  <si>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</si>
  <si>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</si>
  <si>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</si>
  <si>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</si>
  <si>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</si>
  <si>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</si>
  <si>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</si>
  <si>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</si>
  <si>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</si>
  <si>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</si>
  <si>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</si>
  <si>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</si>
  <si>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</si>
  <si>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</si>
  <si>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</si>
  <si>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</si>
  <si>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</si>
  <si>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</si>
  <si>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</si>
  <si>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</si>
  <si>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</si>
  <si>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</si>
  <si>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</si>
  <si>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</si>
  <si>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</si>
  <si>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</si>
  <si>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</si>
  <si>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</si>
  <si>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</si>
  <si>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</si>
  <si>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</si>
  <si>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</si>
  <si>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</si>
  <si>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</si>
  <si>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</si>
  <si>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</si>
  <si>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</si>
  <si>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</si>
  <si>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</si>
  <si>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</si>
  <si>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</si>
  <si>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</si>
  <si>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</si>
  <si>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</si>
  <si>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</si>
  <si>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</si>
  <si>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</si>
  <si>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</si>
  <si>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</si>
  <si>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</si>
  <si>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</si>
  <si>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</si>
  <si>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</si>
  <si>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</si>
  <si>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</si>
  <si>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</si>
  <si>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</si>
  <si>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</si>
  <si>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</si>
  <si>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</si>
  <si>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</si>
  <si>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</si>
  <si>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</si>
  <si>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</si>
  <si>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</si>
  <si>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</si>
  <si>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</si>
  <si>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</si>
  <si>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</si>
  <si>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</si>
  <si>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</si>
  <si>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</si>
  <si>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</si>
  <si>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</si>
  <si>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</si>
  <si>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</si>
  <si>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</si>
  <si>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</si>
  <si>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</si>
  <si>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</si>
  <si>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</si>
  <si>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</si>
  <si>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</si>
  <si>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</si>
  <si>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</si>
  <si>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</si>
  <si>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</si>
  <si>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</si>
  <si>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</si>
  <si>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</si>
  <si>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</si>
  <si>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</si>
  <si>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</si>
  <si>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</si>
  <si>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</si>
  <si>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</si>
  <si>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</si>
  <si>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</si>
  <si>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</si>
  <si>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</si>
  <si>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</si>
  <si>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</si>
  <si>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</si>
  <si>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</si>
  <si>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</si>
  <si>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</si>
  <si>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</si>
  <si>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</si>
  <si>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</si>
  <si>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</si>
  <si>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</si>
  <si>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</si>
  <si>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</si>
  <si>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</si>
  <si>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</si>
  <si>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</si>
  <si>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</si>
  <si>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</si>
  <si>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</si>
  <si>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</si>
  <si>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</si>
  <si>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</si>
  <si>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</si>
  <si>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</si>
  <si>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</si>
  <si>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</si>
  <si>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</si>
  <si>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</si>
  <si>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</si>
  <si>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</si>
  <si>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</si>
  <si>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</si>
  <si>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</si>
  <si>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</si>
  <si>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</si>
  <si>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</si>
  <si>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</si>
  <si>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</si>
  <si>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</si>
  <si>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</si>
  <si>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</si>
  <si>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</si>
  <si>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</si>
  <si>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</si>
  <si>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</si>
  <si>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</si>
  <si>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</si>
  <si>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</si>
  <si>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</si>
  <si>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</si>
  <si>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</si>
  <si>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</si>
  <si>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</si>
  <si>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</si>
  <si>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</si>
  <si>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</si>
  <si>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</si>
  <si>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</si>
  <si>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</si>
  <si>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</si>
  <si>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</si>
  <si>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</si>
  <si>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</si>
  <si>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</si>
  <si>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</si>
  <si>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</si>
  <si>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</si>
  <si>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</si>
  <si>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</si>
  <si>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</si>
  <si>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</si>
  <si>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</si>
  <si>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</si>
  <si>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</si>
  <si>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</si>
  <si>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</si>
  <si>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</si>
  <si>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</si>
  <si>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</si>
  <si>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</si>
  <si>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</si>
  <si>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</si>
  <si>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</si>
  <si>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</si>
  <si>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</si>
  <si>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</si>
  <si>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</si>
  <si>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</si>
  <si>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</si>
  <si>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</si>
  <si>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</si>
  <si>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</si>
  <si>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</si>
  <si>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</si>
  <si>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</si>
  <si>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</si>
  <si>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</si>
  <si>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</si>
  <si>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</si>
  <si>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</si>
  <si>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</si>
  <si>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</si>
  <si>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</si>
  <si>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</si>
  <si>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</si>
  <si>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</si>
  <si>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</si>
  <si>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</si>
  <si>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</si>
  <si>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</si>
  <si>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</si>
  <si>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</si>
  <si>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</si>
  <si>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</si>
  <si>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</si>
  <si>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</si>
  <si>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</si>
  <si>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</si>
  <si>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</si>
  <si>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</si>
  <si>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</si>
  <si>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</si>
  <si>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</si>
  <si>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</si>
  <si>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</si>
  <si>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</si>
  <si>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</si>
  <si>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</si>
  <si>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</si>
  <si>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</si>
  <si>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</si>
  <si>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</si>
  <si>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</si>
  <si>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</si>
  <si>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</si>
  <si>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</si>
  <si>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</si>
  <si>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</si>
  <si>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</si>
  <si>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</si>
  <si>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</si>
  <si>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</si>
  <si>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</si>
  <si>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</si>
  <si>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</si>
  <si>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</si>
  <si>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</si>
  <si>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</si>
  <si>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</si>
  <si>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</si>
  <si>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</si>
  <si>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</si>
  <si>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</si>
  <si>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</si>
  <si>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</si>
  <si>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</si>
  <si>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</si>
  <si>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</si>
  <si>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</si>
  <si>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</si>
  <si>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</si>
  <si>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</si>
  <si>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</si>
  <si>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</si>
  <si>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</si>
  <si>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</si>
  <si>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</si>
  <si>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</si>
  <si>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</si>
  <si>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</si>
  <si>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</si>
  <si>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</si>
  <si>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</si>
  <si>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</si>
  <si>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</si>
  <si>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</si>
  <si>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</si>
  <si>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</si>
  <si>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</si>
  <si>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</si>
  <si>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</si>
  <si>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</si>
  <si>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</si>
  <si>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</si>
  <si>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</si>
  <si>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</si>
  <si>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</si>
  <si>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</si>
  <si>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</si>
  <si>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</si>
  <si>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</si>
  <si>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</si>
  <si>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</si>
  <si>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</si>
  <si>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</si>
  <si>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</si>
  <si>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</si>
  <si>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</si>
  <si>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</si>
  <si>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</si>
  <si>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</si>
  <si>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</si>
  <si>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</si>
  <si>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</si>
  <si>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</si>
  <si>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</si>
  <si>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</si>
  <si>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</si>
  <si>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</si>
  <si>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</si>
  <si>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</si>
  <si>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</si>
  <si>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</si>
  <si>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</si>
  <si>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</si>
  <si>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</si>
  <si>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</si>
  <si>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</si>
  <si>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</si>
  <si>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</si>
  <si>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</si>
  <si>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</si>
  <si>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</si>
  <si>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</si>
  <si>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</si>
  <si>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</si>
  <si>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</si>
  <si>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</si>
  <si>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</si>
  <si>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</si>
  <si>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</si>
  <si>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</si>
  <si>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</si>
  <si>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</si>
  <si>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</si>
  <si>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</si>
  <si>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</si>
  <si>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</si>
  <si>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</si>
  <si>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</si>
  <si>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</si>
  <si>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</si>
  <si>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</si>
  <si>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</si>
  <si>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</si>
  <si>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</si>
  <si>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</si>
  <si>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</si>
  <si>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</si>
  <si>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</si>
  <si>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</si>
  <si>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</si>
  <si>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</si>
  <si>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</si>
  <si>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</si>
  <si>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</si>
  <si>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</si>
  <si>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</si>
  <si>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</si>
  <si>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</si>
  <si>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</si>
  <si>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</si>
  <si>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</si>
  <si>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</si>
  <si>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</si>
  <si>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</si>
  <si>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</si>
  <si>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</si>
  <si>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</si>
  <si>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</si>
  <si>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</si>
  <si>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</si>
  <si>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</si>
  <si>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</si>
  <si>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</si>
  <si>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</si>
  <si>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</si>
  <si>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</si>
  <si>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</si>
  <si>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</si>
  <si>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</si>
  <si>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</si>
  <si>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</si>
  <si>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</si>
  <si>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</si>
  <si>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</si>
  <si>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</si>
  <si>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</si>
  <si>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</si>
  <si>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</si>
  <si>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</si>
  <si>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</si>
  <si>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</si>
  <si>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</si>
  <si>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</si>
  <si>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</si>
  <si>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</si>
  <si>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</si>
  <si>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</si>
  <si>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</si>
  <si>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</si>
  <si>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</si>
  <si>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</si>
  <si>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</si>
  <si>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</si>
  <si>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</si>
  <si>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</si>
  <si>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</si>
  <si>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</si>
  <si>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</si>
  <si>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</si>
  <si>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</si>
  <si>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</si>
  <si>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</si>
  <si>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</si>
  <si>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</si>
  <si>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</si>
  <si>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</si>
  <si>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</si>
  <si>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</si>
  <si>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</si>
  <si>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</si>
  <si>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</si>
  <si>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</si>
  <si>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</si>
  <si>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</si>
  <si>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</si>
  <si>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</si>
  <si>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</si>
  <si>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</si>
  <si>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</si>
  <si>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</si>
  <si>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</si>
  <si>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</si>
  <si>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</si>
  <si>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</si>
  <si>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</si>
  <si>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</si>
  <si>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</si>
  <si>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</si>
  <si>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</si>
  <si>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</si>
  <si>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</si>
  <si>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</si>
  <si>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</si>
  <si>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</si>
  <si>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</si>
  <si>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</si>
  <si>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</si>
  <si>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</si>
  <si>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</si>
  <si>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</si>
  <si>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</si>
  <si>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</si>
  <si>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</si>
  <si>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</si>
  <si>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</si>
  <si>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</si>
  <si>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</si>
  <si>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</si>
  <si>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</si>
  <si>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</si>
  <si>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</si>
  <si>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</si>
  <si>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</si>
  <si>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</si>
  <si>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</si>
  <si>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</si>
  <si>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</si>
  <si>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</si>
  <si>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</si>
  <si>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</si>
  <si>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</si>
  <si>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</si>
  <si>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</si>
  <si>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</si>
  <si>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</si>
  <si>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</si>
  <si>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</si>
  <si>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</si>
  <si>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</si>
  <si>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</si>
  <si>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</si>
  <si>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</si>
  <si>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</si>
  <si>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</si>
  <si>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</si>
  <si>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</si>
  <si>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</si>
  <si>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</si>
  <si>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</si>
  <si>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</si>
  <si>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</si>
  <si>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</si>
  <si>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</si>
  <si>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</si>
  <si>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</si>
  <si>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</si>
  <si>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</si>
  <si>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</si>
  <si>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</si>
  <si>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</si>
  <si>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</si>
  <si>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</si>
  <si>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</si>
  <si>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</si>
  <si>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</si>
  <si>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</si>
  <si>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</si>
  <si>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</si>
  <si>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</si>
  <si>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</si>
  <si>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</si>
  <si>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</si>
  <si>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</si>
  <si>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</si>
  <si>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</si>
  <si>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</si>
  <si>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</si>
  <si>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</si>
  <si>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</si>
  <si>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</si>
  <si>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</si>
  <si>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</si>
  <si>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</si>
  <si>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</si>
  <si>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</si>
  <si>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</si>
  <si>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</si>
  <si>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</si>
  <si>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</si>
  <si>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</si>
  <si>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</si>
  <si>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</si>
  <si>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</si>
  <si>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</si>
  <si>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</si>
  <si>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</si>
  <si>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</si>
  <si>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</si>
  <si>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</si>
  <si>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</si>
  <si>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</si>
  <si>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</si>
  <si>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</si>
  <si>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</si>
  <si>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</si>
  <si>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</si>
  <si>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</si>
  <si>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</si>
  <si>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</si>
  <si>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</si>
  <si>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</si>
  <si>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</si>
  <si>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</si>
  <si>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</si>
  <si>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</si>
  <si>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</si>
  <si>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</si>
  <si>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</si>
  <si>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</si>
  <si>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</si>
  <si>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</si>
  <si>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</si>
  <si>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</si>
  <si>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</si>
  <si>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</si>
  <si>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</si>
  <si>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</si>
  <si>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</si>
  <si>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</si>
  <si>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</si>
  <si>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</si>
  <si>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</si>
  <si>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</si>
  <si>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</si>
  <si>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</si>
  <si>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</si>
  <si>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</si>
  <si>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</si>
  <si>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</si>
  <si>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</si>
  <si>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</si>
  <si>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</si>
  <si>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</si>
  <si>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</si>
  <si>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</si>
  <si>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</si>
  <si>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</si>
  <si>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</si>
  <si>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</si>
  <si>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</si>
  <si>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</si>
  <si>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</si>
  <si>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</si>
  <si>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</si>
  <si>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</si>
  <si>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</si>
  <si>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</si>
  <si>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</si>
  <si>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</si>
  <si>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</si>
  <si>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</si>
  <si>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</si>
  <si>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</si>
  <si>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</si>
  <si>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</si>
  <si>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</si>
  <si>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</si>
  <si>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</si>
  <si>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</si>
  <si>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</si>
  <si>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</si>
  <si>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</si>
  <si>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</si>
  <si>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</si>
  <si>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</si>
  <si>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</si>
  <si>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</si>
  <si>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</si>
  <si>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</si>
  <si>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</si>
  <si>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</si>
  <si>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</si>
  <si>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</si>
  <si>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</si>
  <si>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</si>
  <si>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</si>
  <si>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</si>
  <si>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</si>
  <si>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</si>
  <si>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</si>
  <si>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</si>
  <si>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</si>
  <si>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</si>
  <si>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</si>
  <si>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</si>
  <si>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</si>
  <si>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</si>
  <si>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</si>
  <si>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</si>
  <si>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</si>
  <si>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</si>
  <si>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</si>
  <si>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</si>
  <si>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</si>
  <si>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</si>
  <si>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</si>
  <si>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</si>
  <si>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</si>
  <si>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</si>
  <si>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</si>
  <si>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</si>
  <si>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</si>
  <si>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</si>
  <si>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</si>
  <si>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</si>
  <si>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</si>
  <si>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</si>
  <si>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</si>
  <si>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</si>
  <si>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</si>
  <si>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</si>
  <si>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</si>
  <si>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</si>
  <si>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</si>
  <si>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</si>
  <si>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</si>
  <si>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</si>
  <si>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</si>
  <si>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</si>
  <si>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</si>
  <si>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</si>
  <si>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</si>
  <si>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</si>
  <si>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</si>
  <si>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</si>
  <si>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</si>
  <si>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</si>
  <si>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</si>
  <si>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</si>
  <si>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</si>
  <si>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</si>
  <si>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</si>
  <si>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</si>
  <si>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</si>
  <si>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</si>
  <si>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</si>
  <si>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</si>
  <si>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</si>
  <si>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</si>
  <si>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</si>
  <si>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</si>
  <si>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</si>
  <si>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</si>
  <si>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</si>
  <si>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</si>
  <si>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</si>
  <si>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</si>
  <si>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</si>
  <si>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</si>
  <si>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</si>
  <si>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</si>
  <si>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</si>
  <si>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</si>
  <si>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</si>
  <si>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</si>
  <si>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</si>
  <si>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</si>
  <si>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</si>
  <si>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</si>
  <si>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</si>
  <si>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</si>
  <si>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</si>
  <si>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</si>
  <si>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</si>
  <si>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</si>
  <si>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</si>
  <si>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</si>
  <si>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</si>
  <si>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</si>
  <si>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</si>
  <si>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</si>
  <si>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</si>
  <si>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</si>
  <si>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</si>
  <si>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</si>
  <si>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</si>
  <si>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</si>
  <si>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</si>
  <si>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</si>
  <si>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</si>
  <si>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</si>
  <si>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</si>
  <si>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</si>
  <si>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</si>
  <si>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</si>
  <si>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</si>
  <si>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</si>
  <si>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</si>
  <si>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</si>
  <si>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</si>
  <si>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</si>
  <si>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</si>
  <si>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</si>
  <si>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</si>
  <si>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</si>
  <si>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</si>
  <si>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</si>
  <si>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</si>
  <si>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</si>
  <si>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</si>
  <si>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</si>
  <si>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</si>
  <si>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</si>
  <si>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</si>
  <si>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</si>
  <si>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</si>
  <si>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</si>
  <si>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</si>
  <si>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</si>
  <si>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</si>
  <si>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</si>
  <si>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</si>
  <si>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</si>
  <si>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</si>
  <si>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</si>
  <si>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</si>
  <si>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</si>
  <si>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</si>
  <si>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</si>
  <si>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</si>
  <si>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</si>
  <si>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</si>
  <si>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</si>
  <si>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</si>
  <si>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</si>
  <si>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</si>
  <si>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</si>
  <si>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</si>
  <si>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</si>
  <si>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</si>
  <si>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</si>
  <si>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</si>
  <si>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</si>
  <si>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</si>
  <si>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</si>
  <si>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</si>
  <si>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</si>
  <si>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</si>
  <si>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</si>
  <si>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</si>
  <si>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</si>
  <si>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</si>
  <si>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</si>
  <si>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</si>
  <si>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</si>
  <si>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</si>
  <si>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</si>
  <si>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</si>
  <si>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</si>
  <si>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</si>
  <si>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</si>
  <si>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</si>
  <si>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</si>
  <si>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</si>
  <si>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</si>
  <si>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</si>
  <si>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</si>
  <si>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</si>
  <si>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</si>
  <si>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</si>
  <si>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</si>
  <si>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</si>
  <si>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</si>
  <si>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</si>
  <si>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</si>
  <si>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</si>
  <si>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</si>
  <si>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</si>
  <si>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</si>
  <si>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</si>
  <si>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</si>
  <si>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</si>
  <si>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</si>
  <si>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</si>
  <si>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</si>
  <si>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</si>
  <si>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</si>
  <si>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</si>
  <si>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</si>
  <si>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</si>
  <si>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</si>
  <si>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</si>
  <si>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</si>
  <si>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</si>
  <si>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</si>
  <si>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</si>
  <si>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</si>
  <si>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</si>
  <si>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</si>
  <si>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</si>
  <si>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</si>
  <si>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</si>
  <si>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</si>
  <si>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</si>
  <si>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</si>
  <si>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</si>
  <si>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</si>
  <si>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</si>
  <si>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</si>
  <si>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</si>
  <si>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</si>
  <si>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</si>
  <si>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</si>
  <si>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</si>
  <si>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</si>
  <si>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</si>
  <si>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</si>
  <si>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</si>
  <si>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</si>
  <si>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</si>
  <si>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</si>
  <si>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</si>
  <si>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</si>
  <si>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</si>
  <si>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</si>
  <si>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</si>
  <si>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</si>
  <si>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</si>
  <si>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</si>
  <si>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</si>
  <si>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</si>
  <si>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</si>
  <si>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</si>
  <si>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</si>
  <si>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</si>
  <si>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</si>
  <si>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</si>
  <si>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</si>
  <si>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</si>
  <si>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</si>
  <si>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</si>
  <si>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</si>
  <si>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</si>
  <si>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</si>
  <si>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</si>
  <si>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</si>
  <si>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</si>
  <si>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</si>
  <si>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</si>
  <si>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</si>
  <si>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</si>
  <si>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</si>
  <si>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</si>
  <si>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</si>
  <si>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</si>
  <si>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</si>
  <si>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</si>
  <si>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</si>
  <si>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</si>
  <si>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</si>
  <si>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</si>
  <si>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</si>
  <si>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</si>
  <si>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</si>
  <si>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</si>
  <si>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</si>
  <si>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</si>
  <si>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</si>
  <si>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</si>
  <si>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</si>
  <si>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</si>
  <si>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</si>
  <si>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</si>
  <si>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</si>
  <si>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</si>
  <si>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</si>
  <si>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</si>
  <si>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</si>
  <si>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</si>
  <si>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</si>
  <si>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</si>
  <si>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</si>
  <si>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</si>
  <si>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</si>
  <si>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</si>
  <si>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</si>
  <si>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</si>
  <si>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</si>
  <si>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</si>
  <si>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</si>
  <si>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</si>
  <si>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</si>
  <si>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</si>
  <si>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</si>
  <si>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</si>
  <si>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</si>
  <si>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</si>
  <si>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</si>
  <si>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</si>
  <si>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</si>
  <si>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</si>
  <si>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</si>
  <si>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</si>
  <si>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</si>
  <si>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</si>
  <si>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</si>
  <si>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</si>
  <si>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</si>
  <si>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</si>
  <si>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</si>
  <si>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</si>
  <si>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</si>
  <si>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</si>
  <si>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</si>
  <si>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</si>
  <si>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</si>
  <si>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</si>
  <si>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</si>
  <si>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</si>
  <si>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</si>
  <si>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</si>
  <si>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</si>
  <si>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</si>
  <si>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</si>
  <si>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</si>
  <si>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</si>
  <si>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</si>
  <si>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</si>
  <si>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</si>
  <si>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</si>
  <si>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</si>
  <si>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</si>
  <si>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</si>
  <si>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</si>
  <si>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</si>
  <si>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</si>
  <si>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</si>
  <si>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</si>
  <si>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</si>
  <si>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</si>
  <si>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</si>
  <si>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</si>
  <si>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</si>
  <si>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</si>
  <si>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</si>
  <si>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</si>
  <si>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</si>
  <si>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</si>
  <si>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</si>
  <si>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</si>
  <si>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</si>
  <si>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</si>
  <si>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</si>
  <si>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</si>
  <si>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</si>
  <si>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</si>
  <si>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</si>
  <si>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</si>
  <si>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</si>
  <si>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</si>
  <si>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</si>
  <si>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</si>
  <si>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</si>
  <si>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</si>
  <si>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</si>
  <si>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</si>
  <si>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</si>
  <si>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</si>
  <si>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</si>
  <si>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</si>
  <si>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</si>
  <si>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</si>
  <si>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</si>
  <si>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</si>
  <si>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</si>
  <si>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</si>
  <si>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</si>
  <si>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</si>
  <si>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</si>
  <si>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</si>
  <si>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</si>
  <si>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</si>
  <si>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</si>
  <si>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</si>
  <si>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</si>
  <si>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</si>
  <si>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</si>
  <si>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</si>
  <si>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</si>
  <si>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</si>
  <si>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</si>
  <si>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</si>
  <si>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</si>
  <si>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</si>
  <si>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</si>
  <si>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</si>
  <si>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</si>
  <si>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</si>
  <si>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</si>
  <si>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</si>
  <si>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</si>
  <si>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</si>
  <si>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</si>
  <si>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</si>
  <si>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</si>
  <si>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</si>
  <si>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</si>
  <si>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</si>
  <si>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</si>
  <si>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</si>
  <si>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</si>
  <si>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</si>
  <si>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</si>
  <si>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</si>
  <si>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</si>
  <si>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</si>
  <si>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</si>
  <si>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</si>
  <si>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</si>
  <si>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</si>
  <si>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</si>
  <si>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</si>
  <si>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</si>
  <si>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</si>
  <si>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</si>
  <si>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</si>
  <si>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</si>
  <si>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</si>
  <si>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</si>
  <si>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</si>
  <si>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</si>
  <si>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</si>
  <si>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</si>
  <si>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</si>
  <si>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</si>
  <si>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</si>
  <si>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</si>
  <si>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</si>
  <si>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</si>
  <si>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</si>
  <si>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</si>
  <si>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</si>
  <si>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</si>
  <si>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</si>
  <si>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</si>
  <si>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</si>
  <si>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</si>
  <si>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</si>
  <si>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</si>
  <si>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</si>
  <si>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</si>
  <si>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</si>
  <si>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</si>
  <si>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</si>
  <si>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</si>
  <si>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</si>
  <si>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</si>
  <si>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</si>
  <si>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</si>
  <si>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</si>
  <si>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</si>
  <si>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</si>
  <si>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</si>
  <si>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</si>
  <si>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</si>
  <si>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</si>
  <si>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</si>
  <si>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</si>
  <si>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</si>
  <si>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</si>
  <si>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</si>
  <si>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</si>
  <si>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</si>
  <si>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</si>
  <si>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</si>
  <si>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</si>
  <si>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</si>
  <si>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</si>
  <si>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</si>
  <si>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</si>
  <si>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</si>
  <si>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</si>
  <si>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</si>
  <si>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</si>
  <si>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</si>
  <si>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</si>
  <si>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</si>
  <si>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</si>
  <si>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</si>
  <si>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</si>
  <si>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</si>
  <si>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</si>
  <si>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</si>
  <si>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</si>
  <si>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</si>
  <si>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</si>
  <si>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</si>
  <si>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</si>
  <si>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</si>
  <si>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</si>
  <si>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</si>
  <si>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</si>
  <si>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</si>
  <si>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</si>
  <si>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</si>
  <si>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</si>
  <si>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</si>
  <si>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</si>
  <si>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</si>
  <si>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</si>
  <si>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</si>
  <si>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</si>
  <si>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</si>
  <si>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</si>
  <si>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</si>
  <si>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</si>
  <si>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</si>
  <si>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</si>
  <si>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</si>
  <si>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</si>
  <si>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</si>
  <si>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</si>
  <si>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</si>
  <si>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</si>
  <si>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</si>
  <si>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</si>
  <si>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</si>
  <si>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</si>
  <si>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</si>
  <si>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</si>
  <si>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</si>
  <si>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</si>
  <si>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</si>
  <si>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</si>
  <si>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</si>
  <si>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</si>
  <si>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</si>
  <si>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</si>
  <si>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</si>
  <si>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</si>
  <si>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</si>
  <si>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</si>
  <si>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</si>
  <si>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</si>
  <si>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</si>
  <si>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</si>
  <si>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</si>
  <si>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</si>
  <si>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</si>
  <si>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</si>
  <si>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</si>
  <si>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</si>
  <si>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</si>
  <si>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</si>
  <si>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</si>
  <si>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</si>
  <si>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</si>
  <si>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</si>
  <si>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</si>
  <si>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</si>
  <si>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</si>
  <si>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</si>
  <si>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</si>
  <si>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</si>
  <si>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</si>
  <si>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</si>
  <si>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</si>
  <si>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</si>
  <si>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</si>
  <si>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</si>
  <si>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</si>
  <si>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</si>
  <si>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</si>
  <si>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</si>
  <si>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</si>
  <si>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</si>
  <si>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</si>
  <si>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</si>
  <si>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</si>
  <si>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</si>
  <si>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</si>
  <si>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</si>
  <si>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</si>
  <si>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</si>
  <si>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</si>
  <si>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</si>
  <si>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</si>
  <si>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</si>
  <si>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</si>
  <si>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</si>
  <si>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</si>
  <si>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</si>
  <si>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</si>
  <si>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</si>
  <si>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</si>
  <si>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</si>
  <si>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</si>
  <si>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</si>
  <si>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</si>
  <si>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</si>
  <si>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</si>
  <si>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</si>
  <si>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</si>
  <si>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</si>
  <si>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</si>
  <si>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</si>
  <si>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</si>
  <si>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</si>
  <si>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</si>
  <si>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</si>
  <si>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</si>
  <si>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</si>
  <si>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</si>
  <si>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</si>
  <si>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</si>
  <si>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</si>
  <si>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</si>
  <si>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</si>
  <si>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</si>
  <si>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</si>
  <si>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</si>
  <si>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</si>
  <si>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</si>
  <si>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</si>
  <si>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</si>
  <si>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</si>
  <si>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</si>
  <si>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</si>
  <si>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</si>
  <si>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</si>
  <si>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</si>
  <si>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</si>
  <si>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</si>
  <si>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</si>
  <si>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</si>
  <si>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</si>
  <si>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</si>
  <si>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</si>
  <si>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</si>
  <si>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</si>
  <si>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</si>
  <si>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</si>
  <si>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</si>
  <si>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</si>
  <si>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</si>
  <si>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</si>
  <si>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</si>
  <si>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</si>
  <si>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</si>
  <si>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</si>
  <si>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</si>
  <si>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</si>
  <si>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</si>
  <si>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</si>
  <si>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</si>
  <si>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</si>
  <si>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</si>
  <si>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</si>
  <si>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</si>
  <si>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</si>
  <si>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</si>
  <si>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</si>
  <si>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</si>
  <si>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</si>
  <si>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</si>
  <si>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</si>
  <si>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</si>
  <si>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</si>
  <si>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</si>
  <si>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</si>
  <si>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</si>
  <si>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</si>
  <si>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</si>
  <si>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</si>
  <si>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</si>
  <si>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</si>
  <si>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</si>
  <si>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</si>
  <si>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</si>
  <si>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</si>
  <si>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</si>
  <si>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</si>
  <si>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</si>
  <si>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</si>
  <si>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</si>
  <si>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</si>
  <si>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</si>
  <si>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</si>
  <si>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</si>
  <si>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</si>
  <si>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</si>
  <si>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</si>
  <si>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</si>
  <si>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</si>
  <si>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</si>
  <si>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</si>
  <si>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</si>
  <si>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</si>
  <si>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</si>
  <si>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</si>
  <si>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</si>
  <si>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</si>
  <si>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</si>
  <si>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</si>
  <si>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</si>
  <si>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</si>
  <si>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</si>
  <si>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</si>
  <si>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</si>
  <si>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</si>
  <si>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</si>
  <si>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</si>
  <si>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</si>
  <si>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</si>
  <si>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</si>
  <si>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</si>
  <si>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</si>
  <si>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</si>
  <si>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</si>
  <si>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</si>
  <si>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</si>
  <si>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</si>
  <si>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</si>
  <si>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</si>
  <si>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</si>
  <si>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</si>
  <si>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</si>
  <si>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</si>
  <si>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</si>
  <si>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</si>
  <si>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</si>
  <si>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</si>
  <si>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</si>
  <si>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</si>
  <si>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</si>
  <si>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</si>
  <si>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</si>
  <si>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</si>
  <si>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</si>
  <si>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</si>
  <si>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</si>
  <si>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</si>
  <si>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</si>
  <si>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</si>
  <si>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</si>
  <si>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</si>
  <si>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</si>
  <si>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</si>
  <si>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</si>
  <si>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</si>
  <si>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</si>
  <si>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</si>
  <si>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</si>
  <si>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</si>
  <si>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</si>
  <si>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</si>
  <si>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</si>
  <si>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</si>
  <si>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</si>
  <si>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</si>
  <si>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</si>
  <si>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</si>
  <si>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</si>
  <si>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</si>
  <si>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</si>
  <si>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</si>
  <si>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</si>
  <si>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</si>
  <si>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</si>
  <si>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</si>
  <si>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</si>
  <si>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</si>
  <si>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</si>
  <si>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</si>
  <si>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</si>
  <si>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</si>
  <si>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</si>
  <si>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</si>
  <si>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</si>
  <si>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</si>
  <si>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</si>
  <si>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</si>
  <si>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</si>
  <si>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</si>
  <si>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</si>
  <si>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</si>
  <si>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</si>
  <si>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</si>
  <si>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</si>
  <si>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</si>
  <si>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</si>
  <si>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</si>
  <si>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</si>
  <si>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</si>
  <si>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</si>
  <si>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</si>
  <si>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</si>
  <si>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</si>
  <si>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</si>
  <si>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</si>
  <si>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</si>
  <si>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</si>
  <si>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</si>
  <si>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</si>
  <si>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</si>
  <si>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</si>
  <si>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</si>
  <si>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</si>
  <si>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</si>
  <si>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</si>
  <si>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</si>
  <si>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</si>
  <si>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</si>
  <si>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</si>
  <si>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</si>
  <si>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</si>
  <si>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</si>
  <si>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</si>
  <si>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</si>
  <si>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</si>
  <si>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</si>
  <si>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</si>
  <si>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</si>
  <si>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</si>
  <si>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</si>
  <si>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</si>
  <si>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</si>
  <si>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</si>
  <si>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</si>
  <si>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</si>
  <si>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</si>
  <si>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</si>
  <si>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</si>
  <si>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</si>
  <si>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</si>
  <si>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</si>
  <si>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</si>
  <si>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</si>
  <si>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</si>
  <si>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</si>
  <si>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</si>
  <si>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</si>
  <si>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</si>
  <si>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</si>
  <si>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</si>
  <si>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</si>
  <si>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</si>
  <si>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</si>
  <si>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</si>
  <si>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</si>
  <si>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</si>
  <si>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</si>
  <si>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</si>
  <si>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</si>
  <si>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</si>
  <si>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</si>
  <si>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</si>
  <si>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</si>
  <si>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</si>
  <si>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</si>
  <si>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</si>
  <si>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</si>
  <si>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</si>
  <si>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</si>
  <si>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</si>
  <si>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</si>
  <si>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</si>
  <si>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</si>
  <si>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</si>
  <si>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</si>
  <si>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</si>
  <si>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</si>
  <si>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</si>
  <si>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</si>
  <si>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</si>
  <si>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</si>
  <si>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</si>
  <si>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</si>
  <si>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</si>
  <si>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</si>
  <si>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</si>
  <si>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</si>
  <si>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</si>
  <si>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</si>
  <si>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</si>
  <si>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</si>
  <si>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</si>
  <si>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</si>
  <si>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</si>
  <si>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</si>
  <si>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</si>
  <si>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</si>
  <si>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</si>
  <si>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</si>
  <si>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</si>
  <si>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</si>
  <si>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</si>
  <si>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</si>
  <si>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</si>
  <si>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</si>
  <si>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</si>
  <si>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</si>
  <si>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</si>
  <si>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</si>
  <si>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</si>
  <si>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</si>
  <si>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</si>
  <si>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</si>
  <si>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</si>
  <si>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</si>
  <si>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</si>
  <si>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</si>
  <si>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</si>
  <si>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</si>
  <si>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</si>
  <si>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</si>
  <si>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</si>
  <si>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</si>
  <si>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</si>
  <si>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</si>
  <si>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</si>
  <si>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</si>
  <si>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</si>
  <si>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</si>
  <si>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</si>
  <si>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</si>
  <si>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</si>
  <si>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</si>
  <si>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</si>
  <si>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</si>
  <si>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</si>
  <si>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</si>
  <si>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</si>
  <si>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</si>
  <si>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</si>
  <si>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</si>
  <si>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</si>
  <si>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</si>
  <si>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</si>
  <si>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</si>
  <si>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</si>
  <si>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</si>
  <si>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</si>
  <si>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</si>
  <si>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</si>
  <si>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</si>
  <si>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</si>
  <si>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</si>
  <si>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</si>
  <si>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</si>
  <si>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</si>
  <si>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</si>
  <si>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</si>
  <si>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</si>
  <si>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</si>
  <si>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</si>
  <si>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</si>
  <si>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</si>
  <si>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</si>
  <si>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</si>
  <si>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</si>
  <si>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</si>
  <si>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</si>
  <si>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</si>
  <si>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</si>
  <si>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</si>
  <si>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</si>
  <si>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</si>
  <si>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</si>
  <si>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</si>
  <si>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</si>
  <si>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</si>
  <si>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</si>
  <si>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</si>
  <si>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</si>
  <si>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</si>
  <si>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</si>
  <si>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</si>
  <si>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</si>
  <si>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</si>
  <si>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</si>
  <si>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</si>
  <si>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</si>
  <si>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</si>
  <si>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</si>
  <si>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</si>
  <si>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</si>
  <si>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</si>
  <si>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</si>
  <si>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</si>
  <si>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</si>
  <si>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</si>
  <si>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</si>
  <si>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</si>
  <si>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</si>
  <si>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</si>
  <si>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</si>
  <si>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</si>
  <si>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</si>
  <si>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</si>
  <si>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</si>
  <si>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</si>
  <si>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</si>
  <si>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</si>
  <si>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</si>
  <si>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</si>
  <si>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</si>
  <si>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</si>
  <si>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</si>
  <si>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</si>
  <si>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</si>
  <si>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</si>
  <si>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</si>
  <si>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</si>
  <si>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</si>
  <si>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</si>
  <si>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</si>
  <si>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</si>
  <si>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</si>
  <si>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</si>
  <si>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</si>
  <si>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</si>
  <si>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</si>
  <si>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</si>
  <si>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</si>
  <si>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</si>
  <si>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</si>
  <si>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</si>
  <si>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</si>
  <si>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</si>
  <si>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</si>
  <si>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</si>
  <si>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</si>
  <si>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</si>
  <si>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</si>
  <si>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</si>
  <si>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</si>
  <si>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</si>
  <si>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</si>
  <si>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</si>
  <si>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</si>
  <si>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</si>
  <si>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</si>
  <si>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</si>
  <si>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</si>
  <si>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</si>
  <si>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</si>
  <si>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</si>
  <si>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</si>
  <si>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</si>
  <si>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</si>
  <si>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</si>
  <si>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</si>
  <si>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</si>
  <si>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</si>
  <si>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</si>
  <si>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</si>
  <si>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</si>
  <si>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</si>
  <si>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</si>
  <si>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</si>
  <si>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</si>
  <si>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</si>
  <si>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</si>
  <si>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</si>
  <si>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</si>
  <si>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</si>
  <si>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</si>
  <si>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</si>
  <si>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</si>
  <si>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</si>
  <si>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</si>
  <si>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</si>
  <si>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</si>
  <si>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</si>
  <si>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</si>
  <si>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</si>
  <si>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</si>
  <si>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</si>
  <si>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</si>
  <si>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</si>
  <si>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</si>
  <si>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</si>
  <si>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</si>
  <si>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</si>
  <si>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</si>
  <si>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</si>
  <si>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</si>
  <si>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</si>
  <si>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</si>
  <si>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</si>
  <si>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</si>
  <si>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</si>
  <si>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</si>
  <si>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</si>
  <si>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</si>
  <si>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</si>
  <si>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</si>
  <si>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</si>
  <si>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</si>
  <si>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</si>
  <si>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</si>
  <si>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</si>
  <si>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</si>
  <si>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</si>
  <si>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</si>
  <si>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</si>
  <si>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</si>
  <si>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</si>
  <si>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</si>
  <si>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</si>
  <si>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</si>
  <si>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</si>
  <si>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</si>
  <si>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</si>
  <si>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</si>
  <si>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</si>
  <si>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</si>
  <si>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</si>
  <si>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</si>
  <si>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</si>
  <si>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</si>
  <si>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</si>
  <si>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</si>
  <si>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</si>
  <si>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</si>
  <si>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</si>
  <si>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</si>
  <si>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</si>
  <si>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</si>
  <si>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</si>
  <si>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</si>
  <si>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</si>
  <si>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</si>
  <si>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</si>
  <si>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</si>
  <si>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</si>
  <si>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</si>
  <si>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</si>
  <si>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</si>
  <si>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</si>
  <si>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</si>
  <si>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</si>
  <si>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</si>
  <si>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</si>
  <si>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</si>
  <si>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</si>
  <si>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</si>
  <si>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</si>
  <si>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</si>
  <si>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</si>
  <si>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</si>
  <si>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</si>
  <si>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</si>
  <si>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</si>
  <si>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</si>
  <si>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</si>
  <si>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</si>
  <si>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</si>
  <si>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</si>
  <si>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</si>
  <si>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</si>
  <si>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</si>
  <si>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</si>
  <si>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</si>
  <si>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</si>
  <si>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</si>
  <si>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</si>
  <si>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</si>
  <si>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</si>
  <si>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</si>
  <si>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</si>
  <si>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</si>
  <si>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</si>
  <si>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</si>
  <si>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</si>
  <si>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</si>
  <si>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</si>
  <si>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</si>
  <si>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</si>
  <si>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</si>
  <si>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</si>
  <si>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</si>
  <si>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</si>
  <si>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</si>
  <si>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</si>
  <si>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</si>
  <si>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</si>
  <si>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</si>
  <si>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</si>
  <si>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</si>
  <si>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</si>
  <si>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</si>
  <si>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</si>
  <si>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</si>
  <si>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</si>
  <si>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</si>
  <si>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</si>
  <si>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</si>
  <si>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</si>
  <si>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</si>
  <si>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</si>
  <si>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</si>
  <si>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</si>
  <si>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</si>
  <si>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</si>
  <si>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</si>
  <si>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</si>
  <si>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</si>
  <si>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</si>
  <si>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</si>
  <si>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</si>
  <si>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</si>
  <si>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</si>
  <si>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</si>
  <si>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</si>
  <si>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</si>
  <si>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</si>
  <si>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</si>
  <si>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</si>
  <si>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</si>
  <si>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</si>
  <si>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</si>
  <si>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</si>
  <si>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</si>
  <si>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</si>
  <si>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</si>
  <si>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</si>
  <si>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</si>
  <si>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</si>
  <si>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</si>
  <si>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</si>
  <si>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</si>
  <si>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</si>
  <si>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</si>
  <si>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</si>
  <si>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</si>
  <si>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</si>
  <si>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</si>
  <si>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</si>
  <si>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</si>
  <si>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</si>
  <si>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</si>
  <si>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</si>
  <si>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</si>
  <si>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</si>
  <si>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</si>
  <si>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</si>
  <si>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</si>
  <si>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</si>
  <si>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</si>
  <si>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</si>
  <si>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</si>
  <si>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</si>
  <si>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</si>
  <si>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</si>
  <si>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</si>
  <si>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</si>
  <si>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</si>
  <si>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</si>
  <si>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</si>
  <si>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</si>
  <si>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</si>
  <si>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</si>
  <si>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</si>
  <si>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</si>
  <si>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</si>
  <si>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</si>
  <si>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</si>
  <si>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</si>
  <si>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</si>
  <si>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</si>
  <si>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</si>
  <si>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</si>
  <si>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</si>
  <si>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</si>
  <si>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</si>
  <si>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</si>
  <si>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</si>
  <si>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</si>
  <si>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</si>
  <si>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</si>
  <si>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</si>
  <si>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</si>
  <si>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</si>
  <si>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</si>
  <si>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</si>
  <si>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</si>
  <si>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</si>
  <si>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</si>
  <si>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</si>
  <si>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</si>
  <si>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</si>
  <si>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</si>
  <si>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</si>
  <si>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</si>
  <si>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</si>
  <si>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</si>
  <si>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</si>
  <si>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</si>
  <si>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</si>
  <si>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</si>
  <si>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</si>
  <si>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</si>
  <si>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</si>
  <si>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</si>
  <si>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</si>
  <si>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</si>
  <si>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</si>
  <si>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</si>
  <si>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</si>
  <si>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</si>
  <si>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</si>
  <si>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</si>
  <si>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</si>
  <si>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</si>
  <si>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</si>
  <si>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</si>
  <si>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</si>
  <si>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</si>
  <si>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</si>
  <si>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</si>
  <si>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</si>
  <si>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</si>
  <si>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</si>
  <si>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</si>
  <si>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</si>
  <si>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</si>
  <si>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</si>
  <si>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</si>
  <si>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</si>
  <si>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</si>
  <si>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</si>
  <si>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</si>
  <si>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</si>
  <si>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</si>
  <si>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</si>
  <si>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</si>
  <si>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</si>
  <si>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</si>
  <si>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</si>
  <si>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</si>
  <si>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</si>
  <si>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</si>
  <si>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</si>
  <si>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</si>
  <si>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</si>
  <si>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</si>
  <si>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</si>
  <si>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</si>
  <si>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</si>
  <si>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</si>
  <si>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</si>
  <si>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</si>
  <si>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</si>
  <si>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</si>
  <si>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</si>
  <si>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</si>
  <si>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</si>
  <si>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</si>
  <si>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</si>
  <si>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</si>
  <si>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</si>
  <si>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</si>
  <si>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</si>
  <si>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</si>
  <si>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</si>
  <si>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</si>
  <si>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</si>
  <si>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</si>
  <si>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</si>
  <si>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</si>
  <si>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</si>
  <si>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</si>
  <si>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</si>
  <si>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</si>
  <si>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</si>
  <si>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</si>
  <si>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</si>
  <si>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</si>
  <si>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</si>
  <si>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</si>
  <si>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</si>
  <si>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</si>
  <si>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</si>
  <si>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</si>
  <si>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</si>
  <si>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</si>
  <si>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</si>
  <si>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</si>
  <si>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</si>
  <si>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</si>
  <si>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</si>
  <si>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</si>
  <si>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</si>
  <si>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</si>
  <si>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</si>
  <si>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</si>
  <si>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</si>
  <si>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</si>
  <si>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</si>
  <si>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</si>
  <si>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</si>
  <si>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</si>
  <si>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</si>
  <si>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</si>
  <si>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</si>
  <si>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</si>
  <si>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</si>
  <si>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</si>
  <si>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</si>
  <si>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</si>
  <si>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</si>
  <si>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</si>
  <si>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</si>
  <si>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</si>
  <si>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</si>
  <si>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</si>
  <si>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</si>
  <si>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</si>
  <si>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</si>
  <si>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</si>
  <si>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</si>
  <si>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</si>
  <si>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</si>
  <si>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</si>
  <si>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</si>
  <si>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</si>
  <si>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</si>
  <si>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</si>
  <si>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</si>
  <si>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</si>
  <si>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</si>
  <si>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</si>
  <si>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</si>
  <si>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</si>
  <si>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</si>
  <si>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</si>
  <si>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</si>
  <si>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</si>
  <si>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</si>
  <si>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</si>
  <si>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</si>
  <si>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</si>
  <si>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</si>
  <si>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</si>
  <si>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</si>
  <si>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</si>
  <si>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</si>
  <si>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</si>
  <si>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</si>
  <si>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</si>
  <si>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</si>
  <si>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</si>
  <si>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</si>
  <si>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</si>
  <si>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</si>
  <si>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</si>
  <si>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</si>
  <si>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</si>
  <si>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</si>
  <si>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</si>
  <si>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</si>
  <si>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</si>
  <si>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</si>
  <si>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</si>
  <si>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</si>
  <si>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</si>
  <si>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</si>
  <si>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</si>
  <si>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</si>
  <si>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</si>
  <si>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</si>
  <si>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</si>
  <si>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</si>
  <si>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</si>
  <si>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</si>
  <si>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</si>
  <si>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</si>
  <si>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</si>
  <si>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</si>
  <si>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</si>
  <si>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</si>
  <si>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</si>
  <si>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</si>
  <si>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</si>
  <si>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</si>
  <si>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</si>
  <si>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</si>
  <si>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</si>
  <si>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</si>
  <si>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</si>
  <si>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</si>
  <si>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</si>
  <si>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</si>
  <si>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</si>
  <si>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</si>
  <si>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</si>
  <si>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</si>
  <si>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</si>
  <si>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</si>
  <si>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</si>
  <si>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</si>
  <si>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</si>
  <si>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</si>
  <si>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</si>
  <si>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</si>
  <si>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</si>
  <si>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</si>
  <si>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</si>
  <si>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</si>
  <si>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</si>
  <si>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</si>
  <si>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</si>
  <si>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</si>
  <si>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</si>
  <si>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</si>
  <si>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</si>
  <si>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</si>
  <si>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</si>
  <si>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</si>
  <si>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</si>
  <si>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</si>
  <si>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</si>
  <si>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</si>
  <si>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</si>
  <si>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</si>
  <si>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</si>
  <si>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</si>
  <si>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</si>
  <si>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</si>
  <si>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</si>
  <si>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</si>
  <si>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</si>
  <si>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</si>
  <si>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</si>
  <si>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</si>
  <si>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</si>
  <si>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</si>
  <si>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</si>
  <si>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</si>
  <si>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</si>
  <si>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</si>
  <si>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</si>
  <si>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</si>
  <si>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</si>
  <si>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</si>
  <si>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</si>
  <si>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</si>
  <si>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</si>
  <si>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</si>
  <si>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</si>
  <si>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</si>
  <si>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</si>
  <si>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</si>
  <si>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</si>
  <si>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</si>
  <si>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</si>
  <si>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</si>
  <si>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</si>
  <si>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</si>
  <si>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</si>
  <si>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</si>
  <si>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</si>
  <si>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</si>
  <si>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</si>
  <si>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</si>
  <si>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</si>
  <si>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</si>
  <si>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</si>
  <si>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</si>
  <si>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</si>
  <si>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</si>
  <si>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</si>
  <si>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</si>
  <si>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</si>
  <si>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</si>
  <si>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</si>
  <si>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</si>
  <si>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</si>
  <si>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</si>
  <si>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</si>
  <si>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</si>
  <si>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</si>
  <si>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</si>
  <si>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</si>
  <si>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</si>
  <si>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</si>
  <si>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</si>
  <si>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</si>
  <si>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</si>
  <si>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</si>
  <si>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</si>
  <si>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</si>
  <si>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</si>
  <si>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</si>
  <si>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</si>
  <si>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</si>
  <si>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</si>
  <si>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</si>
  <si>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</si>
  <si>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</si>
  <si>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</si>
  <si>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</si>
  <si>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</si>
  <si>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</si>
  <si>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</si>
  <si>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</si>
  <si>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</si>
  <si>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</si>
  <si>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</si>
  <si>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</si>
  <si>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</si>
  <si>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</si>
  <si>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</si>
  <si>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</si>
  <si>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</si>
  <si>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</si>
  <si>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</si>
  <si>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</si>
  <si>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</si>
  <si>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</si>
  <si>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</si>
  <si>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</si>
  <si>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</si>
  <si>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</si>
  <si>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</si>
  <si>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</si>
  <si>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</si>
  <si>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</si>
  <si>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</si>
  <si>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</si>
  <si>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</si>
  <si>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</si>
  <si>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</si>
  <si>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</si>
  <si>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</si>
  <si>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</si>
  <si>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</si>
  <si>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</si>
  <si>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</si>
  <si>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</si>
  <si>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</si>
  <si>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</si>
  <si>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</si>
  <si>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</si>
  <si>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</si>
  <si>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</si>
  <si>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</si>
  <si>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</si>
  <si>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</si>
  <si>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</si>
  <si>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</si>
  <si>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</si>
  <si>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</si>
  <si>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</si>
  <si>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</si>
  <si>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</si>
  <si>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</si>
  <si>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</si>
  <si>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</si>
  <si>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</si>
  <si>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</si>
  <si>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</si>
  <si>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</si>
  <si>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</si>
  <si>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</si>
  <si>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</si>
  <si>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</si>
  <si>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</si>
  <si>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</si>
  <si>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</si>
  <si>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</si>
  <si>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</si>
  <si>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</si>
  <si>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</si>
  <si>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</si>
  <si>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</si>
  <si>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</si>
  <si>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</si>
  <si>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</si>
  <si>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</si>
  <si>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</si>
  <si>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</si>
  <si>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</si>
  <si>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</si>
  <si>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</si>
  <si>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</si>
  <si>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</si>
  <si>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</si>
  <si>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</si>
  <si>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</si>
  <si>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</si>
  <si>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</si>
  <si>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</si>
  <si>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</si>
  <si>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</si>
  <si>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</si>
  <si>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</si>
  <si>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</si>
  <si>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</si>
  <si>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</si>
  <si>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</si>
  <si>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</si>
  <si>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</si>
  <si>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</si>
  <si>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</si>
  <si>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</si>
  <si>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</si>
  <si>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</si>
  <si>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</si>
  <si>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</si>
  <si>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</si>
  <si>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</si>
  <si>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</si>
  <si>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</si>
  <si>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</si>
  <si>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</si>
  <si>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</si>
  <si>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</si>
  <si>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</si>
  <si>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</si>
  <si>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</si>
  <si>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</si>
  <si>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</si>
  <si>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</si>
  <si>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</si>
  <si>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</si>
  <si>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</si>
  <si>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</si>
  <si>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</si>
  <si>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</si>
  <si>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</si>
  <si>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</si>
  <si>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</si>
  <si>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</si>
  <si>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</si>
  <si>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</si>
  <si>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</si>
  <si>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</si>
  <si>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</si>
  <si>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</si>
  <si>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</si>
  <si>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</si>
  <si>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</si>
  <si>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</si>
  <si>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</si>
  <si>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</si>
  <si>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</si>
  <si>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</si>
  <si>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</si>
  <si>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</si>
  <si>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</si>
  <si>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</si>
  <si>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</si>
  <si>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</si>
  <si>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</si>
  <si>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</si>
  <si>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</si>
  <si>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</si>
  <si>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</si>
  <si>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</si>
  <si>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</si>
  <si>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</si>
  <si>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</si>
  <si>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</si>
  <si>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</si>
  <si>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</si>
  <si>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</si>
  <si>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</si>
  <si>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</si>
  <si>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</si>
  <si>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</si>
  <si>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</si>
  <si>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</si>
  <si>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</si>
  <si>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</si>
  <si>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</si>
  <si>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</si>
  <si>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</si>
  <si>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</si>
  <si>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</si>
  <si>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</si>
  <si>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</si>
  <si>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</si>
  <si>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</si>
  <si>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</si>
  <si>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</si>
  <si>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</si>
  <si>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</si>
  <si>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</si>
  <si>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</si>
  <si>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</si>
  <si>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</si>
  <si>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</si>
  <si>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</si>
  <si>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</si>
  <si>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</si>
  <si>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</si>
  <si>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</si>
  <si>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</si>
  <si>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</si>
  <si>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</si>
  <si>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</si>
  <si>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</si>
  <si>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</si>
  <si>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</si>
  <si>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</si>
  <si>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</si>
  <si>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</si>
  <si>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</si>
  <si>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</si>
  <si>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</si>
  <si>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</si>
  <si>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</si>
  <si>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</si>
  <si>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</si>
  <si>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</si>
  <si>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</si>
  <si>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</si>
  <si>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</si>
  <si>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</si>
  <si>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</si>
  <si>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</si>
  <si>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</si>
  <si>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</si>
  <si>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</si>
  <si>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</si>
  <si>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</si>
  <si>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</si>
  <si>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</si>
  <si>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</si>
  <si>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</si>
  <si>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</si>
  <si>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</si>
  <si>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</si>
  <si>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</si>
  <si>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</si>
  <si>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</si>
  <si>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</si>
  <si>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</si>
  <si>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</si>
  <si>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</si>
  <si>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</si>
  <si>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</si>
  <si>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</si>
  <si>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</si>
  <si>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</si>
  <si>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</si>
  <si>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</si>
  <si>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</si>
  <si>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</si>
  <si>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</si>
  <si>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</si>
  <si>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</si>
  <si>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</si>
  <si>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</si>
  <si>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</si>
  <si>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</si>
  <si>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</si>
  <si>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</si>
  <si>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</si>
  <si>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</si>
  <si>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</si>
  <si>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</si>
  <si>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</si>
  <si>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</si>
  <si>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</si>
  <si>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</si>
  <si>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</si>
  <si>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</si>
  <si>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</si>
  <si>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</si>
  <si>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</si>
  <si>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</si>
  <si>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</si>
  <si>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</si>
  <si>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</si>
  <si>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</si>
  <si>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</si>
  <si>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</si>
  <si>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</si>
  <si>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</si>
  <si>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</si>
  <si>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</si>
  <si>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</si>
  <si>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</si>
  <si>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</si>
  <si>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</si>
  <si>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</si>
  <si>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</si>
  <si>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</si>
  <si>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</si>
  <si>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</si>
  <si>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</si>
  <si>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</si>
  <si>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</si>
  <si>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</si>
  <si>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</si>
  <si>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</si>
  <si>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</si>
  <si>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</si>
  <si>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</si>
  <si>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</si>
  <si>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</si>
  <si>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</si>
  <si>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</si>
  <si>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</si>
  <si>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</si>
  <si>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</si>
  <si>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</si>
  <si>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</si>
  <si>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</si>
  <si>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</si>
  <si>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</si>
  <si>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</si>
  <si>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</si>
  <si>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</si>
  <si>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</si>
  <si>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</si>
  <si>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</si>
  <si>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</si>
  <si>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</si>
  <si>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</si>
  <si>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</si>
  <si>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</si>
  <si>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</si>
  <si>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</si>
  <si>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</si>
  <si>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</si>
  <si>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</si>
  <si>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</si>
  <si>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</si>
  <si>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</si>
  <si>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</si>
  <si>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</si>
  <si>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</si>
  <si>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</si>
  <si>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</si>
  <si>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</si>
  <si>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</si>
  <si>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</si>
  <si>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</si>
  <si>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</si>
  <si>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</si>
  <si>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</si>
  <si>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</si>
  <si>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</si>
  <si>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</si>
  <si>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</si>
  <si>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</si>
  <si>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</si>
  <si>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</si>
  <si>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</si>
  <si>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</si>
  <si>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</si>
  <si>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</si>
  <si>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</si>
  <si>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</si>
  <si>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</si>
  <si>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</si>
  <si>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</si>
  <si>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</si>
  <si>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</si>
  <si>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</si>
  <si>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</si>
  <si>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</si>
  <si>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</si>
  <si>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</si>
  <si>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</si>
  <si>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</si>
  <si>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</si>
  <si>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</si>
  <si>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</si>
  <si>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</si>
  <si>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</si>
  <si>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</si>
  <si>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</si>
  <si>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</si>
  <si>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</si>
  <si>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</si>
  <si>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</si>
  <si>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</si>
  <si>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</si>
  <si>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</si>
  <si>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</si>
  <si>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</si>
  <si>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</si>
  <si>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</si>
  <si>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</si>
  <si>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</si>
  <si>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</si>
  <si>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</si>
  <si>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</si>
  <si>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</si>
  <si>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</si>
  <si>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</si>
  <si>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</si>
  <si>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</si>
  <si>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</si>
  <si>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</si>
  <si>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</si>
  <si>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</si>
  <si>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</si>
  <si>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</si>
  <si>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</si>
  <si>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</si>
  <si>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</si>
  <si>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</si>
  <si>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</si>
  <si>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</si>
  <si>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</si>
  <si>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</si>
  <si>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</si>
  <si>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</si>
  <si>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</si>
  <si>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</si>
  <si>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</si>
  <si>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</si>
  <si>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</si>
  <si>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</si>
  <si>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</si>
  <si>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</si>
  <si>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</si>
  <si>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</si>
  <si>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</si>
  <si>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</si>
  <si>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</si>
  <si>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</si>
  <si>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</si>
  <si>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</si>
  <si>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</si>
  <si>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</si>
  <si>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</si>
  <si>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</si>
  <si>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</si>
  <si>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</si>
  <si>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</si>
  <si>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</si>
  <si>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</si>
  <si>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</si>
  <si>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</si>
  <si>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</si>
  <si>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</si>
  <si>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</si>
  <si>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</si>
  <si>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</si>
  <si>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</si>
  <si>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</si>
  <si>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</si>
  <si>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</si>
  <si>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</si>
  <si>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</si>
  <si>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</si>
  <si>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</si>
  <si>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</si>
  <si>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</si>
  <si>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</si>
  <si>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</si>
  <si>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</si>
  <si>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</si>
  <si>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</si>
  <si>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</si>
  <si>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</si>
  <si>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</si>
  <si>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</si>
  <si>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</si>
  <si>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</si>
  <si>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</si>
  <si>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</si>
  <si>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</si>
  <si>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</si>
  <si>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</si>
  <si>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</si>
  <si>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</si>
  <si>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</si>
  <si>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</si>
  <si>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</si>
  <si>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</si>
  <si>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</si>
  <si>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</si>
  <si>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</si>
  <si>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</si>
  <si>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</si>
  <si>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</si>
  <si>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</si>
  <si>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</si>
  <si>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</si>
  <si>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</si>
  <si>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</si>
  <si>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</si>
  <si>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</si>
  <si>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</si>
  <si>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</si>
  <si>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</si>
  <si>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</si>
  <si>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</si>
  <si>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</si>
  <si>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</si>
  <si>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</si>
  <si>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</si>
  <si>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</si>
  <si>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</si>
  <si>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</si>
  <si>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</si>
  <si>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</si>
  <si>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</si>
  <si>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</si>
  <si>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</si>
  <si>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</si>
  <si>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</si>
  <si>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</si>
  <si>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</si>
  <si>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</si>
  <si>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</si>
  <si>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</si>
  <si>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</si>
  <si>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</si>
  <si>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</si>
  <si>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</si>
  <si>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</si>
  <si>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</si>
  <si>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</si>
  <si>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</si>
  <si>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</si>
  <si>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</si>
  <si>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</si>
  <si>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</si>
  <si>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</si>
  <si>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</si>
  <si>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</si>
  <si>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</si>
  <si>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</si>
  <si>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</si>
  <si>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</si>
  <si>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</si>
  <si>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</si>
  <si>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</si>
  <si>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</si>
  <si>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</si>
  <si>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</si>
  <si>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</si>
  <si>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</si>
  <si>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</si>
  <si>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</si>
  <si>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</si>
  <si>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</si>
  <si>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</si>
  <si>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</si>
  <si>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</si>
  <si>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</si>
  <si>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</si>
  <si>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</si>
  <si>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</si>
  <si>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</si>
  <si>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</si>
  <si>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</si>
  <si>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</si>
  <si>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</si>
  <si>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</si>
  <si>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</si>
  <si>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</si>
  <si>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</si>
  <si>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</si>
  <si>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</si>
  <si>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</si>
  <si>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</si>
  <si>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</si>
  <si>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</si>
  <si>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</si>
  <si>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</si>
  <si>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</si>
  <si>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</si>
  <si>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</si>
  <si>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</si>
  <si>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</si>
  <si>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</si>
  <si>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</si>
  <si>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</si>
  <si>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</si>
  <si>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</si>
  <si>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</si>
  <si>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</si>
  <si>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</si>
  <si>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</si>
  <si>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</si>
  <si>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</si>
  <si>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</si>
  <si>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</si>
  <si>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</si>
  <si>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</si>
  <si>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</si>
  <si>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</si>
  <si>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</si>
  <si>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</si>
  <si>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</si>
  <si>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</si>
  <si>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</si>
  <si>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</si>
  <si>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</si>
  <si>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</si>
  <si>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</si>
  <si>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</si>
  <si>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</si>
  <si>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</si>
  <si>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</si>
  <si>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</si>
  <si>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</si>
  <si>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</si>
  <si>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</si>
  <si>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</si>
  <si>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</si>
  <si>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</si>
  <si>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</si>
  <si>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</si>
  <si>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</si>
  <si>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</si>
  <si>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</si>
  <si>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</si>
  <si>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</si>
  <si>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</si>
  <si>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</si>
  <si>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</si>
  <si>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</si>
  <si>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</si>
  <si>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</si>
  <si>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</si>
  <si>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</si>
  <si>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</si>
  <si>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</si>
  <si>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</si>
  <si>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</si>
  <si>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</si>
  <si>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</si>
  <si>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</si>
  <si>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</si>
  <si>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</si>
  <si>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</si>
  <si>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</si>
  <si>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</si>
  <si>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</si>
  <si>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</si>
  <si>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</si>
  <si>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</si>
  <si>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</si>
  <si>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</si>
  <si>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</si>
  <si>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</si>
  <si>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</si>
  <si>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</si>
  <si>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</si>
  <si>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</si>
  <si>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</si>
  <si>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</si>
  <si>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</si>
  <si>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</si>
  <si>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</si>
  <si>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</si>
  <si>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</si>
  <si>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</si>
  <si>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</si>
  <si>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</si>
  <si>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</si>
  <si>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</si>
  <si>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</si>
  <si>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</si>
  <si>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</si>
  <si>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</si>
  <si>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</si>
  <si>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</si>
  <si>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</si>
  <si>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</si>
  <si>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</si>
  <si>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</si>
  <si>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</si>
  <si>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</si>
  <si>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</si>
  <si>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</si>
  <si>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</si>
  <si>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</si>
  <si>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</si>
  <si>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</si>
  <si>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</si>
  <si>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</si>
  <si>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</si>
  <si>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</si>
  <si>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</si>
  <si>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</si>
  <si>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</si>
  <si>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</si>
  <si>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</si>
  <si>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</si>
  <si>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</si>
  <si>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</si>
  <si>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</si>
  <si>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</si>
  <si>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</si>
  <si>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</si>
  <si>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</si>
  <si>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</si>
  <si>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</si>
  <si>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</si>
  <si>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</si>
  <si>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</si>
  <si>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</si>
  <si>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</si>
  <si>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</si>
  <si>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</si>
  <si>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</si>
  <si>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</si>
  <si>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</si>
  <si>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</si>
  <si>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</si>
  <si>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</si>
  <si>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</si>
  <si>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</si>
  <si>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</si>
  <si>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</si>
  <si>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</si>
  <si>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</si>
  <si>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</si>
  <si>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</si>
  <si>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</si>
  <si>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</si>
  <si>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</si>
  <si>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</si>
  <si>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</si>
  <si>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</si>
  <si>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</si>
  <si>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</si>
  <si>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</si>
  <si>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</si>
  <si>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</si>
  <si>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</si>
  <si>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</si>
  <si>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</si>
  <si>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</si>
  <si>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</si>
  <si>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</si>
  <si>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</si>
  <si>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</si>
  <si>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</si>
  <si>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</si>
  <si>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</si>
  <si>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</si>
  <si>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</si>
  <si>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</si>
  <si>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</si>
  <si>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</si>
  <si>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</si>
  <si>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</si>
  <si>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</si>
  <si>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</si>
  <si>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</si>
  <si>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</si>
  <si>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</si>
  <si>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</si>
  <si>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</si>
  <si>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</si>
  <si>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</si>
  <si>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</si>
  <si>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</si>
  <si>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</si>
  <si>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</si>
  <si>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</si>
  <si>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</si>
  <si>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</si>
  <si>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</si>
  <si>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</si>
  <si>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</si>
  <si>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</si>
  <si>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</si>
  <si>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</si>
  <si>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</si>
  <si>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</si>
  <si>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</si>
  <si>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</si>
  <si>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</si>
  <si>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</si>
  <si>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</si>
  <si>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</si>
  <si>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</si>
  <si>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</si>
  <si>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</si>
  <si>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</si>
  <si>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</si>
  <si>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</si>
  <si>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</si>
  <si>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</si>
  <si>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</si>
  <si>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</si>
  <si>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</si>
  <si>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</si>
  <si>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</si>
  <si>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</si>
  <si>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</si>
  <si>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</si>
  <si>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</si>
  <si>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</si>
  <si>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</si>
  <si>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</si>
  <si>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</si>
  <si>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</si>
  <si>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</si>
  <si>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</si>
  <si>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</si>
  <si>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</si>
  <si>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</si>
  <si>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</si>
  <si>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</si>
  <si>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</si>
  <si>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</si>
  <si>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</si>
  <si>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</si>
  <si>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</si>
  <si>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</si>
  <si>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</si>
  <si>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</si>
  <si>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</si>
  <si>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</si>
  <si>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</si>
  <si>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</si>
  <si>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</si>
  <si>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</si>
  <si>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</si>
  <si>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</si>
  <si>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</si>
  <si>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</si>
  <si>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</si>
  <si>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</si>
  <si>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</si>
  <si>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</si>
  <si>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</si>
  <si>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</si>
  <si>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</si>
  <si>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</si>
  <si>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</si>
  <si>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</si>
  <si>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</si>
  <si>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</si>
  <si>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</si>
  <si>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</si>
  <si>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</si>
  <si>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</si>
  <si>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</si>
  <si>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</si>
  <si>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</si>
  <si>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</si>
  <si>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</si>
  <si>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</si>
  <si>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</si>
  <si>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</si>
  <si>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</si>
  <si>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</si>
  <si>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</si>
  <si>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</si>
  <si>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</si>
  <si>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</si>
  <si>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</si>
  <si>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</si>
  <si>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</si>
  <si>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</si>
  <si>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</si>
  <si>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</si>
  <si>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</si>
  <si>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</si>
  <si>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</si>
  <si>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</si>
  <si>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</si>
  <si>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</si>
  <si>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</si>
  <si>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</si>
  <si>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</si>
  <si>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</si>
  <si>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</si>
  <si>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</si>
  <si>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</si>
  <si>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</si>
  <si>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</si>
  <si>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</si>
  <si>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</si>
  <si>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</si>
  <si>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</si>
  <si>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</si>
  <si>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</si>
  <si>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</si>
  <si>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</si>
  <si>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</si>
  <si>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</si>
  <si>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</si>
  <si>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</si>
  <si>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</si>
  <si>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</si>
  <si>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</si>
  <si>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</si>
  <si>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</si>
  <si>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</si>
  <si>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</si>
  <si>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</si>
  <si>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</si>
  <si>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</si>
  <si>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</si>
  <si>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</si>
  <si>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</si>
  <si>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</si>
  <si>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</si>
  <si>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</si>
  <si>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</si>
  <si>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</si>
  <si>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</si>
  <si>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</si>
  <si>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</si>
  <si>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</si>
  <si>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</si>
  <si>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</si>
  <si>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</si>
  <si>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</si>
  <si>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</si>
  <si>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</si>
  <si>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</si>
  <si>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</si>
  <si>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</si>
  <si>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</si>
  <si>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</si>
  <si>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</si>
  <si>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</si>
  <si>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</si>
  <si>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</si>
  <si>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</si>
  <si>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</si>
  <si>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</si>
  <si>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</si>
  <si>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</si>
  <si>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</si>
  <si>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</si>
  <si>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</si>
  <si>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</si>
  <si>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</si>
  <si>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</si>
  <si>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</si>
  <si>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</si>
  <si>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</si>
  <si>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</si>
  <si>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</si>
  <si>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</si>
  <si>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</si>
  <si>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</si>
  <si>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</si>
  <si>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</si>
  <si>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</si>
  <si>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</si>
  <si>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</si>
  <si>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</si>
  <si>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</si>
  <si>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</si>
  <si>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</si>
  <si>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</si>
  <si>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</si>
  <si>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</si>
  <si>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</si>
  <si>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</si>
  <si>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</si>
  <si>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</si>
  <si>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</si>
  <si>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</si>
  <si>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</si>
  <si>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</si>
  <si>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</si>
  <si>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</si>
  <si>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</si>
  <si>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</si>
  <si>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</si>
  <si>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</si>
  <si>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</si>
  <si>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</si>
  <si>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</si>
  <si>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</si>
  <si>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</si>
  <si>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</si>
  <si>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</si>
  <si>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</si>
  <si>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</si>
  <si>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</si>
  <si>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</si>
  <si>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</si>
  <si>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</si>
  <si>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</si>
  <si>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</si>
  <si>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</si>
  <si>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</si>
  <si>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</si>
  <si>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</si>
  <si>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</si>
  <si>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</si>
  <si>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</si>
  <si>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</si>
  <si>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</si>
  <si>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</si>
  <si>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</si>
  <si>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</si>
  <si>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</si>
  <si>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</si>
  <si>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</si>
  <si>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</si>
  <si>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</si>
  <si>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</si>
  <si>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</si>
  <si>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</si>
  <si>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</si>
  <si>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</si>
  <si>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</si>
  <si>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</si>
  <si>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</si>
  <si>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</si>
  <si>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</si>
  <si>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</si>
  <si>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</si>
  <si>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</si>
  <si>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</si>
  <si>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</si>
  <si>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</si>
  <si>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</si>
  <si>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</si>
  <si>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</si>
  <si>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</si>
  <si>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</si>
  <si>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</si>
  <si>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</si>
  <si>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</si>
  <si>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</si>
  <si>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</si>
  <si>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</si>
  <si>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</si>
  <si>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</si>
  <si>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</si>
  <si>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</si>
  <si>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</si>
  <si>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</si>
  <si>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</si>
  <si>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</si>
  <si>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</si>
  <si>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</si>
  <si>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</si>
  <si>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</si>
  <si>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</si>
  <si>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</si>
  <si>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</si>
  <si>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</si>
  <si>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</si>
  <si>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</si>
  <si>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</si>
  <si>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</si>
  <si>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</si>
  <si>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</si>
  <si>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</si>
  <si>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</si>
  <si>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</si>
  <si>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</si>
  <si>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</si>
  <si>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</si>
  <si>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</si>
  <si>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</si>
  <si>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</si>
  <si>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</si>
  <si>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</si>
  <si>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</si>
  <si>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</si>
  <si>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</si>
  <si>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</si>
  <si>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</si>
  <si>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</si>
  <si>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</si>
  <si>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</si>
  <si>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</si>
  <si>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</si>
  <si>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</si>
  <si>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</si>
  <si>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</si>
  <si>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</si>
  <si>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</si>
  <si>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</si>
  <si>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</si>
  <si>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</si>
  <si>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</si>
  <si>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</si>
  <si>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</si>
  <si>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</si>
  <si>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</si>
  <si>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</si>
  <si>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</si>
  <si>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</si>
  <si>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</si>
  <si>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</si>
  <si>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</si>
  <si>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</si>
  <si>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</si>
  <si>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</si>
  <si>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</si>
  <si>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</si>
  <si>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</si>
  <si>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</si>
  <si>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</si>
  <si>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</si>
  <si>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</si>
  <si>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</si>
  <si>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</si>
  <si>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</si>
  <si>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</si>
  <si>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</si>
  <si>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</si>
  <si>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</si>
  <si>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</si>
  <si>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</si>
  <si>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</si>
  <si>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</si>
  <si>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</si>
  <si>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</si>
  <si>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</si>
  <si>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</si>
  <si>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</si>
  <si>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</si>
  <si>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</si>
  <si>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</si>
  <si>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</si>
  <si>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</si>
  <si>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</si>
  <si>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</si>
  <si>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</si>
  <si>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</si>
  <si>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</si>
  <si>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</si>
  <si>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</si>
  <si>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</si>
  <si>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</si>
  <si>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</si>
  <si>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</si>
  <si>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</si>
  <si>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</si>
  <si>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</si>
  <si>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</si>
  <si>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</si>
  <si>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</si>
  <si>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</si>
  <si>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</si>
  <si>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</si>
  <si>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</si>
  <si>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</si>
  <si>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</si>
  <si>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</si>
  <si>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</si>
  <si>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</si>
  <si>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</si>
  <si>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</si>
  <si>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</si>
  <si>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</si>
  <si>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</si>
  <si>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</si>
  <si>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</si>
  <si>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</si>
  <si>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</si>
  <si>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</si>
  <si>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</si>
  <si>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</si>
  <si>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</si>
  <si>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</si>
  <si>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</si>
  <si>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</si>
  <si>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</si>
  <si>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</si>
  <si>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</si>
  <si>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</si>
  <si>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</si>
  <si>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</si>
  <si>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</si>
  <si>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</si>
  <si>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</si>
  <si>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</si>
  <si>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</si>
  <si>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</si>
  <si>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</si>
  <si>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</si>
  <si>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</si>
  <si>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</si>
  <si>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</si>
  <si>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</si>
  <si>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</si>
  <si>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</si>
  <si>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</si>
  <si>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</si>
  <si>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</si>
  <si>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</si>
  <si>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</si>
  <si>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</si>
  <si>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</si>
  <si>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</si>
  <si>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</si>
  <si>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</si>
  <si>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</si>
  <si>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</si>
  <si>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</si>
  <si>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</si>
  <si>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</si>
  <si>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</si>
  <si>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</si>
  <si>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</si>
  <si>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</si>
  <si>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</si>
  <si>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</si>
  <si>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</si>
  <si>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</si>
  <si>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</si>
  <si>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</si>
  <si>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</si>
  <si>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</si>
  <si>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</si>
  <si>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</si>
  <si>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</si>
  <si>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</si>
  <si>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</si>
  <si>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</si>
  <si>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</si>
  <si>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</si>
  <si>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</si>
  <si>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</si>
  <si>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</si>
  <si>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</si>
  <si>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</si>
  <si>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</si>
  <si>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</si>
  <si>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</si>
  <si>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</si>
  <si>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</si>
  <si>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</si>
  <si>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</si>
  <si>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</si>
  <si>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</si>
  <si>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</si>
  <si>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</si>
  <si>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</si>
  <si>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</si>
  <si>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</si>
  <si>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</si>
  <si>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</si>
  <si>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</si>
  <si>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</si>
  <si>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</si>
  <si>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</si>
  <si>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</si>
  <si>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</si>
  <si>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</si>
  <si>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</si>
  <si>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</si>
  <si>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</si>
  <si>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</si>
  <si>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</si>
  <si>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</si>
  <si>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</si>
  <si>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</si>
  <si>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</si>
  <si>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</si>
  <si>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</si>
  <si>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</si>
  <si>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</si>
  <si>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</si>
  <si>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</si>
  <si>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</si>
  <si>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</si>
  <si>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</si>
  <si>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</si>
  <si>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</si>
  <si>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</si>
  <si>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</si>
  <si>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</si>
  <si>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</si>
  <si>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</si>
  <si>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</si>
  <si>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</si>
  <si>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</si>
  <si>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</si>
  <si>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</si>
  <si>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</si>
  <si>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</si>
  <si>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</si>
  <si>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</si>
  <si>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</si>
  <si>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</si>
  <si>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</si>
  <si>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</si>
  <si>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</si>
  <si>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</si>
  <si>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</si>
  <si>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</si>
  <si>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</si>
  <si>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</si>
  <si>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</si>
  <si>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</si>
  <si>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</si>
  <si>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</si>
  <si>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</si>
  <si>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</si>
  <si>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</si>
  <si>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</si>
  <si>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</si>
  <si>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</si>
  <si>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</si>
  <si>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</si>
  <si>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</si>
  <si>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</si>
  <si>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</si>
  <si>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</si>
  <si>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</si>
  <si>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</si>
  <si>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</si>
  <si>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</si>
  <si>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</si>
  <si>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</si>
  <si>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</si>
  <si>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</si>
  <si>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</si>
  <si>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</si>
  <si>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</si>
  <si>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</si>
  <si>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</si>
  <si>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</si>
  <si>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</si>
  <si>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</si>
  <si>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</si>
  <si>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</si>
  <si>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</si>
  <si>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</si>
  <si>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</si>
  <si>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</si>
  <si>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</si>
  <si>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</si>
  <si>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</si>
  <si>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</si>
  <si>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</si>
  <si>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</si>
  <si>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</si>
  <si>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</si>
  <si>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</si>
  <si>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</si>
  <si>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</si>
  <si>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</si>
  <si>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</si>
  <si>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</si>
  <si>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</si>
  <si>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</si>
  <si>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</si>
  <si>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</si>
  <si>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</si>
  <si>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</si>
  <si>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</si>
  <si>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</si>
  <si>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</si>
  <si>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</si>
  <si>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</si>
  <si>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</si>
  <si>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</si>
  <si>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</si>
  <si>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</si>
  <si>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</si>
  <si>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</si>
  <si>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</si>
  <si>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</si>
  <si>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</si>
  <si>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</si>
  <si>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</si>
  <si>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</si>
  <si>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</si>
  <si>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</si>
  <si>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</si>
  <si>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</si>
  <si>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</si>
  <si>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</si>
  <si>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</si>
  <si>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</si>
  <si>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</si>
  <si>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</si>
  <si>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</si>
  <si>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</si>
  <si>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</si>
  <si>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</si>
  <si>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</si>
  <si>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</si>
  <si>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</si>
  <si>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</si>
  <si>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</si>
  <si>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</si>
  <si>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</si>
  <si>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</si>
  <si>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</si>
  <si>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</si>
  <si>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</si>
  <si>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</si>
  <si>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</si>
  <si>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</si>
  <si>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</si>
  <si>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</si>
  <si>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</si>
  <si>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</si>
  <si>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</si>
  <si>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</si>
  <si>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</si>
  <si>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</si>
  <si>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</si>
  <si>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</si>
  <si>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</si>
  <si>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</si>
  <si>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</si>
  <si>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</si>
  <si>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</si>
  <si>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</si>
  <si>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</si>
  <si>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</si>
  <si>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</si>
  <si>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</si>
  <si>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</si>
  <si>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</si>
  <si>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</si>
  <si>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</si>
  <si>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</si>
  <si>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</si>
  <si>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</si>
  <si>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</si>
  <si>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</si>
  <si>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</si>
  <si>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</si>
  <si>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</si>
  <si>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</si>
  <si>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</si>
  <si>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</si>
  <si>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</si>
  <si>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</si>
  <si>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</si>
  <si>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</si>
  <si>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</si>
  <si>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</si>
  <si>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</si>
  <si>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</si>
  <si>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</si>
  <si>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</si>
  <si>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</si>
  <si>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</si>
  <si>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</si>
  <si>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</si>
  <si>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</si>
  <si>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</si>
  <si>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</si>
  <si>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</si>
  <si>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</si>
  <si>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</si>
  <si>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</si>
  <si>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</si>
  <si>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</si>
  <si>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</si>
  <si>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</si>
  <si>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</si>
  <si>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</si>
  <si>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</si>
  <si>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</si>
  <si>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</si>
  <si>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</si>
  <si>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</si>
  <si>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</si>
  <si>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</si>
  <si>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</si>
  <si>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</si>
  <si>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</si>
  <si>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</si>
  <si>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</si>
  <si>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</si>
  <si>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</si>
  <si>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</si>
  <si>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</si>
  <si>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</si>
  <si>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</si>
  <si>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</si>
  <si>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</si>
  <si>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</si>
  <si>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</si>
  <si>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</si>
  <si>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</si>
  <si>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</si>
  <si>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</si>
  <si>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</si>
  <si>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</si>
  <si>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</si>
  <si>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</si>
  <si>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</si>
  <si>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</si>
  <si>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</si>
  <si>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</si>
  <si>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</si>
  <si>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</si>
  <si>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</si>
  <si>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</si>
  <si>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</si>
  <si>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</si>
  <si>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</si>
  <si>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</si>
  <si>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</si>
  <si>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</si>
  <si>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</si>
  <si>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</si>
  <si>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</si>
  <si>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</si>
  <si>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</si>
  <si>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</si>
  <si>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</si>
  <si>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</si>
  <si>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</si>
  <si>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</si>
  <si>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</si>
  <si>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</si>
  <si>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</si>
  <si>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</si>
  <si>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</si>
  <si>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</si>
  <si>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</si>
  <si>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</si>
  <si>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</si>
  <si>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</si>
  <si>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</si>
  <si>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</si>
  <si>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</si>
  <si>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</si>
  <si>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</si>
  <si>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</si>
  <si>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</si>
  <si>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</si>
  <si>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</si>
  <si>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</si>
  <si>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</si>
  <si>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</si>
  <si>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</si>
  <si>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</si>
  <si>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</si>
  <si>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</si>
  <si>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</si>
  <si>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</si>
  <si>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</si>
  <si>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</si>
  <si>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</si>
  <si>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</si>
  <si>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</si>
  <si>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</si>
  <si>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</si>
  <si>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</si>
  <si>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</si>
  <si>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</si>
  <si>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</si>
  <si>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</si>
  <si>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</si>
  <si>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</si>
  <si>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</si>
  <si>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</si>
  <si>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</si>
  <si>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</si>
  <si>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</si>
  <si>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</si>
  <si>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</si>
  <si>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</si>
  <si>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</si>
  <si>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</si>
  <si>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</si>
  <si>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</si>
  <si>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</si>
  <si>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</si>
  <si>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</si>
  <si>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</si>
  <si>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</si>
  <si>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</si>
  <si>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</si>
  <si>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</si>
  <si>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</si>
  <si>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</si>
  <si>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</si>
  <si>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</si>
  <si>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</si>
  <si>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</si>
  <si>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</si>
  <si>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</si>
  <si>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</si>
  <si>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</si>
  <si>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</si>
  <si>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</si>
  <si>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</si>
  <si>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</si>
  <si>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</si>
  <si>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</si>
  <si>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</si>
  <si>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</si>
  <si>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</si>
  <si>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</si>
  <si>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</si>
  <si>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</si>
  <si>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</si>
  <si>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</si>
  <si>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</si>
  <si>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</si>
  <si>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</si>
  <si>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</si>
  <si>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</si>
  <si>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</si>
  <si>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</si>
  <si>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</si>
  <si>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</si>
  <si>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</si>
  <si>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</si>
  <si>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</si>
  <si>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</si>
  <si>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</si>
  <si>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</si>
  <si>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</si>
  <si>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</si>
  <si>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</si>
  <si>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</si>
  <si>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</si>
  <si>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</si>
  <si>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</si>
  <si>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</si>
  <si>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</si>
  <si>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</si>
  <si>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</si>
  <si>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</si>
  <si>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</si>
  <si>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</si>
  <si>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</si>
  <si>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</si>
  <si>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</si>
  <si>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</si>
  <si>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</si>
  <si>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</si>
  <si>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</si>
  <si>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</si>
  <si>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</si>
  <si>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</si>
  <si>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</si>
  <si>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</si>
  <si>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</si>
  <si>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</si>
  <si>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</si>
  <si>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</si>
  <si>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</si>
  <si>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</si>
  <si>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</si>
  <si>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</si>
  <si>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</si>
  <si>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</si>
  <si>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</si>
  <si>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</si>
  <si>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</si>
  <si>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</si>
  <si>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</si>
  <si>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</si>
  <si>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</si>
  <si>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</si>
  <si>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</si>
  <si>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</si>
  <si>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</si>
  <si>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</si>
  <si>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</si>
  <si>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</si>
  <si>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</si>
  <si>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</si>
  <si>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</si>
  <si>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</si>
  <si>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</si>
  <si>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</si>
  <si>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</si>
  <si>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</si>
  <si>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</si>
  <si>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</si>
  <si>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</si>
  <si>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</si>
  <si>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</si>
  <si>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</si>
  <si>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</si>
  <si>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</si>
  <si>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</si>
  <si>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</si>
  <si>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</si>
  <si>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</si>
  <si>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</si>
  <si>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</si>
  <si>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</si>
  <si>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</si>
  <si>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</si>
  <si>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</si>
  <si>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</si>
  <si>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</si>
  <si>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</si>
  <si>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</si>
  <si>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</si>
  <si>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</si>
  <si>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</si>
  <si>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</si>
  <si>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</si>
  <si>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</si>
  <si>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</si>
  <si>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</si>
  <si>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</si>
  <si>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</si>
  <si>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</si>
  <si>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</si>
  <si>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</si>
  <si>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</si>
  <si>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</si>
  <si>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</si>
  <si>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</si>
  <si>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</si>
  <si>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</si>
  <si>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</si>
  <si>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</si>
  <si>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</si>
  <si>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</si>
  <si>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</si>
  <si>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</si>
  <si>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</si>
  <si>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</si>
  <si>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</si>
  <si>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</si>
  <si>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</si>
  <si>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</si>
  <si>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</si>
  <si>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</si>
  <si>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</si>
  <si>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</si>
  <si>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</si>
  <si>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</si>
  <si>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</si>
  <si>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</si>
  <si>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</si>
  <si>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</si>
  <si>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</si>
  <si>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</si>
  <si>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</si>
  <si>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</si>
  <si>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</si>
  <si>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</si>
  <si>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</si>
  <si>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</si>
  <si>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</si>
  <si>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</si>
  <si>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</si>
  <si>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</si>
  <si>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</si>
  <si>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</si>
  <si>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</si>
  <si>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</si>
  <si>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</si>
  <si>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</si>
  <si>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</si>
  <si>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</si>
  <si>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</si>
  <si>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</si>
  <si>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</si>
  <si>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</si>
  <si>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</si>
  <si>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</si>
  <si>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</si>
  <si>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</si>
  <si>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</si>
  <si>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</si>
  <si>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</si>
  <si>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</si>
  <si>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</si>
  <si>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</si>
  <si>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</si>
  <si>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</si>
  <si>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</si>
  <si>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</si>
  <si>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</si>
  <si>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</si>
  <si>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</si>
  <si>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</si>
  <si>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</si>
  <si>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</si>
  <si>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</si>
  <si>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</si>
  <si>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</si>
  <si>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</si>
  <si>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</si>
  <si>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</si>
  <si>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</si>
  <si>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</si>
  <si>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</si>
  <si>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</si>
  <si>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</si>
  <si>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</si>
  <si>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</si>
  <si>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</si>
  <si>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</si>
  <si>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</si>
  <si>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</si>
  <si>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</si>
  <si>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</si>
  <si>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</si>
  <si>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</si>
  <si>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</si>
  <si>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</si>
  <si>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</si>
  <si>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</si>
  <si>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</si>
  <si>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</si>
  <si>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</si>
  <si>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</si>
  <si>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</si>
  <si>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</si>
  <si>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</si>
  <si>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</si>
  <si>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</si>
  <si>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</si>
  <si>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</si>
  <si>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</si>
  <si>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</si>
  <si>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</si>
  <si>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</si>
  <si>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</si>
  <si>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</si>
  <si>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</si>
  <si>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</si>
  <si>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</si>
  <si>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</si>
  <si>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</si>
  <si>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</si>
  <si>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</si>
  <si>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</si>
  <si>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</si>
  <si>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</si>
  <si>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</si>
  <si>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</si>
  <si>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</si>
  <si>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</si>
  <si>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</si>
  <si>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</si>
  <si>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</si>
  <si>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</si>
  <si>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</si>
  <si>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</si>
  <si>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</si>
  <si>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</si>
  <si>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</si>
  <si>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</si>
  <si>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</si>
  <si>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</si>
  <si>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</si>
  <si>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</si>
  <si>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</si>
  <si>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</si>
  <si>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</si>
  <si>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</si>
  <si>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</si>
  <si>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</si>
  <si>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</si>
  <si>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</si>
  <si>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</si>
  <si>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</si>
  <si>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</si>
  <si>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</si>
  <si>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</si>
  <si>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</si>
  <si>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</si>
  <si>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</si>
  <si>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</si>
  <si>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</si>
  <si>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</si>
  <si>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</si>
  <si>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</si>
  <si>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</si>
  <si>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</si>
  <si>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</si>
  <si>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</si>
  <si>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</si>
  <si>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</si>
  <si>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</si>
  <si>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</si>
  <si>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</si>
  <si>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</si>
  <si>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</si>
  <si>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</si>
  <si>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</si>
  <si>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</si>
  <si>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</si>
  <si>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</si>
  <si>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</si>
  <si>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</si>
  <si>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</si>
  <si>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</si>
  <si>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</si>
  <si>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</si>
  <si>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</si>
  <si>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</si>
  <si>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</si>
  <si>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</si>
  <si>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</si>
  <si>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</si>
  <si>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</si>
  <si>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</si>
  <si>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</si>
  <si>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</si>
  <si>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</si>
  <si>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</si>
  <si>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</si>
  <si>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</si>
  <si>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</si>
  <si>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</si>
  <si>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</si>
  <si>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</si>
  <si>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</si>
  <si>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</si>
  <si>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</si>
  <si>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</si>
  <si>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</si>
  <si>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</si>
  <si>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</si>
  <si>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</si>
  <si>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</si>
  <si>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</si>
  <si>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</si>
  <si>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</si>
  <si>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</si>
  <si>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</si>
  <si>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</si>
  <si>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</si>
  <si>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</si>
  <si>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</si>
  <si>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</si>
  <si>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</si>
  <si>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</si>
  <si>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</si>
  <si>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</si>
  <si>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</si>
  <si>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</si>
  <si>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</si>
  <si>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</si>
  <si>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</si>
  <si>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</si>
  <si>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</si>
  <si>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</si>
  <si>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</si>
  <si>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</si>
  <si>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</si>
  <si>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</si>
  <si>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</si>
  <si>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</si>
  <si>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</si>
  <si>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</si>
  <si>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</si>
  <si>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</si>
  <si>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</si>
  <si>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</si>
  <si>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</si>
  <si>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</si>
  <si>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</si>
  <si>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</si>
  <si>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</si>
  <si>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</si>
  <si>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</si>
  <si>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</si>
  <si>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</si>
  <si>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</si>
  <si>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</si>
  <si>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</si>
  <si>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</si>
  <si>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</si>
  <si>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</si>
  <si>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</si>
  <si>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</si>
  <si>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</si>
  <si>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</si>
  <si>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</si>
  <si>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</si>
  <si>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</si>
  <si>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</si>
  <si>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</si>
  <si>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</si>
  <si>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</si>
  <si>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</si>
  <si>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</si>
  <si>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</si>
  <si>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</si>
  <si>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</si>
  <si>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</si>
  <si>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</si>
  <si>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</si>
  <si>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</si>
  <si>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</si>
  <si>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</si>
  <si>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</si>
  <si>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</si>
  <si>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</si>
  <si>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</si>
  <si>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</si>
  <si>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</si>
  <si>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</si>
  <si>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</si>
  <si>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</si>
  <si>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</si>
  <si>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</si>
  <si>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</si>
  <si>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</si>
  <si>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</si>
  <si>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</si>
  <si>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</si>
  <si>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</si>
  <si>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</si>
  <si>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</si>
  <si>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</si>
  <si>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</si>
  <si>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</si>
  <si>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</si>
  <si>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</si>
  <si>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</si>
  <si>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</si>
  <si>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</si>
  <si>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</si>
  <si>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</si>
  <si>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</si>
  <si>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</si>
  <si>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</si>
  <si>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</si>
  <si>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</si>
  <si>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</si>
  <si>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</si>
  <si>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</si>
  <si>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</si>
  <si>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</si>
  <si>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</si>
  <si>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</si>
  <si>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</si>
  <si>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</si>
  <si>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</si>
  <si>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</si>
  <si>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</si>
  <si>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</si>
  <si>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</si>
  <si>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</si>
  <si>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</si>
  <si>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</si>
  <si>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</si>
  <si>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</si>
  <si>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</si>
  <si>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</si>
  <si>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</si>
  <si>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</si>
  <si>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</si>
  <si>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</si>
  <si>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</si>
  <si>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</si>
  <si>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</si>
  <si>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</si>
  <si>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</si>
  <si>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</si>
  <si>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</si>
  <si>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</si>
  <si>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</si>
  <si>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</si>
  <si>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</si>
  <si>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</si>
  <si>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</si>
  <si>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</si>
  <si>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</si>
  <si>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</si>
  <si>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</si>
  <si>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</si>
  <si>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</si>
  <si>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</si>
  <si>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</si>
  <si>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</si>
  <si>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</si>
  <si>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</si>
  <si>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</si>
  <si>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</si>
  <si>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</si>
  <si>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</si>
  <si>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</si>
  <si>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</si>
  <si>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</si>
  <si>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</si>
  <si>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</si>
  <si>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</si>
  <si>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</si>
  <si>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</si>
  <si>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</si>
  <si>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</si>
  <si>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</si>
  <si>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</si>
  <si>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</si>
  <si>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</si>
  <si>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</si>
  <si>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</si>
  <si>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</si>
  <si>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</si>
  <si>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</si>
  <si>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</si>
  <si>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</si>
  <si>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</si>
  <si>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</si>
  <si>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</si>
  <si>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</si>
  <si>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</si>
  <si>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</si>
  <si>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</si>
  <si>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</si>
  <si>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</si>
  <si>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</si>
  <si>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</si>
  <si>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</si>
  <si>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</si>
  <si>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</si>
  <si>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</si>
  <si>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</si>
  <si>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</si>
  <si>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</si>
  <si>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</si>
  <si>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</si>
  <si>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</si>
  <si>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</si>
  <si>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</si>
  <si>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</si>
  <si>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</si>
  <si>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</si>
  <si>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</si>
  <si>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</si>
  <si>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</si>
  <si>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</si>
  <si>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</si>
  <si>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</si>
  <si>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</si>
  <si>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</si>
  <si>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</si>
  <si>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</si>
  <si>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</si>
  <si>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</si>
  <si>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</si>
  <si>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</si>
  <si>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</si>
  <si>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</si>
  <si>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</si>
  <si>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</si>
  <si>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</si>
  <si>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</si>
  <si>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</si>
  <si>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</si>
  <si>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</si>
  <si>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</si>
  <si>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</si>
  <si>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</si>
  <si>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</si>
  <si>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</si>
  <si>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</si>
  <si>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</si>
  <si>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</si>
  <si>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</si>
  <si>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</si>
  <si>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</si>
  <si>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</si>
  <si>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</si>
  <si>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</si>
  <si>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</si>
  <si>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</si>
  <si>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</si>
  <si>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</si>
  <si>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</si>
  <si>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</si>
  <si>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</si>
  <si>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</si>
  <si>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</si>
  <si>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</si>
  <si>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</si>
  <si>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</si>
  <si>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</si>
  <si>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</si>
  <si>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</si>
  <si>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</si>
  <si>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</si>
  <si>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</si>
  <si>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</si>
  <si>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</si>
  <si>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</si>
  <si>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</si>
  <si>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</si>
  <si>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</si>
  <si>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</si>
  <si>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</si>
  <si>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</si>
  <si>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</si>
  <si>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</si>
  <si>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</si>
  <si>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</si>
  <si>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</si>
  <si>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</si>
  <si>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</si>
  <si>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</si>
  <si>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</si>
  <si>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</si>
  <si>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</si>
  <si>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</si>
  <si>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</si>
  <si>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</si>
  <si>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</si>
  <si>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</si>
  <si>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</si>
  <si>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</si>
  <si>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</si>
  <si>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</si>
  <si>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</si>
  <si>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</si>
  <si>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</si>
  <si>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</si>
  <si>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</si>
  <si>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</si>
  <si>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</si>
  <si>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</si>
  <si>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</si>
  <si>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</si>
  <si>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</si>
  <si>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</si>
  <si>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</si>
  <si>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</si>
  <si>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</si>
  <si>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</si>
  <si>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</si>
  <si>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</si>
  <si>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</si>
  <si>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</si>
  <si>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</si>
  <si>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</si>
  <si>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</si>
  <si>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</si>
  <si>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</si>
  <si>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</si>
  <si>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</si>
  <si>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</si>
  <si>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</si>
  <si>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</si>
  <si>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</si>
  <si>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</si>
  <si>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</si>
  <si>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</si>
  <si>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</si>
  <si>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</si>
  <si>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</si>
  <si>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</si>
  <si>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</si>
  <si>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</si>
  <si>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</si>
  <si>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</si>
  <si>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</si>
  <si>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</si>
  <si>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</si>
  <si>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</si>
  <si>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</si>
  <si>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</si>
  <si>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</si>
  <si>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</si>
  <si>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</si>
  <si>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</si>
  <si>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</si>
  <si>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</si>
  <si>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</si>
  <si>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</si>
  <si>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</si>
  <si>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</si>
  <si>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</si>
  <si>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</si>
  <si>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</si>
  <si>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</si>
  <si>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</si>
  <si>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</si>
  <si>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</si>
  <si>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</si>
  <si>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</si>
  <si>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</si>
  <si>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</si>
  <si>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</si>
  <si>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</si>
  <si>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</si>
  <si>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</si>
  <si>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</si>
  <si>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</si>
  <si>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</si>
  <si>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</si>
  <si>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</si>
  <si>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</si>
  <si>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</si>
  <si>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</si>
  <si>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</si>
  <si>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</si>
  <si>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</si>
  <si>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</si>
  <si>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</si>
  <si>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</si>
  <si>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</si>
  <si>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</si>
  <si>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</si>
  <si>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</si>
  <si>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</si>
  <si>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</si>
  <si>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</si>
  <si>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</si>
  <si>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</si>
  <si>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</si>
  <si>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</si>
  <si>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</si>
  <si>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</si>
  <si>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</si>
  <si>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</si>
  <si>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</si>
  <si>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</si>
  <si>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</si>
  <si>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</si>
  <si>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</si>
  <si>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</si>
  <si>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</si>
  <si>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</si>
  <si>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</si>
  <si>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</si>
  <si>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</si>
  <si>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</si>
  <si>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</si>
  <si>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</si>
  <si>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</si>
  <si>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</si>
  <si>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</si>
  <si>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</si>
  <si>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</si>
  <si>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</si>
  <si>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</si>
  <si>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</si>
  <si>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</si>
  <si>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</si>
  <si>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</si>
  <si>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</si>
  <si>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</si>
  <si>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</si>
  <si>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</si>
  <si>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</si>
  <si>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</si>
  <si>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</si>
  <si>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</si>
  <si>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</si>
  <si>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</si>
  <si>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</si>
  <si>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</si>
  <si>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</si>
  <si>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</si>
  <si>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</si>
  <si>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</si>
  <si>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</si>
  <si>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</si>
  <si>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</si>
  <si>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</si>
  <si>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</si>
  <si>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</si>
  <si>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</si>
  <si>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</si>
  <si>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</si>
  <si>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</si>
  <si>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</si>
  <si>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</si>
  <si>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</si>
  <si>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</si>
  <si>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</si>
  <si>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</si>
  <si>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</si>
  <si>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</si>
  <si>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</si>
  <si>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</si>
  <si>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</si>
  <si>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</si>
  <si>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</si>
  <si>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</si>
  <si>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</si>
  <si>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</si>
  <si>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</si>
  <si>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</si>
  <si>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</si>
  <si>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</si>
  <si>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</si>
  <si>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</si>
  <si>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</si>
  <si>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</si>
  <si>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</si>
  <si>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</si>
  <si>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</si>
  <si>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</si>
  <si>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</si>
  <si>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</si>
  <si>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</si>
  <si>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</si>
  <si>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</si>
  <si>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</si>
  <si>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</si>
  <si>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</si>
  <si>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</si>
  <si>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</si>
  <si>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</si>
  <si>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</si>
  <si>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</si>
  <si>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</si>
  <si>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</si>
  <si>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</si>
  <si>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</si>
  <si>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</si>
  <si>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</si>
  <si>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</si>
  <si>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</si>
  <si>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</si>
  <si>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</si>
  <si>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</si>
  <si>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</si>
  <si>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</si>
  <si>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</si>
  <si>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</si>
  <si>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</si>
  <si>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</si>
  <si>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</si>
  <si>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</si>
  <si>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</si>
  <si>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</si>
  <si>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</si>
  <si>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</si>
  <si>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</si>
  <si>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</si>
  <si>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</si>
  <si>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</si>
  <si>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</si>
  <si>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</si>
  <si>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</si>
  <si>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</si>
  <si>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</si>
  <si>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</si>
  <si>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</si>
  <si>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</si>
  <si>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</si>
  <si>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</si>
  <si>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</si>
  <si>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</si>
  <si>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</si>
  <si>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</si>
  <si>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</si>
  <si>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</si>
  <si>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</si>
  <si>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</si>
  <si>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</si>
  <si>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</si>
  <si>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</si>
  <si>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</si>
  <si>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</si>
  <si>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</si>
  <si>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</si>
  <si>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</si>
  <si>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</si>
  <si>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</si>
  <si>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</si>
  <si>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</si>
  <si>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</si>
  <si>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</si>
  <si>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</si>
  <si>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</si>
  <si>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</si>
  <si>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</si>
  <si>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</si>
  <si>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</si>
  <si>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</si>
  <si>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</si>
  <si>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</si>
  <si>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</si>
  <si>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</si>
  <si>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</si>
  <si>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</si>
  <si>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</si>
  <si>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</si>
  <si>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</si>
  <si>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</si>
  <si>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</si>
  <si>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</si>
  <si>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</si>
  <si>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</si>
  <si>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</si>
  <si>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</si>
  <si>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</si>
  <si>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</si>
  <si>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</si>
  <si>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</si>
  <si>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</si>
  <si>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</si>
  <si>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</si>
  <si>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</si>
  <si>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</si>
  <si>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</si>
  <si>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</si>
  <si>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</si>
  <si>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</si>
  <si>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</si>
  <si>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</si>
  <si>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</si>
  <si>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</si>
  <si>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</si>
  <si>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</si>
  <si>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</si>
  <si>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</si>
  <si>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</si>
  <si>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</si>
  <si>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</si>
  <si>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</si>
  <si>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</si>
  <si>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</si>
  <si>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</si>
  <si>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</si>
  <si>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</si>
  <si>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</si>
  <si>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</si>
  <si>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</si>
  <si>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</si>
  <si>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</si>
  <si>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</si>
  <si>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</si>
  <si>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</si>
  <si>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</si>
  <si>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</si>
  <si>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</si>
  <si>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</si>
  <si>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</si>
  <si>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</si>
  <si>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</si>
  <si>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</si>
  <si>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</si>
  <si>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</si>
  <si>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</si>
  <si>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</si>
  <si>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</si>
  <si>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</si>
  <si>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</si>
  <si>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</si>
  <si>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</si>
  <si>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</si>
  <si>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</si>
  <si>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</si>
  <si>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</si>
  <si>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</si>
  <si>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</si>
  <si>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</si>
  <si>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</si>
  <si>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</si>
  <si>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</si>
  <si>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</si>
  <si>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</si>
  <si>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</si>
  <si>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</si>
  <si>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</si>
  <si>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</si>
  <si>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</si>
  <si>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</si>
  <si>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</si>
  <si>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</si>
  <si>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</si>
  <si>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</si>
  <si>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</si>
  <si>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</si>
  <si>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</si>
  <si>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</si>
  <si>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</si>
  <si>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</si>
  <si>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</si>
  <si>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</si>
  <si>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</si>
  <si>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</si>
  <si>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</si>
  <si>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</si>
  <si>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</si>
  <si>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</si>
  <si>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</si>
  <si>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</si>
  <si>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</si>
  <si>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</si>
  <si>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</si>
  <si>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</si>
  <si>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</si>
  <si>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</si>
  <si>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</si>
  <si>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</si>
  <si>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</si>
  <si>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</si>
  <si>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</si>
  <si>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</si>
  <si>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</si>
  <si>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</si>
  <si>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</si>
  <si>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</si>
  <si>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</si>
  <si>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</si>
  <si>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</si>
  <si>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</si>
  <si>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</si>
  <si>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</si>
  <si>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</si>
  <si>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</si>
  <si>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</si>
  <si>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</si>
  <si>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</si>
  <si>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</si>
  <si>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</si>
  <si>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</si>
  <si>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</si>
  <si>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</si>
  <si>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</si>
  <si>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</si>
  <si>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</si>
  <si>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</si>
  <si>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</si>
  <si>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</si>
  <si>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</si>
  <si>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</si>
  <si>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</si>
  <si>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</si>
  <si>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</si>
  <si>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</si>
  <si>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</si>
  <si>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</si>
  <si>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</si>
  <si>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</si>
  <si>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</si>
  <si>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</si>
  <si>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</si>
  <si>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</si>
  <si>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</si>
  <si>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</si>
  <si>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</si>
  <si>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</si>
  <si>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</si>
  <si>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</si>
  <si>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</si>
  <si>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</si>
  <si>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</si>
  <si>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</si>
  <si>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</si>
  <si>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</si>
  <si>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</si>
  <si>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</si>
  <si>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</si>
  <si>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</si>
  <si>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</si>
  <si>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</si>
  <si>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</si>
  <si>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</si>
  <si>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</si>
  <si>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</si>
  <si>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</si>
  <si>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Coffe Type Name </t>
  </si>
  <si>
    <t>Roast Type Name</t>
  </si>
  <si>
    <t>Січ</t>
  </si>
  <si>
    <t>Лют</t>
  </si>
  <si>
    <t>Бер</t>
  </si>
  <si>
    <t>Кві</t>
  </si>
  <si>
    <t>Тра</t>
  </si>
  <si>
    <t>2020</t>
  </si>
  <si>
    <t>Роки</t>
  </si>
  <si>
    <t>Arabica</t>
  </si>
  <si>
    <t>Excelsa</t>
  </si>
  <si>
    <t>Liberica</t>
  </si>
  <si>
    <t>Robusta</t>
  </si>
  <si>
    <t>Сума з Sales</t>
  </si>
  <si>
    <t>Ф</t>
  </si>
  <si>
    <t>2019</t>
  </si>
  <si>
    <t>Чер</t>
  </si>
  <si>
    <t>Лип</t>
  </si>
  <si>
    <t>Сер</t>
  </si>
  <si>
    <t>Вер</t>
  </si>
  <si>
    <t>Жов</t>
  </si>
  <si>
    <t>Лис</t>
  </si>
  <si>
    <t>Гру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</si>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</sst>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₴&quot;_-;\-* #,##0.00\ &quot;₴&quot;_-;_-* &quot;-&quot;??\ &quot;₴&quot;_-;_-@_-"/>
    <numFmt numFmtId="164" formatCode="0.0"/>
    <numFmt numFmtId="165" formatCode="dd\-mmm\-yyyy"/>
    <numFmt numFmtId="166" formatCode="0.0&quot; kg&quot;"/>
    <numFmt numFmtId="167" formatCode="[$$-475]#,##0.00"/>
    <numFmt numFmtId="168" formatCode="[$$-409]#,##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1" applyNumberFormat="1" applyFont="1"/>
    <xf numFmtId="0" fontId="0" fillId="0" borderId="0" xfId="0" pivotButton="1"/>
    <xf numFmtId="165" fontId="0" fillId="0" borderId="0" xfId="0" applyNumberFormat="1"/>
    <xf numFmtId="3" fontId="0" fillId="0" borderId="0" xfId="0" applyNumberFormat="1"/>
    <xf numFmtId="168" fontId="0" fillId="0" borderId="0" xfId="0" applyNumberFormat="1"/>
  </cellXfs>
  <cellStyles count="2">
    <cellStyle name="Грошовий" xfId="1" builtinId="4"/>
    <cellStyle name="Звичайний" xfId="0" builtinId="0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75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75]#,##0.00"/>
    </dxf>
    <dxf>
      <numFmt numFmtId="166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1"/>
        <name val="Calibri"/>
        <family val="2"/>
        <charset val="204"/>
        <scheme val="minor"/>
      </font>
    </dxf>
    <dxf>
      <font>
        <b val="0"/>
        <i val="0"/>
        <sz val="11"/>
        <color theme="0"/>
        <name val="Calibri"/>
        <family val="2"/>
        <charset val="204"/>
        <scheme val="minor"/>
      </font>
      <fill>
        <patternFill patternType="solid">
          <fgColor theme="0"/>
          <bgColor theme="8" tint="0.39994506668294322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b/>
        <i val="0"/>
        <sz val="11"/>
        <color theme="1"/>
        <name val="Calibri"/>
        <family val="2"/>
        <charset val="204"/>
        <scheme val="minor"/>
      </font>
    </dxf>
    <dxf>
      <font>
        <b/>
        <i val="0"/>
        <sz val="11"/>
        <color theme="1"/>
        <name val="Calibri"/>
        <family val="2"/>
        <charset val="204"/>
        <scheme val="minor"/>
      </font>
      <fill>
        <patternFill>
          <bgColor theme="8" tint="0.39994506668294322"/>
        </patternFill>
      </fill>
    </dxf>
  </dxfs>
  <tableStyles count="2" defaultTableStyle="TableStyleMedium2" defaultPivotStyle="PivotStyleMedium9">
    <tableStyle name="Blue Slicer" pivot="0" table="0" count="5" xr9:uid="{213135B4-5C90-4294-AA1F-7EF73EFAB353}">
      <tableStyleElement type="wholeTable" dxfId="15"/>
      <tableStyleElement type="headerRow" dxfId="14"/>
    </tableStyle>
    <tableStyle name="Blue Timeline Style" pivot="0" table="0" count="9" xr9:uid="{CF9E7A67-A096-4275-BA74-56831B587638}">
      <tableStyleElement type="wholeTable" dxfId="13"/>
      <tableStyleElement type="headerRow" dxfId="12"/>
    </tableStyle>
  </tableStyles>
  <colors>
    <mruColors>
      <color rgb="FF5F86CD"/>
      <color rgb="FF3967B9"/>
    </mruColors>
  </colors>
  <extLst>
    <ext xmlns:x14="http://schemas.microsoft.com/office/spreadsheetml/2009/9/main" uri="{46F421CA-312F-682f-3DD2-61675219B42D}">
      <x14:dxfs count="3">
        <dxf>
          <font>
            <b/>
            <i val="0"/>
            <sz val="10"/>
            <name val="Calibri"/>
            <family val="2"/>
            <charset val="204"/>
            <scheme val="minor"/>
          </font>
        </dxf>
        <dxf>
          <font>
            <b/>
            <i val="0"/>
            <color theme="1"/>
            <name val="Calibri"/>
            <family val="2"/>
            <charset val="204"/>
            <scheme val="minor"/>
          </font>
        </dxf>
        <dxf>
          <font>
            <b/>
            <i val="0"/>
            <sz val="11"/>
            <color theme="1"/>
            <name val="Calibri"/>
            <family val="2"/>
            <charset val="204"/>
            <scheme val="minor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Blue Slicer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0"/>
            </patternFill>
          </fill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8" tint="-0.24994659260841701"/>
            </patternFill>
          </fill>
        </dxf>
        <dxf>
          <font>
            <b val="0"/>
            <i val="0"/>
            <sz val="9"/>
            <color theme="1"/>
            <name val="Calibri"/>
            <family val="2"/>
            <charset val="204"/>
            <scheme val="minor"/>
          </font>
        </dxf>
        <dxf>
          <font>
            <b val="0"/>
            <i val="0"/>
            <sz val="9"/>
            <color theme="1"/>
            <name val="Calibri"/>
            <family val="2"/>
            <charset val="204"/>
            <scheme val="minor"/>
          </font>
        </dxf>
        <dxf>
          <font>
            <b val="0"/>
            <i val="0"/>
            <sz val="9"/>
            <color theme="1"/>
            <name val="Calibri"/>
            <family val="2"/>
            <charset val="204"/>
            <scheme val="minor"/>
          </font>
        </dxf>
        <dxf>
          <font>
            <b/>
            <i val="0"/>
            <sz val="10"/>
            <color theme="1"/>
            <name val="Calibri"/>
            <family val="2"/>
            <charset val="204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lue Timeline Styl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[coffeeOrdersData.xlsx]TotalSales!Зведена таблиця1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  <c:pt idx="12">
                    <c:v>Січ</c:v>
                  </c:pt>
                  <c:pt idx="13">
                    <c:v>Лют</c:v>
                  </c:pt>
                  <c:pt idx="14">
                    <c:v>Бер</c:v>
                  </c:pt>
                  <c:pt idx="15">
                    <c:v>Кві</c:v>
                  </c:pt>
                  <c:pt idx="16">
                    <c:v>Тра</c:v>
                  </c:pt>
                  <c:pt idx="17">
                    <c:v>Чер</c:v>
                  </c:pt>
                  <c:pt idx="18">
                    <c:v>Лип</c:v>
                  </c:pt>
                  <c:pt idx="19">
                    <c:v>Сер</c:v>
                  </c:pt>
                  <c:pt idx="20">
                    <c:v>Вер</c:v>
                  </c:pt>
                  <c:pt idx="21">
                    <c:v>Жов</c:v>
                  </c:pt>
                  <c:pt idx="22">
                    <c:v>Лис</c:v>
                  </c:pt>
                  <c:pt idx="23">
                    <c:v>Гру</c:v>
                  </c:pt>
                  <c:pt idx="24">
                    <c:v>Січ</c:v>
                  </c:pt>
                  <c:pt idx="25">
                    <c:v>Лют</c:v>
                  </c:pt>
                  <c:pt idx="26">
                    <c:v>Бер</c:v>
                  </c:pt>
                  <c:pt idx="27">
                    <c:v>Кві</c:v>
                  </c:pt>
                  <c:pt idx="28">
                    <c:v>Тра</c:v>
                  </c:pt>
                  <c:pt idx="29">
                    <c:v>Чер</c:v>
                  </c:pt>
                  <c:pt idx="30">
                    <c:v>Лип</c:v>
                  </c:pt>
                  <c:pt idx="31">
                    <c:v>Сер</c:v>
                  </c:pt>
                  <c:pt idx="32">
                    <c:v>Вер</c:v>
                  </c:pt>
                  <c:pt idx="33">
                    <c:v>Жов</c:v>
                  </c:pt>
                  <c:pt idx="34">
                    <c:v>Лис</c:v>
                  </c:pt>
                  <c:pt idx="35">
                    <c:v>Гру</c:v>
                  </c:pt>
                  <c:pt idx="36">
                    <c:v>Січ</c:v>
                  </c:pt>
                  <c:pt idx="37">
                    <c:v>Лют</c:v>
                  </c:pt>
                  <c:pt idx="38">
                    <c:v>Бер</c:v>
                  </c:pt>
                  <c:pt idx="39">
                    <c:v>Кві</c:v>
                  </c:pt>
                  <c:pt idx="40">
                    <c:v>Тра</c:v>
                  </c:pt>
                  <c:pt idx="41">
                    <c:v>Чер</c:v>
                  </c:pt>
                  <c:pt idx="42">
                    <c:v>Лип</c:v>
                  </c:pt>
                  <c:pt idx="43">
                    <c:v>Сер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2-457C-9DB9-1316A4207BA7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  <c:pt idx="12">
                    <c:v>Січ</c:v>
                  </c:pt>
                  <c:pt idx="13">
                    <c:v>Лют</c:v>
                  </c:pt>
                  <c:pt idx="14">
                    <c:v>Бер</c:v>
                  </c:pt>
                  <c:pt idx="15">
                    <c:v>Кві</c:v>
                  </c:pt>
                  <c:pt idx="16">
                    <c:v>Тра</c:v>
                  </c:pt>
                  <c:pt idx="17">
                    <c:v>Чер</c:v>
                  </c:pt>
                  <c:pt idx="18">
                    <c:v>Лип</c:v>
                  </c:pt>
                  <c:pt idx="19">
                    <c:v>Сер</c:v>
                  </c:pt>
                  <c:pt idx="20">
                    <c:v>Вер</c:v>
                  </c:pt>
                  <c:pt idx="21">
                    <c:v>Жов</c:v>
                  </c:pt>
                  <c:pt idx="22">
                    <c:v>Лис</c:v>
                  </c:pt>
                  <c:pt idx="23">
                    <c:v>Гру</c:v>
                  </c:pt>
                  <c:pt idx="24">
                    <c:v>Січ</c:v>
                  </c:pt>
                  <c:pt idx="25">
                    <c:v>Лют</c:v>
                  </c:pt>
                  <c:pt idx="26">
                    <c:v>Бер</c:v>
                  </c:pt>
                  <c:pt idx="27">
                    <c:v>Кві</c:v>
                  </c:pt>
                  <c:pt idx="28">
                    <c:v>Тра</c:v>
                  </c:pt>
                  <c:pt idx="29">
                    <c:v>Чер</c:v>
                  </c:pt>
                  <c:pt idx="30">
                    <c:v>Лип</c:v>
                  </c:pt>
                  <c:pt idx="31">
                    <c:v>Сер</c:v>
                  </c:pt>
                  <c:pt idx="32">
                    <c:v>Вер</c:v>
                  </c:pt>
                  <c:pt idx="33">
                    <c:v>Жов</c:v>
                  </c:pt>
                  <c:pt idx="34">
                    <c:v>Лис</c:v>
                  </c:pt>
                  <c:pt idx="35">
                    <c:v>Гру</c:v>
                  </c:pt>
                  <c:pt idx="36">
                    <c:v>Січ</c:v>
                  </c:pt>
                  <c:pt idx="37">
                    <c:v>Лют</c:v>
                  </c:pt>
                  <c:pt idx="38">
                    <c:v>Бер</c:v>
                  </c:pt>
                  <c:pt idx="39">
                    <c:v>Кві</c:v>
                  </c:pt>
                  <c:pt idx="40">
                    <c:v>Тра</c:v>
                  </c:pt>
                  <c:pt idx="41">
                    <c:v>Чер</c:v>
                  </c:pt>
                  <c:pt idx="42">
                    <c:v>Лип</c:v>
                  </c:pt>
                  <c:pt idx="43">
                    <c:v>Сер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2-457C-9DB9-1316A4207BA7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  <c:pt idx="12">
                    <c:v>Січ</c:v>
                  </c:pt>
                  <c:pt idx="13">
                    <c:v>Лют</c:v>
                  </c:pt>
                  <c:pt idx="14">
                    <c:v>Бер</c:v>
                  </c:pt>
                  <c:pt idx="15">
                    <c:v>Кві</c:v>
                  </c:pt>
                  <c:pt idx="16">
                    <c:v>Тра</c:v>
                  </c:pt>
                  <c:pt idx="17">
                    <c:v>Чер</c:v>
                  </c:pt>
                  <c:pt idx="18">
                    <c:v>Лип</c:v>
                  </c:pt>
                  <c:pt idx="19">
                    <c:v>Сер</c:v>
                  </c:pt>
                  <c:pt idx="20">
                    <c:v>Вер</c:v>
                  </c:pt>
                  <c:pt idx="21">
                    <c:v>Жов</c:v>
                  </c:pt>
                  <c:pt idx="22">
                    <c:v>Лис</c:v>
                  </c:pt>
                  <c:pt idx="23">
                    <c:v>Гру</c:v>
                  </c:pt>
                  <c:pt idx="24">
                    <c:v>Січ</c:v>
                  </c:pt>
                  <c:pt idx="25">
                    <c:v>Лют</c:v>
                  </c:pt>
                  <c:pt idx="26">
                    <c:v>Бер</c:v>
                  </c:pt>
                  <c:pt idx="27">
                    <c:v>Кві</c:v>
                  </c:pt>
                  <c:pt idx="28">
                    <c:v>Тра</c:v>
                  </c:pt>
                  <c:pt idx="29">
                    <c:v>Чер</c:v>
                  </c:pt>
                  <c:pt idx="30">
                    <c:v>Лип</c:v>
                  </c:pt>
                  <c:pt idx="31">
                    <c:v>Сер</c:v>
                  </c:pt>
                  <c:pt idx="32">
                    <c:v>Вер</c:v>
                  </c:pt>
                  <c:pt idx="33">
                    <c:v>Жов</c:v>
                  </c:pt>
                  <c:pt idx="34">
                    <c:v>Лис</c:v>
                  </c:pt>
                  <c:pt idx="35">
                    <c:v>Гру</c:v>
                  </c:pt>
                  <c:pt idx="36">
                    <c:v>Січ</c:v>
                  </c:pt>
                  <c:pt idx="37">
                    <c:v>Лют</c:v>
                  </c:pt>
                  <c:pt idx="38">
                    <c:v>Бер</c:v>
                  </c:pt>
                  <c:pt idx="39">
                    <c:v>Кві</c:v>
                  </c:pt>
                  <c:pt idx="40">
                    <c:v>Тра</c:v>
                  </c:pt>
                  <c:pt idx="41">
                    <c:v>Чер</c:v>
                  </c:pt>
                  <c:pt idx="42">
                    <c:v>Лип</c:v>
                  </c:pt>
                  <c:pt idx="43">
                    <c:v>Сер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2-457C-9DB9-1316A4207BA7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  <c:pt idx="12">
                    <c:v>Січ</c:v>
                  </c:pt>
                  <c:pt idx="13">
                    <c:v>Лют</c:v>
                  </c:pt>
                  <c:pt idx="14">
                    <c:v>Бер</c:v>
                  </c:pt>
                  <c:pt idx="15">
                    <c:v>Кві</c:v>
                  </c:pt>
                  <c:pt idx="16">
                    <c:v>Тра</c:v>
                  </c:pt>
                  <c:pt idx="17">
                    <c:v>Чер</c:v>
                  </c:pt>
                  <c:pt idx="18">
                    <c:v>Лип</c:v>
                  </c:pt>
                  <c:pt idx="19">
                    <c:v>Сер</c:v>
                  </c:pt>
                  <c:pt idx="20">
                    <c:v>Вер</c:v>
                  </c:pt>
                  <c:pt idx="21">
                    <c:v>Жов</c:v>
                  </c:pt>
                  <c:pt idx="22">
                    <c:v>Лис</c:v>
                  </c:pt>
                  <c:pt idx="23">
                    <c:v>Гру</c:v>
                  </c:pt>
                  <c:pt idx="24">
                    <c:v>Січ</c:v>
                  </c:pt>
                  <c:pt idx="25">
                    <c:v>Лют</c:v>
                  </c:pt>
                  <c:pt idx="26">
                    <c:v>Бер</c:v>
                  </c:pt>
                  <c:pt idx="27">
                    <c:v>Кві</c:v>
                  </c:pt>
                  <c:pt idx="28">
                    <c:v>Тра</c:v>
                  </c:pt>
                  <c:pt idx="29">
                    <c:v>Чер</c:v>
                  </c:pt>
                  <c:pt idx="30">
                    <c:v>Лип</c:v>
                  </c:pt>
                  <c:pt idx="31">
                    <c:v>Сер</c:v>
                  </c:pt>
                  <c:pt idx="32">
                    <c:v>Вер</c:v>
                  </c:pt>
                  <c:pt idx="33">
                    <c:v>Жов</c:v>
                  </c:pt>
                  <c:pt idx="34">
                    <c:v>Лис</c:v>
                  </c:pt>
                  <c:pt idx="35">
                    <c:v>Гру</c:v>
                  </c:pt>
                  <c:pt idx="36">
                    <c:v>Січ</c:v>
                  </c:pt>
                  <c:pt idx="37">
                    <c:v>Лют</c:v>
                  </c:pt>
                  <c:pt idx="38">
                    <c:v>Бер</c:v>
                  </c:pt>
                  <c:pt idx="39">
                    <c:v>Кві</c:v>
                  </c:pt>
                  <c:pt idx="40">
                    <c:v>Тра</c:v>
                  </c:pt>
                  <c:pt idx="41">
                    <c:v>Чер</c:v>
                  </c:pt>
                  <c:pt idx="42">
                    <c:v>Лип</c:v>
                  </c:pt>
                  <c:pt idx="43">
                    <c:v>Сер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2-457C-9DB9-1316A4207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43199"/>
        <c:axId val="766744031"/>
      </c:lineChart>
      <c:catAx>
        <c:axId val="76674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66744031"/>
        <c:crosses val="autoZero"/>
        <c:auto val="1"/>
        <c:lblAlgn val="ctr"/>
        <c:lblOffset val="100"/>
        <c:noMultiLvlLbl val="0"/>
      </c:catAx>
      <c:valAx>
        <c:axId val="7667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6674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[coffeeOrdersData.xlsx]CoutnryBarChart!Зведена таблиця1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967B9"/>
          </a:solidFill>
          <a:ln>
            <a:noFill/>
          </a:ln>
          <a:effectLst/>
        </c:spPr>
      </c:pivotFmt>
      <c:pivotFmt>
        <c:idx val="2"/>
        <c:spPr>
          <a:solidFill>
            <a:srgbClr val="5F86CD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F86CD"/>
          </a:solidFill>
          <a:ln>
            <a:noFill/>
          </a:ln>
          <a:effectLst/>
        </c:spPr>
      </c:pivotFmt>
      <c:pivotFmt>
        <c:idx val="5"/>
        <c:spPr>
          <a:solidFill>
            <a:srgbClr val="3967B9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F86CD"/>
          </a:solidFill>
          <a:ln>
            <a:noFill/>
          </a:ln>
          <a:effectLst/>
        </c:spPr>
      </c:pivotFmt>
      <c:pivotFmt>
        <c:idx val="8"/>
        <c:spPr>
          <a:solidFill>
            <a:srgbClr val="3967B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CoutnryBarChart!$B$3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F86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E7-4177-AFF4-E3726BCFD2A5}"/>
              </c:ext>
            </c:extLst>
          </c:dPt>
          <c:dPt>
            <c:idx val="1"/>
            <c:invertIfNegative val="0"/>
            <c:bubble3D val="0"/>
            <c:spPr>
              <a:solidFill>
                <a:srgbClr val="3967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E7-4177-AFF4-E3726BCFD2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CoutnryBarChart!$A$4:$A$6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CoutnryBarChart!$B$4:$B$6</c:f>
              <c:numCache>
                <c:formatCode>[$$-409]#\ 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7-4177-AFF4-E3726BCFD2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3145904"/>
        <c:axId val="443139248"/>
      </c:barChart>
      <c:catAx>
        <c:axId val="44314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3139248"/>
        <c:crosses val="autoZero"/>
        <c:auto val="1"/>
        <c:lblAlgn val="ctr"/>
        <c:lblOffset val="100"/>
        <c:noMultiLvlLbl val="0"/>
      </c:catAx>
      <c:valAx>
        <c:axId val="4431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31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[coffeeOrdersData.xlsx]Top5Customers!Зведена таблиця1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</a:t>
            </a:r>
            <a:endParaRPr lang="uk-UA"/>
          </a:p>
        </c:rich>
      </c:tx>
      <c:layout>
        <c:manualLayout>
          <c:xMode val="edge"/>
          <c:yMode val="edge"/>
          <c:x val="0.39431790358544089"/>
          <c:y val="6.2320949947935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967B9"/>
          </a:solidFill>
          <a:ln>
            <a:noFill/>
          </a:ln>
          <a:effectLst/>
        </c:spPr>
      </c:pivotFmt>
      <c:pivotFmt>
        <c:idx val="2"/>
        <c:spPr>
          <a:solidFill>
            <a:srgbClr val="5F86CD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F86CD"/>
          </a:solidFill>
          <a:ln>
            <a:noFill/>
          </a:ln>
          <a:effectLst/>
        </c:spPr>
      </c:pivotFmt>
      <c:pivotFmt>
        <c:idx val="5"/>
        <c:spPr>
          <a:solidFill>
            <a:srgbClr val="3967B9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ABE-4855-BF78-AD20EFD3BF4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ABE-4855-BF78-AD20EFD3B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[$$-409]#\ 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E-4855-BF78-AD20EFD3B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3145904"/>
        <c:axId val="443139248"/>
      </c:barChart>
      <c:catAx>
        <c:axId val="44314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3139248"/>
        <c:crosses val="autoZero"/>
        <c:auto val="1"/>
        <c:lblAlgn val="ctr"/>
        <c:lblOffset val="100"/>
        <c:noMultiLvlLbl val="0"/>
      </c:catAx>
      <c:valAx>
        <c:axId val="4431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31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2" name="Прямокутник: округлені кути 1">
          <a:extLst>
            <a:ext uri="{FF2B5EF4-FFF2-40B4-BE49-F238E27FC236}">
              <a16:creationId xmlns:a16="http://schemas.microsoft.com/office/drawing/2014/main" id="{DC626309-924E-4AFF-A3B0-A1C8CC6FF629}"/>
            </a:ext>
          </a:extLst>
        </xdr:cNvPr>
        <xdr:cNvSpPr/>
      </xdr:nvSpPr>
      <xdr:spPr>
        <a:xfrm>
          <a:off x="0" y="0"/>
          <a:ext cx="15849600" cy="914400"/>
        </a:xfrm>
        <a:prstGeom prst="round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chemeClr val="bg1"/>
              </a:solidFill>
            </a:rPr>
            <a:t>COFFE</a:t>
          </a:r>
          <a:r>
            <a:rPr lang="en-US" sz="4800" baseline="0">
              <a:solidFill>
                <a:schemeClr val="bg1"/>
              </a:solidFill>
            </a:rPr>
            <a:t>E SALES DASHBOARD</a:t>
          </a:r>
          <a:endParaRPr lang="uk-UA" sz="48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5862</xdr:colOff>
      <xdr:row>13</xdr:row>
      <xdr:rowOff>8964</xdr:rowOff>
    </xdr:from>
    <xdr:to>
      <xdr:col>23</xdr:col>
      <xdr:colOff>15735</xdr:colOff>
      <xdr:row>29</xdr:row>
      <xdr:rowOff>17930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6EAC2E1-D534-40C8-8D77-51C2A988E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5862</xdr:colOff>
      <xdr:row>5</xdr:row>
      <xdr:rowOff>1597</xdr:rowOff>
    </xdr:from>
    <xdr:to>
      <xdr:col>23</xdr:col>
      <xdr:colOff>13855</xdr:colOff>
      <xdr:row>13</xdr:row>
      <xdr:rowOff>8963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9F9A66E3-153D-4643-9F21-C390069B36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462" y="898068"/>
              <a:ext cx="10371193" cy="1441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Шкала часу: працює в Excel 2013 або новішій версії. Не переміщуйте та не змінюйте розмір.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17585</xdr:colOff>
      <xdr:row>19</xdr:row>
      <xdr:rowOff>8475</xdr:rowOff>
    </xdr:from>
    <xdr:to>
      <xdr:col>26</xdr:col>
      <xdr:colOff>9093</xdr:colOff>
      <xdr:row>24</xdr:row>
      <xdr:rowOff>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D4C98120-4C8C-4C31-915B-46E44BA051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8385" y="3415063"/>
              <a:ext cx="1820308" cy="893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absolute">
    <xdr:from>
      <xdr:col>23</xdr:col>
      <xdr:colOff>25578</xdr:colOff>
      <xdr:row>5</xdr:row>
      <xdr:rowOff>1598</xdr:rowOff>
    </xdr:from>
    <xdr:to>
      <xdr:col>26</xdr:col>
      <xdr:colOff>13855</xdr:colOff>
      <xdr:row>12</xdr:row>
      <xdr:rowOff>9407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84F8F9CB-0487-4D3B-B8D5-087D1022F2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6378" y="898069"/>
              <a:ext cx="1817077" cy="1262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17585</xdr:colOff>
      <xdr:row>24</xdr:row>
      <xdr:rowOff>724</xdr:rowOff>
    </xdr:from>
    <xdr:to>
      <xdr:col>26</xdr:col>
      <xdr:colOff>9093</xdr:colOff>
      <xdr:row>29</xdr:row>
      <xdr:rowOff>10511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DB348843-A646-4A1B-B349-A45530A15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8385" y="4303783"/>
              <a:ext cx="1820308" cy="906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0</xdr:col>
      <xdr:colOff>9408</xdr:colOff>
      <xdr:row>5</xdr:row>
      <xdr:rowOff>12100</xdr:rowOff>
    </xdr:from>
    <xdr:to>
      <xdr:col>6</xdr:col>
      <xdr:colOff>0</xdr:colOff>
      <xdr:row>17</xdr:row>
      <xdr:rowOff>10886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DB9EC6BD-EE15-4F93-8E51-A5087F0EE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21772</xdr:rowOff>
    </xdr:from>
    <xdr:to>
      <xdr:col>5</xdr:col>
      <xdr:colOff>603739</xdr:colOff>
      <xdr:row>29</xdr:row>
      <xdr:rowOff>10510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4B62BEDF-369B-47B2-B237-D1811DEB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23263</xdr:colOff>
      <xdr:row>12</xdr:row>
      <xdr:rowOff>9089</xdr:rowOff>
    </xdr:from>
    <xdr:to>
      <xdr:col>26</xdr:col>
      <xdr:colOff>13855</xdr:colOff>
      <xdr:row>19</xdr:row>
      <xdr:rowOff>1345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ountry 1">
              <a:extLst>
                <a:ext uri="{FF2B5EF4-FFF2-40B4-BE49-F238E27FC236}">
                  <a16:creationId xmlns:a16="http://schemas.microsoft.com/office/drawing/2014/main" id="{93B208A1-FBCF-4A9B-A674-CB56CE4C20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4063" y="2160618"/>
              <a:ext cx="1819392" cy="1247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khailo Kushnir" refreshedDate="45376.772015162038" createdVersion="7" refreshedVersion="7" minRefreshableVersion="3" recordCount="1000" xr:uid="{9E0DF32F-366A-46BA-8B3D-17E5C01E462F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.01.2019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20.08.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 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Роки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9632982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A045B-C76A-4BD7-8E53-A527BCF66AF4}" name="Зведена таблиця1" cacheId="0" applyNumberFormats="0" applyBorderFormats="0" applyFontFormats="0" applyPatternFormats="0" applyAlignmentFormats="0" applyWidthHeightFormats="1" dataCaption="Значення" updatedVersion="7" minRefreshableVersion="5" useAutoFormatting="1" rowGrandTotals="0" colGrandTotals="0" itemPrintTitles="1" createdVersion="7" indent="0" compact="0" compactData="0" multipleFieldFilters="0" chartFormat="5">
  <location ref="A3:F48" firstHeaderRow="1" firstDataRow="2" firstDataCol="2"/>
  <pivotFields count="17">
    <pivotField compact="0" outline="0" showAll="0" defaultSubtotal="0"/>
    <pivotField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Сума з Sales" fld="12" baseField="1" baseItem="1" numFmtId="3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13" count="1" selected="0">
            <x v="3"/>
          </reference>
          <reference field="16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39732-0976-41A1-8174-CC3514E9CCFB}" name="Зведена таблиця1" cacheId="0" applyNumberFormats="0" applyBorderFormats="0" applyFontFormats="0" applyPatternFormats="0" applyAlignmentFormats="0" applyWidthHeightFormats="1" dataCaption="Значення" updatedVersion="7" minRefreshableVersion="3" useAutoFormatting="1" rowGrandTotals="0" colGrandTotals="0" itemPrintTitles="1" createdVersion="7" indent="0" compact="0" compactData="0" multipleFieldFilters="0" chartFormat="16">
  <location ref="A3:B6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Сума з Sales" fld="12" baseField="0" baseItem="9" numFmtId="168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3AD9A-CC81-4D6E-98AB-841EE1982A87}" name="Зведена таблиця1" cacheId="0" applyNumberFormats="0" applyBorderFormats="0" applyFontFormats="0" applyPatternFormats="0" applyAlignmentFormats="0" applyWidthHeightFormats="1" dataCaption="Значення" updatedVersion="7" minRefreshableVersion="3" useAutoFormatting="1" rowGrandTotals="0" colGrandTotals="0" itemPrintTitles="1" createdVersion="7" indent="0" compact="0" compactData="0" multipleFieldFilters="0" chartFormat="13">
  <location ref="A3:B8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Сума з Sales" fld="12" baseField="0" baseItem="9" numFmtId="168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4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Size" xr10:uid="{BF0B97C5-438E-40BC-9D2F-418F8C7F61BB}" sourceName="Size">
  <pivotTables>
    <pivotTable tabId="18" name="Зведена таблиця1"/>
  </pivotTables>
  <data>
    <tabular pivotCacheId="1963298264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Roast_Type_Name" xr10:uid="{55406843-EE00-498A-A600-484C7A9B012C}" sourceName="Roast Type Name">
  <pivotTables>
    <pivotTable tabId="18" name="Зведена таблиця1"/>
  </pivotTables>
  <data>
    <tabular pivotCacheId="1963298264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Loyalty_Card" xr10:uid="{F3BF4777-4B44-4633-8543-93098466B9B3}" sourceName="Loyalty Card">
  <pivotTables>
    <pivotTable tabId="18" name="Зведена таблиця1"/>
  </pivotTables>
  <data>
    <tabular pivotCacheId="1963298264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Country1" xr10:uid="{40EAB0E8-A39A-49E9-8C31-D9D2426226F9}" sourceName="Country">
  <pivotTables>
    <pivotTable tabId="18" name="Зведена таблиця1"/>
  </pivotTables>
  <data>
    <tabular pivotCacheId="1963298264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A685E973-4F33-4263-97DE-81B8D2B00B8C}" cache="Роздільник_Size" caption="Size" columnCount="2" style="SlicerStyleDark5" rowHeight="234950"/>
  <slicer name="Roast Type Name" xr10:uid="{034BC753-54DC-40A9-A514-08467679782A}" cache="Роздільник_Roast_Type_Name" caption="Roast Type Name" style="SlicerStyleDark5" rowHeight="234950"/>
  <slicer name="Loyalty Card" xr10:uid="{991AE55D-9CCA-4848-AD2E-32F4B8D6ECDF}" cache="Роздільник_Loyalty_Card" caption="Loyalty Card" style="SlicerStyleDark5" rowHeight="234950"/>
  <slicer name="Country 1" xr10:uid="{83E6466A-303E-45C4-874C-9612DBE22A26}" cache="Роздільник_Country1" caption="Country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F93D4-61CF-4CCB-93CE-58A5F5521E6B}" name="Orders" displayName="Orders" ref="A1:P1001" totalsRowShown="0" headerRowDxfId="11">
  <autoFilter ref="A1:P1001" xr:uid="{FB1F93D4-61CF-4CCB-93CE-58A5F5521E6B}"/>
  <tableColumns count="16">
    <tableColumn id="1" xr3:uid="{6C01D1A4-78A4-41CF-9258-8522216B7799}" name="Order ID" dataDxfId="10"/>
    <tableColumn id="2" xr3:uid="{23F06541-D11E-467A-89CE-3EBBDD5B017B}" name="Order Date" dataDxfId="9"/>
    <tableColumn id="3" xr3:uid="{6FE9A438-CF87-417B-80A4-B4E5A629D0AD}" name="Customer ID" dataDxfId="8"/>
    <tableColumn id="4" xr3:uid="{CD92B69A-74EE-406F-8A0D-9B3B2A3EE088}" name="Product ID"/>
    <tableColumn id="5" xr3:uid="{4850BE41-7A89-4835-A771-3946C6563CBF}" name="Quantity" dataDxfId="7"/>
    <tableColumn id="6" xr3:uid="{B1A6794D-7C92-45E1-80CB-F90FBFC67C85}" name="Customer Name" dataDxfId="6">
      <calculatedColumnFormula>_xlfn.XLOOKUP(orders!C2,customers!A:A,customers!B:B,,0)</calculatedColumnFormula>
    </tableColumn>
    <tableColumn id="7" xr3:uid="{3C6DAA43-6D2A-4B1D-A192-CBF78AD1ABA6}" name="Email" dataDxfId="5">
      <calculatedColumnFormula>IF(_xlfn.XLOOKUP(C2,customers!A:A,customers!C:C,,0)=0,"",_xlfn.XLOOKUP(C2,customers!A:A,customers!C:C,,0))</calculatedColumnFormula>
    </tableColumn>
    <tableColumn id="8" xr3:uid="{40FBEB66-F6FF-43F9-AC4E-E97B4FFCCECD}" name="Country" dataDxfId="4">
      <calculatedColumnFormula>_xlfn.XLOOKUP(C2,customers!$A$2:$A$1001,customers!$G$2:$G$1001,,0)</calculatedColumnFormula>
    </tableColumn>
    <tableColumn id="9" xr3:uid="{1D164D39-1DA0-4AB2-AFDD-CFC4438FF925}" name="Coffee Type">
      <calculatedColumnFormula>INDEX(products!$A$1:$G$49,MATCH(orders!$D2,products!$A$1:$A$49,0),MATCH(I$1,products!$A$1:$G$1,0))</calculatedColumnFormula>
    </tableColumn>
    <tableColumn id="10" xr3:uid="{FEEF199C-D8E4-40EE-A7A7-B7C77CEB6A93}" name="Roast Type">
      <calculatedColumnFormula>INDEX(products!$A$1:$G$49,MATCH(orders!$D2,products!$A$1:$A$49,0),MATCH(J$1,products!$A$1:$G$1,0))</calculatedColumnFormula>
    </tableColumn>
    <tableColumn id="11" xr3:uid="{4DA1259A-9B21-4AA1-A805-9FA438C77719}" name="Size" dataDxfId="3">
      <calculatedColumnFormula>INDEX(products!$A$1:$G$49,MATCH(orders!$D2,products!$A$1:$A$49,0),MATCH(K$1,products!$A$1:$G$1,0))</calculatedColumnFormula>
    </tableColumn>
    <tableColumn id="12" xr3:uid="{0400C6FC-05AF-4120-96A3-6B170A69250F}" name="Unit Price" dataDxfId="2" dataCellStyle="Грошовий">
      <calculatedColumnFormula>INDEX(products!$A$1:$G$49,MATCH(orders!$D2,products!$A$1:$A$49,0),MATCH(L$1,products!$A$1:$G$1,0))</calculatedColumnFormula>
    </tableColumn>
    <tableColumn id="13" xr3:uid="{06912352-E3DC-4A39-BFB3-DAB36133EBC0}" name="Sales" dataDxfId="1" dataCellStyle="Грошовий">
      <calculatedColumnFormula>L2*E2</calculatedColumnFormula>
    </tableColumn>
    <tableColumn id="14" xr3:uid="{B8BA0B0A-F052-4A58-B9A6-9DCD3C0F4E70}" name="Coffe Type Name ">
      <calculatedColumnFormula>IF(I2="Rob","Robusta",IF(I2="Exc","Excelsa",IF(I2="Lib","Liberica",IF(I2="Ara","Arabica",""))))</calculatedColumnFormula>
    </tableColumn>
    <tableColumn id="15" xr3:uid="{AFB23B90-DC12-43A0-99A0-95CD3B988F29}" name="Roast Type Name">
      <calculatedColumnFormula>IF(J2="M","Medium",IF(J2="L","Light",IF(J2="D","Dark","")))</calculatedColumnFormula>
    </tableColumn>
    <tableColumn id="16" xr3:uid="{D3C11ED6-A27F-4789-BB73-006A13634689}" name="Loyalty Card" dataDxfId="0">
      <calculatedColumnFormula>_xlfn.XLOOKUP(Orders[[#This Row],[Customer ID]],customers!$A$1:$A$1001,customers!$I$1:$I$1001,,0)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ласна_часова_шкала_Order_Date" xr10:uid="{D07EE5FF-3FC2-4E8F-94C8-8C11478C65F3}" sourceName="Order Date">
  <pivotTables>
    <pivotTable tabId="18" name="Зведена таблиця1"/>
  </pivotTables>
  <state minimalRefreshVersion="6" lastRefreshVersion="6" pivotCacheId="1963298264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890CC4C9-E2F7-4ADE-8CCD-8B3E03ECE0A2}" cache="Власна_часова_шкала_Order_Date" caption="Order Date" level="2" selectionLevel="2" scrollPosition="2019-01-01T00:00:00" style="Blue Timeline Style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975"/>
  <sheetViews>
    <sheetView topLeftCell="E1" zoomScale="99" zoomScaleNormal="115" workbookViewId="0">
      <selection activeCell="J8" sqref="J8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21.88671875" bestFit="1" customWidth="1"/>
    <col min="7" max="7" width="36" bestFit="1" customWidth="1"/>
    <col min="8" max="8" width="14.33203125" bestFit="1" customWidth="1"/>
    <col min="9" max="9" width="13.6640625" bestFit="1" customWidth="1"/>
    <col min="10" max="10" width="11.6640625" customWidth="1"/>
    <col min="11" max="11" width="5.88671875" bestFit="1" customWidth="1"/>
    <col min="12" max="12" width="10.77734375" customWidth="1"/>
    <col min="13" max="13" width="7.77734375" bestFit="1" customWidth="1"/>
    <col min="14" max="14" width="17.5546875" customWidth="1"/>
    <col min="15" max="15" width="17.21875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_xlfn.XLOOKUP(orders!C2,customers!A:A,customers!B:B,,0)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_xlfn.XLOOKUP(C2,customers!$A$2:$A$1001,customers!$G$2:$G$1001,,0)</f>
        <v>United States</v>
      </c>
      <c r="I2" t="str">
        <f>INDEX(products!$A$1:$G$49,MATCH(orders!$D2,products!$A$1:$A$49,0),MATCH(I$1,products!$A$1:$G$1,0))</f>
        <v>Rob</v>
      </c>
      <c r="J2" t="str">
        <f>INDEX(products!$A$1:$G$49,MATCH(orders!$D2,products!$A$1:$A$49,0),MATCH(J$1,products!$A$1:$G$1,0))</f>
        <v>M</v>
      </c>
      <c r="K2" s="4">
        <f>INDEX(products!$A$1:$G$49,MATCH(orders!$D2,products!$A$1:$A$49,0),MATCH(K$1,products!$A$1:$G$1,0))</f>
        <v>1</v>
      </c>
      <c r="L2" s="5">
        <f>INDEX(products!$A$1:$G$49,MATCH(orders!$D2,products!$A$1:$A$49,0),MATCH(L$1,products!$A$1:$G$1,0))</f>
        <v>9.9499999999999993</v>
      </c>
      <c r="M2" s="5">
        <f>L2*E2</f>
        <v>19.899999999999999</v>
      </c>
      <c r="N2" t="str">
        <f>IF(I2="Rob","Robusta",IF(I2="Exc","Excelsa",IF(I2="Lib","Liberica",IF(I2="Ara","Arabica",""))))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_xlfn.XLOOKUP(orders!C3,customers!A:A,customers!B:B,,0)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_xlfn.XLOOKUP(C3,customers!$A$2:$A$1001,customers!$G$2:$G$1001,,0)</f>
        <v>United States</v>
      </c>
      <c r="I3" t="str">
        <f>INDEX(products!$A$1:$G$49,MATCH(orders!$D3,products!$A$1:$A$49,0),MATCH(I$1,products!$A$1:$G$1,0))</f>
        <v>Exc</v>
      </c>
      <c r="J3" t="str">
        <f>INDEX(products!$A$1:$G$49,MATCH(orders!$D3,products!$A$1:$A$49,0),MATCH(J$1,products!$A$1:$G$1,0))</f>
        <v>M</v>
      </c>
      <c r="K3" s="4">
        <f>INDEX(products!$A$1:$G$49,MATCH(orders!$D3,products!$A$1:$A$49,0),MATCH(K$1,products!$A$1:$G$1,0))</f>
        <v>0.5</v>
      </c>
      <c r="L3" s="5">
        <f>INDEX(products!$A$1:$G$49,MATCH(orders!$D3,products!$A$1:$A$49,0),MATCH(L$1,products!$A$1:$G$1,0))</f>
        <v>8.25</v>
      </c>
      <c r="M3" s="5">
        <f>L3*E3</f>
        <v>41.25</v>
      </c>
      <c r="N3" t="str">
        <f>IF(I3="Rob","Robusta",IF(I3="Exc","Excelsa",IF(I3="Lib","Liberica",IF(I3="Ara","Arabica",""))))</f>
        <v>Excelsa</v>
      </c>
      <c r="O3" t="str">
        <f t="shared" ref="O3:O66" si="0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_xlfn.XLOOKUP(orders!C4,customers!A:A,customers!B:B,,0)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_xlfn.XLOOKUP(C4,customers!$A$2:$A$1001,customers!$G$2:$G$1001,,0)</f>
        <v>United States</v>
      </c>
      <c r="I4" t="str">
        <f>INDEX(products!$A$1:$G$49,MATCH(orders!$D4,products!$A$1:$A$49,0),MATCH(I$1,products!$A$1:$G$1,0))</f>
        <v>Ara</v>
      </c>
      <c r="J4" t="str">
        <f>INDEX(products!$A$1:$G$49,MATCH(orders!$D4,products!$A$1:$A$49,0),MATCH(J$1,products!$A$1:$G$1,0))</f>
        <v>L</v>
      </c>
      <c r="K4" s="4">
        <f>INDEX(products!$A$1:$G$49,MATCH(orders!$D4,products!$A$1:$A$49,0),MATCH(K$1,products!$A$1:$G$1,0))</f>
        <v>1</v>
      </c>
      <c r="L4" s="5">
        <f>INDEX(products!$A$1:$G$49,MATCH(orders!$D4,products!$A$1:$A$49,0),MATCH(L$1,products!$A$1:$G$1,0))</f>
        <v>12.95</v>
      </c>
      <c r="M4" s="5">
        <f t="shared" ref="M4:M66" si="1">L4*E4</f>
        <v>12.95</v>
      </c>
      <c r="N4" t="str">
        <f t="shared" ref="N4:N67" si="2">IF(I4="Rob","Robusta",IF(I4="Exc","Excelsa",IF(I4="Lib","Liberica",IF(I4="Ara","Arabica",""))))</f>
        <v>Arabica</v>
      </c>
      <c r="O4" t="str">
        <f t="shared" si="0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_xlfn.XLOOKUP(orders!C5,customers!A:A,customers!B:B,,0)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_xlfn.XLOOKUP(C5,customers!$A$2:$A$1001,customers!$G$2:$G$1001,,0)</f>
        <v>Ireland</v>
      </c>
      <c r="I5" t="str">
        <f>INDEX(products!$A$1:$G$49,MATCH(orders!$D5,products!$A$1:$A$49,0),MATCH(I$1,products!$A$1:$G$1,0))</f>
        <v>Exc</v>
      </c>
      <c r="J5" t="str">
        <f>INDEX(products!$A$1:$G$49,MATCH(orders!$D5,products!$A$1:$A$49,0),MATCH(J$1,products!$A$1:$G$1,0))</f>
        <v>M</v>
      </c>
      <c r="K5" s="4">
        <f>INDEX(products!$A$1:$G$49,MATCH(orders!$D5,products!$A$1:$A$49,0),MATCH(K$1,products!$A$1:$G$1,0))</f>
        <v>1</v>
      </c>
      <c r="L5" s="5">
        <f>INDEX(products!$A$1:$G$49,MATCH(orders!$D5,products!$A$1:$A$49,0),MATCH(L$1,products!$A$1:$G$1,0))</f>
        <v>13.75</v>
      </c>
      <c r="M5" s="5">
        <f t="shared" si="1"/>
        <v>27.5</v>
      </c>
      <c r="N5" t="str">
        <f t="shared" si="2"/>
        <v>Excelsa</v>
      </c>
      <c r="O5" t="str">
        <f t="shared" si="0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_xlfn.XLOOKUP(orders!C6,customers!A:A,customers!B:B,,0)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_xlfn.XLOOKUP(C6,customers!$A$2:$A$1001,customers!$G$2:$G$1001,,0)</f>
        <v>Ireland</v>
      </c>
      <c r="I6" t="str">
        <f>INDEX(products!$A$1:$G$49,MATCH(orders!$D6,products!$A$1:$A$49,0),MATCH(I$1,products!$A$1:$G$1,0))</f>
        <v>Rob</v>
      </c>
      <c r="J6" t="str">
        <f>INDEX(products!$A$1:$G$49,MATCH(orders!$D6,products!$A$1:$A$49,0),MATCH(J$1,products!$A$1:$G$1,0))</f>
        <v>L</v>
      </c>
      <c r="K6" s="4">
        <f>INDEX(products!$A$1:$G$49,MATCH(orders!$D6,products!$A$1:$A$49,0),MATCH(K$1,products!$A$1:$G$1,0))</f>
        <v>2.5</v>
      </c>
      <c r="L6" s="5">
        <f>INDEX(products!$A$1:$G$49,MATCH(orders!$D6,products!$A$1:$A$49,0),MATCH(L$1,products!$A$1:$G$1,0))</f>
        <v>27.484999999999996</v>
      </c>
      <c r="M6" s="5">
        <f t="shared" si="1"/>
        <v>54.969999999999992</v>
      </c>
      <c r="N6" t="str">
        <f t="shared" si="2"/>
        <v>Robusta</v>
      </c>
      <c r="O6" t="str">
        <f t="shared" si="0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_xlfn.XLOOKUP(orders!C7,customers!A:A,customers!B:B,,0)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_xlfn.XLOOKUP(C7,customers!$A$2:$A$1001,customers!$G$2:$G$1001,,0)</f>
        <v>United States</v>
      </c>
      <c r="I7" t="str">
        <f>INDEX(products!$A$1:$G$49,MATCH(orders!$D7,products!$A$1:$A$49,0),MATCH(I$1,products!$A$1:$G$1,0))</f>
        <v>Lib</v>
      </c>
      <c r="J7" t="str">
        <f>INDEX(products!$A$1:$G$49,MATCH(orders!$D7,products!$A$1:$A$49,0),MATCH(J$1,products!$A$1:$G$1,0))</f>
        <v>D</v>
      </c>
      <c r="K7" s="4">
        <f>INDEX(products!$A$1:$G$49,MATCH(orders!$D7,products!$A$1:$A$49,0),MATCH(K$1,products!$A$1:$G$1,0))</f>
        <v>1</v>
      </c>
      <c r="L7" s="5">
        <f>INDEX(products!$A$1:$G$49,MATCH(orders!$D7,products!$A$1:$A$49,0),MATCH(L$1,products!$A$1:$G$1,0))</f>
        <v>12.95</v>
      </c>
      <c r="M7" s="5">
        <f t="shared" si="1"/>
        <v>38.849999999999994</v>
      </c>
      <c r="N7" t="str">
        <f t="shared" si="2"/>
        <v>Liberica</v>
      </c>
      <c r="O7" t="str">
        <f t="shared" si="0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_xlfn.XLOOKUP(orders!C8,customers!A:A,customers!B:B,,0)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_xlfn.XLOOKUP(C8,customers!$A$2:$A$1001,customers!$G$2:$G$1001,,0)</f>
        <v>United States</v>
      </c>
      <c r="I8" t="str">
        <f>INDEX(products!$A$1:$G$49,MATCH(orders!$D8,products!$A$1:$A$49,0),MATCH(I$1,products!$A$1:$G$1,0))</f>
        <v>Exc</v>
      </c>
      <c r="J8" t="str">
        <f>INDEX(products!$A$1:$G$49,MATCH(orders!$D8,products!$A$1:$A$49,0),MATCH(J$1,products!$A$1:$G$1,0))</f>
        <v>D</v>
      </c>
      <c r="K8" s="4">
        <f>INDEX(products!$A$1:$G$49,MATCH(orders!$D8,products!$A$1:$A$49,0),MATCH(K$1,products!$A$1:$G$1,0))</f>
        <v>0.5</v>
      </c>
      <c r="L8" s="5">
        <f>INDEX(products!$A$1:$G$49,MATCH(orders!$D8,products!$A$1:$A$49,0),MATCH(L$1,products!$A$1:$G$1,0))</f>
        <v>7.29</v>
      </c>
      <c r="M8" s="5">
        <f t="shared" si="1"/>
        <v>21.87</v>
      </c>
      <c r="N8" t="str">
        <f t="shared" si="2"/>
        <v>Excelsa</v>
      </c>
      <c r="O8" t="str">
        <f t="shared" si="0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_xlfn.XLOOKUP(orders!C9,customers!A:A,customers!B:B,,0)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_xlfn.XLOOKUP(C9,customers!$A$2:$A$1001,customers!$G$2:$G$1001,,0)</f>
        <v>Ireland</v>
      </c>
      <c r="I9" t="str">
        <f>INDEX(products!$A$1:$G$49,MATCH(orders!$D9,products!$A$1:$A$49,0),MATCH(I$1,products!$A$1:$G$1,0))</f>
        <v>Lib</v>
      </c>
      <c r="J9" t="str">
        <f>INDEX(products!$A$1:$G$49,MATCH(orders!$D9,products!$A$1:$A$49,0),MATCH(J$1,products!$A$1:$G$1,0))</f>
        <v>L</v>
      </c>
      <c r="K9" s="4">
        <f>INDEX(products!$A$1:$G$49,MATCH(orders!$D9,products!$A$1:$A$49,0),MATCH(K$1,products!$A$1:$G$1,0))</f>
        <v>0.2</v>
      </c>
      <c r="L9" s="5">
        <f>INDEX(products!$A$1:$G$49,MATCH(orders!$D9,products!$A$1:$A$49,0),MATCH(L$1,products!$A$1:$G$1,0))</f>
        <v>4.7549999999999999</v>
      </c>
      <c r="M9" s="5">
        <f t="shared" si="1"/>
        <v>4.7549999999999999</v>
      </c>
      <c r="N9" t="str">
        <f t="shared" si="2"/>
        <v>Liberica</v>
      </c>
      <c r="O9" t="str">
        <f t="shared" si="0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_xlfn.XLOOKUP(orders!C10,customers!A:A,customers!B:B,,0)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_xlfn.XLOOKUP(C10,customers!$A$2:$A$1001,customers!$G$2:$G$1001,,0)</f>
        <v>United States</v>
      </c>
      <c r="I10" t="str">
        <f>INDEX(products!$A$1:$G$49,MATCH(orders!$D10,products!$A$1:$A$49,0),MATCH(I$1,products!$A$1:$G$1,0))</f>
        <v>Rob</v>
      </c>
      <c r="J10" t="str">
        <f>INDEX(products!$A$1:$G$49,MATCH(orders!$D10,products!$A$1:$A$49,0),MATCH(J$1,products!$A$1:$G$1,0))</f>
        <v>M</v>
      </c>
      <c r="K10" s="4">
        <f>INDEX(products!$A$1:$G$49,MATCH(orders!$D10,products!$A$1:$A$49,0),MATCH(K$1,products!$A$1:$G$1,0))</f>
        <v>0.5</v>
      </c>
      <c r="L10" s="5">
        <f>INDEX(products!$A$1:$G$49,MATCH(orders!$D10,products!$A$1:$A$49,0),MATCH(L$1,products!$A$1:$G$1,0))</f>
        <v>5.97</v>
      </c>
      <c r="M10" s="5">
        <f t="shared" si="1"/>
        <v>17.91</v>
      </c>
      <c r="N10" t="str">
        <f t="shared" si="2"/>
        <v>Robusta</v>
      </c>
      <c r="O10" t="str">
        <f t="shared" si="0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_xlfn.XLOOKUP(orders!C11,customers!A:A,customers!B:B,,0)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_xlfn.XLOOKUP(C11,customers!$A$2:$A$1001,customers!$G$2:$G$1001,,0)</f>
        <v>United States</v>
      </c>
      <c r="I11" t="str">
        <f>INDEX(products!$A$1:$G$49,MATCH(orders!$D11,products!$A$1:$A$49,0),MATCH(I$1,products!$A$1:$G$1,0))</f>
        <v>Rob</v>
      </c>
      <c r="J11" t="str">
        <f>INDEX(products!$A$1:$G$49,MATCH(orders!$D11,products!$A$1:$A$49,0),MATCH(J$1,products!$A$1:$G$1,0))</f>
        <v>M</v>
      </c>
      <c r="K11" s="4">
        <f>INDEX(products!$A$1:$G$49,MATCH(orders!$D11,products!$A$1:$A$49,0),MATCH(K$1,products!$A$1:$G$1,0))</f>
        <v>0.5</v>
      </c>
      <c r="L11" s="5">
        <f>INDEX(products!$A$1:$G$49,MATCH(orders!$D11,products!$A$1:$A$49,0),MATCH(L$1,products!$A$1:$G$1,0))</f>
        <v>5.97</v>
      </c>
      <c r="M11" s="5">
        <f t="shared" si="1"/>
        <v>5.97</v>
      </c>
      <c r="N11" t="str">
        <f t="shared" si="2"/>
        <v>Robusta</v>
      </c>
      <c r="O11" t="str">
        <f t="shared" si="0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_xlfn.XLOOKUP(orders!C12,customers!A:A,customers!B:B,,0)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_xlfn.XLOOKUP(C12,customers!$A$2:$A$1001,customers!$G$2:$G$1001,,0)</f>
        <v>United States</v>
      </c>
      <c r="I12" t="str">
        <f>INDEX(products!$A$1:$G$49,MATCH(orders!$D12,products!$A$1:$A$49,0),MATCH(I$1,products!$A$1:$G$1,0))</f>
        <v>Ara</v>
      </c>
      <c r="J12" t="str">
        <f>INDEX(products!$A$1:$G$49,MATCH(orders!$D12,products!$A$1:$A$49,0),MATCH(J$1,products!$A$1:$G$1,0))</f>
        <v>D</v>
      </c>
      <c r="K12" s="4">
        <f>INDEX(products!$A$1:$G$49,MATCH(orders!$D12,products!$A$1:$A$49,0),MATCH(K$1,products!$A$1:$G$1,0))</f>
        <v>1</v>
      </c>
      <c r="L12" s="5">
        <f>INDEX(products!$A$1:$G$49,MATCH(orders!$D12,products!$A$1:$A$49,0),MATCH(L$1,products!$A$1:$G$1,0))</f>
        <v>9.9499999999999993</v>
      </c>
      <c r="M12" s="5">
        <f t="shared" si="1"/>
        <v>39.799999999999997</v>
      </c>
      <c r="N12" t="str">
        <f t="shared" si="2"/>
        <v>Arabica</v>
      </c>
      <c r="O12" t="str">
        <f t="shared" si="0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_xlfn.XLOOKUP(orders!C13,customers!A:A,customers!B:B,,0)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_xlfn.XLOOKUP(C13,customers!$A$2:$A$1001,customers!$G$2:$G$1001,,0)</f>
        <v>United States</v>
      </c>
      <c r="I13" t="str">
        <f>INDEX(products!$A$1:$G$49,MATCH(orders!$D13,products!$A$1:$A$49,0),MATCH(I$1,products!$A$1:$G$1,0))</f>
        <v>Exc</v>
      </c>
      <c r="J13" t="str">
        <f>INDEX(products!$A$1:$G$49,MATCH(orders!$D13,products!$A$1:$A$49,0),MATCH(J$1,products!$A$1:$G$1,0))</f>
        <v>L</v>
      </c>
      <c r="K13" s="4">
        <f>INDEX(products!$A$1:$G$49,MATCH(orders!$D13,products!$A$1:$A$49,0),MATCH(K$1,products!$A$1:$G$1,0))</f>
        <v>2.5</v>
      </c>
      <c r="L13" s="5">
        <f>INDEX(products!$A$1:$G$49,MATCH(orders!$D13,products!$A$1:$A$49,0),MATCH(L$1,products!$A$1:$G$1,0))</f>
        <v>34.154999999999994</v>
      </c>
      <c r="M13" s="5">
        <f t="shared" si="1"/>
        <v>170.77499999999998</v>
      </c>
      <c r="N13" t="str">
        <f t="shared" si="2"/>
        <v>Excelsa</v>
      </c>
      <c r="O13" t="str">
        <f t="shared" si="0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_xlfn.XLOOKUP(orders!C14,customers!A:A,customers!B:B,,0)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_xlfn.XLOOKUP(C14,customers!$A$2:$A$1001,customers!$G$2:$G$1001,,0)</f>
        <v>United States</v>
      </c>
      <c r="I14" t="str">
        <f>INDEX(products!$A$1:$G$49,MATCH(orders!$D14,products!$A$1:$A$49,0),MATCH(I$1,products!$A$1:$G$1,0))</f>
        <v>Rob</v>
      </c>
      <c r="J14" t="str">
        <f>INDEX(products!$A$1:$G$49,MATCH(orders!$D14,products!$A$1:$A$49,0),MATCH(J$1,products!$A$1:$G$1,0))</f>
        <v>M</v>
      </c>
      <c r="K14" s="4">
        <f>INDEX(products!$A$1:$G$49,MATCH(orders!$D14,products!$A$1:$A$49,0),MATCH(K$1,products!$A$1:$G$1,0))</f>
        <v>1</v>
      </c>
      <c r="L14" s="5">
        <f>INDEX(products!$A$1:$G$49,MATCH(orders!$D14,products!$A$1:$A$49,0),MATCH(L$1,products!$A$1:$G$1,0))</f>
        <v>9.9499999999999993</v>
      </c>
      <c r="M14" s="5">
        <f t="shared" si="1"/>
        <v>49.75</v>
      </c>
      <c r="N14" t="str">
        <f t="shared" si="2"/>
        <v>Robusta</v>
      </c>
      <c r="O14" t="str">
        <f t="shared" si="0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_xlfn.XLOOKUP(orders!C15,customers!A:A,customers!B:B,,0)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_xlfn.XLOOKUP(C15,customers!$A$2:$A$1001,customers!$G$2:$G$1001,,0)</f>
        <v>United States</v>
      </c>
      <c r="I15" t="str">
        <f>INDEX(products!$A$1:$G$49,MATCH(orders!$D15,products!$A$1:$A$49,0),MATCH(I$1,products!$A$1:$G$1,0))</f>
        <v>Rob</v>
      </c>
      <c r="J15" t="str">
        <f>INDEX(products!$A$1:$G$49,MATCH(orders!$D15,products!$A$1:$A$49,0),MATCH(J$1,products!$A$1:$G$1,0))</f>
        <v>D</v>
      </c>
      <c r="K15" s="4">
        <f>INDEX(products!$A$1:$G$49,MATCH(orders!$D15,products!$A$1:$A$49,0),MATCH(K$1,products!$A$1:$G$1,0))</f>
        <v>2.5</v>
      </c>
      <c r="L15" s="5">
        <f>INDEX(products!$A$1:$G$49,MATCH(orders!$D15,products!$A$1:$A$49,0),MATCH(L$1,products!$A$1:$G$1,0))</f>
        <v>20.584999999999997</v>
      </c>
      <c r="M15" s="5">
        <f t="shared" si="1"/>
        <v>41.169999999999995</v>
      </c>
      <c r="N15" t="str">
        <f t="shared" si="2"/>
        <v>Robusta</v>
      </c>
      <c r="O15" t="str">
        <f t="shared" si="0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_xlfn.XLOOKUP(orders!C16,customers!A:A,customers!B:B,,0)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_xlfn.XLOOKUP(C16,customers!$A$2:$A$1001,customers!$G$2:$G$1001,,0)</f>
        <v>United States</v>
      </c>
      <c r="I16" t="str">
        <f>INDEX(products!$A$1:$G$49,MATCH(orders!$D16,products!$A$1:$A$49,0),MATCH(I$1,products!$A$1:$G$1,0))</f>
        <v>Lib</v>
      </c>
      <c r="J16" t="str">
        <f>INDEX(products!$A$1:$G$49,MATCH(orders!$D16,products!$A$1:$A$49,0),MATCH(J$1,products!$A$1:$G$1,0))</f>
        <v>D</v>
      </c>
      <c r="K16" s="4">
        <f>INDEX(products!$A$1:$G$49,MATCH(orders!$D16,products!$A$1:$A$49,0),MATCH(K$1,products!$A$1:$G$1,0))</f>
        <v>0.2</v>
      </c>
      <c r="L16" s="5">
        <f>INDEX(products!$A$1:$G$49,MATCH(orders!$D16,products!$A$1:$A$49,0),MATCH(L$1,products!$A$1:$G$1,0))</f>
        <v>3.8849999999999998</v>
      </c>
      <c r="M16" s="5">
        <f t="shared" si="1"/>
        <v>11.654999999999999</v>
      </c>
      <c r="N16" t="str">
        <f t="shared" si="2"/>
        <v>Liberica</v>
      </c>
      <c r="O16" t="str">
        <f t="shared" si="0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_xlfn.XLOOKUP(orders!C17,customers!A:A,customers!B:B,,0)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_xlfn.XLOOKUP(C17,customers!$A$2:$A$1001,customers!$G$2:$G$1001,,0)</f>
        <v>United States</v>
      </c>
      <c r="I17" t="str">
        <f>INDEX(products!$A$1:$G$49,MATCH(orders!$D17,products!$A$1:$A$49,0),MATCH(I$1,products!$A$1:$G$1,0))</f>
        <v>Rob</v>
      </c>
      <c r="J17" t="str">
        <f>INDEX(products!$A$1:$G$49,MATCH(orders!$D17,products!$A$1:$A$49,0),MATCH(J$1,products!$A$1:$G$1,0))</f>
        <v>M</v>
      </c>
      <c r="K17" s="4">
        <f>INDEX(products!$A$1:$G$49,MATCH(orders!$D17,products!$A$1:$A$49,0),MATCH(K$1,products!$A$1:$G$1,0))</f>
        <v>2.5</v>
      </c>
      <c r="L17" s="5">
        <f>INDEX(products!$A$1:$G$49,MATCH(orders!$D17,products!$A$1:$A$49,0),MATCH(L$1,products!$A$1:$G$1,0))</f>
        <v>22.884999999999998</v>
      </c>
      <c r="M17" s="5">
        <f t="shared" si="1"/>
        <v>114.42499999999998</v>
      </c>
      <c r="N17" t="str">
        <f t="shared" si="2"/>
        <v>Robusta</v>
      </c>
      <c r="O17" t="str">
        <f t="shared" si="0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_xlfn.XLOOKUP(orders!C18,customers!A:A,customers!B:B,,0)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_xlfn.XLOOKUP(C18,customers!$A$2:$A$1001,customers!$G$2:$G$1001,,0)</f>
        <v>United States</v>
      </c>
      <c r="I18" t="str">
        <f>INDEX(products!$A$1:$G$49,MATCH(orders!$D18,products!$A$1:$A$49,0),MATCH(I$1,products!$A$1:$G$1,0))</f>
        <v>Ara</v>
      </c>
      <c r="J18" t="str">
        <f>INDEX(products!$A$1:$G$49,MATCH(orders!$D18,products!$A$1:$A$49,0),MATCH(J$1,products!$A$1:$G$1,0))</f>
        <v>M</v>
      </c>
      <c r="K18" s="4">
        <f>INDEX(products!$A$1:$G$49,MATCH(orders!$D18,products!$A$1:$A$49,0),MATCH(K$1,products!$A$1:$G$1,0))</f>
        <v>0.2</v>
      </c>
      <c r="L18" s="5">
        <f>INDEX(products!$A$1:$G$49,MATCH(orders!$D18,products!$A$1:$A$49,0),MATCH(L$1,products!$A$1:$G$1,0))</f>
        <v>3.375</v>
      </c>
      <c r="M18" s="5">
        <f t="shared" si="1"/>
        <v>20.25</v>
      </c>
      <c r="N18" t="str">
        <f t="shared" si="2"/>
        <v>Arabica</v>
      </c>
      <c r="O18" t="str">
        <f t="shared" si="0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_xlfn.XLOOKUP(orders!C19,customers!A:A,customers!B:B,,0)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_xlfn.XLOOKUP(C19,customers!$A$2:$A$1001,customers!$G$2:$G$1001,,0)</f>
        <v>United States</v>
      </c>
      <c r="I19" t="str">
        <f>INDEX(products!$A$1:$G$49,MATCH(orders!$D19,products!$A$1:$A$49,0),MATCH(I$1,products!$A$1:$G$1,0))</f>
        <v>Ara</v>
      </c>
      <c r="J19" t="str">
        <f>INDEX(products!$A$1:$G$49,MATCH(orders!$D19,products!$A$1:$A$49,0),MATCH(J$1,products!$A$1:$G$1,0))</f>
        <v>L</v>
      </c>
      <c r="K19" s="4">
        <f>INDEX(products!$A$1:$G$49,MATCH(orders!$D19,products!$A$1:$A$49,0),MATCH(K$1,products!$A$1:$G$1,0))</f>
        <v>1</v>
      </c>
      <c r="L19" s="5">
        <f>INDEX(products!$A$1:$G$49,MATCH(orders!$D19,products!$A$1:$A$49,0),MATCH(L$1,products!$A$1:$G$1,0))</f>
        <v>12.95</v>
      </c>
      <c r="M19" s="5">
        <f t="shared" si="1"/>
        <v>77.699999999999989</v>
      </c>
      <c r="N19" t="str">
        <f t="shared" si="2"/>
        <v>Arabica</v>
      </c>
      <c r="O19" t="str">
        <f t="shared" si="0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_xlfn.XLOOKUP(orders!C20,customers!A:A,customers!B:B,,0)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_xlfn.XLOOKUP(C20,customers!$A$2:$A$1001,customers!$G$2:$G$1001,,0)</f>
        <v>Ireland</v>
      </c>
      <c r="I20" t="str">
        <f>INDEX(products!$A$1:$G$49,MATCH(orders!$D20,products!$A$1:$A$49,0),MATCH(I$1,products!$A$1:$G$1,0))</f>
        <v>Rob</v>
      </c>
      <c r="J20" t="str">
        <f>INDEX(products!$A$1:$G$49,MATCH(orders!$D20,products!$A$1:$A$49,0),MATCH(J$1,products!$A$1:$G$1,0))</f>
        <v>D</v>
      </c>
      <c r="K20" s="4">
        <f>INDEX(products!$A$1:$G$49,MATCH(orders!$D20,products!$A$1:$A$49,0),MATCH(K$1,products!$A$1:$G$1,0))</f>
        <v>2.5</v>
      </c>
      <c r="L20" s="5">
        <f>INDEX(products!$A$1:$G$49,MATCH(orders!$D20,products!$A$1:$A$49,0),MATCH(L$1,products!$A$1:$G$1,0))</f>
        <v>20.584999999999997</v>
      </c>
      <c r="M20" s="5">
        <f t="shared" si="1"/>
        <v>82.339999999999989</v>
      </c>
      <c r="N20" t="str">
        <f t="shared" si="2"/>
        <v>Robusta</v>
      </c>
      <c r="O20" t="str">
        <f t="shared" si="0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_xlfn.XLOOKUP(orders!C21,customers!A:A,customers!B:B,,0)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_xlfn.XLOOKUP(C21,customers!$A$2:$A$1001,customers!$G$2:$G$1001,,0)</f>
        <v>United States</v>
      </c>
      <c r="I21" t="str">
        <f>INDEX(products!$A$1:$G$49,MATCH(orders!$D21,products!$A$1:$A$49,0),MATCH(I$1,products!$A$1:$G$1,0))</f>
        <v>Ara</v>
      </c>
      <c r="J21" t="str">
        <f>INDEX(products!$A$1:$G$49,MATCH(orders!$D21,products!$A$1:$A$49,0),MATCH(J$1,products!$A$1:$G$1,0))</f>
        <v>M</v>
      </c>
      <c r="K21" s="4">
        <f>INDEX(products!$A$1:$G$49,MATCH(orders!$D21,products!$A$1:$A$49,0),MATCH(K$1,products!$A$1:$G$1,0))</f>
        <v>0.2</v>
      </c>
      <c r="L21" s="5">
        <f>INDEX(products!$A$1:$G$49,MATCH(orders!$D21,products!$A$1:$A$49,0),MATCH(L$1,products!$A$1:$G$1,0))</f>
        <v>3.375</v>
      </c>
      <c r="M21" s="5">
        <f t="shared" si="1"/>
        <v>16.875</v>
      </c>
      <c r="N21" t="str">
        <f t="shared" si="2"/>
        <v>Arabica</v>
      </c>
      <c r="O21" t="str">
        <f t="shared" si="0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_xlfn.XLOOKUP(orders!C22,customers!A:A,customers!B:B,,0)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_xlfn.XLOOKUP(C22,customers!$A$2:$A$1001,customers!$G$2:$G$1001,,0)</f>
        <v>United States</v>
      </c>
      <c r="I22" t="str">
        <f>INDEX(products!$A$1:$G$49,MATCH(orders!$D22,products!$A$1:$A$49,0),MATCH(I$1,products!$A$1:$G$1,0))</f>
        <v>Exc</v>
      </c>
      <c r="J22" t="str">
        <f>INDEX(products!$A$1:$G$49,MATCH(orders!$D22,products!$A$1:$A$49,0),MATCH(J$1,products!$A$1:$G$1,0))</f>
        <v>D</v>
      </c>
      <c r="K22" s="4">
        <f>INDEX(products!$A$1:$G$49,MATCH(orders!$D22,products!$A$1:$A$49,0),MATCH(K$1,products!$A$1:$G$1,0))</f>
        <v>0.2</v>
      </c>
      <c r="L22" s="5">
        <f>INDEX(products!$A$1:$G$49,MATCH(orders!$D22,products!$A$1:$A$49,0),MATCH(L$1,products!$A$1:$G$1,0))</f>
        <v>3.645</v>
      </c>
      <c r="M22" s="5">
        <f t="shared" si="1"/>
        <v>14.58</v>
      </c>
      <c r="N22" t="str">
        <f t="shared" si="2"/>
        <v>Excelsa</v>
      </c>
      <c r="O22" t="str">
        <f t="shared" si="0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_xlfn.XLOOKUP(orders!C23,customers!A:A,customers!B:B,,0)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_xlfn.XLOOKUP(C23,customers!$A$2:$A$1001,customers!$G$2:$G$1001,,0)</f>
        <v>United States</v>
      </c>
      <c r="I23" t="str">
        <f>INDEX(products!$A$1:$G$49,MATCH(orders!$D23,products!$A$1:$A$49,0),MATCH(I$1,products!$A$1:$G$1,0))</f>
        <v>Ara</v>
      </c>
      <c r="J23" t="str">
        <f>INDEX(products!$A$1:$G$49,MATCH(orders!$D23,products!$A$1:$A$49,0),MATCH(J$1,products!$A$1:$G$1,0))</f>
        <v>D</v>
      </c>
      <c r="K23" s="4">
        <f>INDEX(products!$A$1:$G$49,MATCH(orders!$D23,products!$A$1:$A$49,0),MATCH(K$1,products!$A$1:$G$1,0))</f>
        <v>0.2</v>
      </c>
      <c r="L23" s="5">
        <f>INDEX(products!$A$1:$G$49,MATCH(orders!$D23,products!$A$1:$A$49,0),MATCH(L$1,products!$A$1:$G$1,0))</f>
        <v>2.9849999999999999</v>
      </c>
      <c r="M23" s="5">
        <f t="shared" si="1"/>
        <v>17.91</v>
      </c>
      <c r="N23" t="str">
        <f t="shared" si="2"/>
        <v>Arabica</v>
      </c>
      <c r="O23" t="str">
        <f t="shared" si="0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_xlfn.XLOOKUP(orders!C24,customers!A:A,customers!B:B,,0)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_xlfn.XLOOKUP(C24,customers!$A$2:$A$1001,customers!$G$2:$G$1001,,0)</f>
        <v>United States</v>
      </c>
      <c r="I24" t="str">
        <f>INDEX(products!$A$1:$G$49,MATCH(orders!$D24,products!$A$1:$A$49,0),MATCH(I$1,products!$A$1:$G$1,0))</f>
        <v>Rob</v>
      </c>
      <c r="J24" t="str">
        <f>INDEX(products!$A$1:$G$49,MATCH(orders!$D24,products!$A$1:$A$49,0),MATCH(J$1,products!$A$1:$G$1,0))</f>
        <v>M</v>
      </c>
      <c r="K24" s="4">
        <f>INDEX(products!$A$1:$G$49,MATCH(orders!$D24,products!$A$1:$A$49,0),MATCH(K$1,products!$A$1:$G$1,0))</f>
        <v>2.5</v>
      </c>
      <c r="L24" s="5">
        <f>INDEX(products!$A$1:$G$49,MATCH(orders!$D24,products!$A$1:$A$49,0),MATCH(L$1,products!$A$1:$G$1,0))</f>
        <v>22.884999999999998</v>
      </c>
      <c r="M24" s="5">
        <f t="shared" si="1"/>
        <v>91.539999999999992</v>
      </c>
      <c r="N24" t="str">
        <f t="shared" si="2"/>
        <v>Robusta</v>
      </c>
      <c r="O24" t="str">
        <f t="shared" si="0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_xlfn.XLOOKUP(orders!C25,customers!A:A,customers!B:B,,0)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_xlfn.XLOOKUP(C25,customers!$A$2:$A$1001,customers!$G$2:$G$1001,,0)</f>
        <v>United States</v>
      </c>
      <c r="I25" t="str">
        <f>INDEX(products!$A$1:$G$49,MATCH(orders!$D25,products!$A$1:$A$49,0),MATCH(I$1,products!$A$1:$G$1,0))</f>
        <v>Ara</v>
      </c>
      <c r="J25" t="str">
        <f>INDEX(products!$A$1:$G$49,MATCH(orders!$D25,products!$A$1:$A$49,0),MATCH(J$1,products!$A$1:$G$1,0))</f>
        <v>D</v>
      </c>
      <c r="K25" s="4">
        <f>INDEX(products!$A$1:$G$49,MATCH(orders!$D25,products!$A$1:$A$49,0),MATCH(K$1,products!$A$1:$G$1,0))</f>
        <v>0.2</v>
      </c>
      <c r="L25" s="5">
        <f>INDEX(products!$A$1:$G$49,MATCH(orders!$D25,products!$A$1:$A$49,0),MATCH(L$1,products!$A$1:$G$1,0))</f>
        <v>2.9849999999999999</v>
      </c>
      <c r="M25" s="5">
        <f t="shared" si="1"/>
        <v>11.94</v>
      </c>
      <c r="N25" t="str">
        <f t="shared" si="2"/>
        <v>Arabica</v>
      </c>
      <c r="O25" t="str">
        <f t="shared" si="0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_xlfn.XLOOKUP(orders!C26,customers!A:A,customers!B:B,,0)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_xlfn.XLOOKUP(C26,customers!$A$2:$A$1001,customers!$G$2:$G$1001,,0)</f>
        <v>United States</v>
      </c>
      <c r="I26" t="str">
        <f>INDEX(products!$A$1:$G$49,MATCH(orders!$D26,products!$A$1:$A$49,0),MATCH(I$1,products!$A$1:$G$1,0))</f>
        <v>Ara</v>
      </c>
      <c r="J26" t="str">
        <f>INDEX(products!$A$1:$G$49,MATCH(orders!$D26,products!$A$1:$A$49,0),MATCH(J$1,products!$A$1:$G$1,0))</f>
        <v>M</v>
      </c>
      <c r="K26" s="4">
        <f>INDEX(products!$A$1:$G$49,MATCH(orders!$D26,products!$A$1:$A$49,0),MATCH(K$1,products!$A$1:$G$1,0))</f>
        <v>1</v>
      </c>
      <c r="L26" s="5">
        <f>INDEX(products!$A$1:$G$49,MATCH(orders!$D26,products!$A$1:$A$49,0),MATCH(L$1,products!$A$1:$G$1,0))</f>
        <v>11.25</v>
      </c>
      <c r="M26" s="5">
        <f t="shared" si="1"/>
        <v>11.25</v>
      </c>
      <c r="N26" t="str">
        <f t="shared" si="2"/>
        <v>Arabica</v>
      </c>
      <c r="O26" t="str">
        <f t="shared" si="0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_xlfn.XLOOKUP(orders!C27,customers!A:A,customers!B:B,,0)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_xlfn.XLOOKUP(C27,customers!$A$2:$A$1001,customers!$G$2:$G$1001,,0)</f>
        <v>United States</v>
      </c>
      <c r="I27" t="str">
        <f>INDEX(products!$A$1:$G$49,MATCH(orders!$D27,products!$A$1:$A$49,0),MATCH(I$1,products!$A$1:$G$1,0))</f>
        <v>Exc</v>
      </c>
      <c r="J27" t="str">
        <f>INDEX(products!$A$1:$G$49,MATCH(orders!$D27,products!$A$1:$A$49,0),MATCH(J$1,products!$A$1:$G$1,0))</f>
        <v>M</v>
      </c>
      <c r="K27" s="4">
        <f>INDEX(products!$A$1:$G$49,MATCH(orders!$D27,products!$A$1:$A$49,0),MATCH(K$1,products!$A$1:$G$1,0))</f>
        <v>0.2</v>
      </c>
      <c r="L27" s="5">
        <f>INDEX(products!$A$1:$G$49,MATCH(orders!$D27,products!$A$1:$A$49,0),MATCH(L$1,products!$A$1:$G$1,0))</f>
        <v>4.125</v>
      </c>
      <c r="M27" s="5">
        <f t="shared" si="1"/>
        <v>12.375</v>
      </c>
      <c r="N27" t="str">
        <f t="shared" si="2"/>
        <v>Excelsa</v>
      </c>
      <c r="O27" t="str">
        <f t="shared" si="0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_xlfn.XLOOKUP(orders!C28,customers!A:A,customers!B:B,,0)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_xlfn.XLOOKUP(C28,customers!$A$2:$A$1001,customers!$G$2:$G$1001,,0)</f>
        <v>United States</v>
      </c>
      <c r="I28" t="str">
        <f>INDEX(products!$A$1:$G$49,MATCH(orders!$D28,products!$A$1:$A$49,0),MATCH(I$1,products!$A$1:$G$1,0))</f>
        <v>Ara</v>
      </c>
      <c r="J28" t="str">
        <f>INDEX(products!$A$1:$G$49,MATCH(orders!$D28,products!$A$1:$A$49,0),MATCH(J$1,products!$A$1:$G$1,0))</f>
        <v>M</v>
      </c>
      <c r="K28" s="4">
        <f>INDEX(products!$A$1:$G$49,MATCH(orders!$D28,products!$A$1:$A$49,0),MATCH(K$1,products!$A$1:$G$1,0))</f>
        <v>0.5</v>
      </c>
      <c r="L28" s="5">
        <f>INDEX(products!$A$1:$G$49,MATCH(orders!$D28,products!$A$1:$A$49,0),MATCH(L$1,products!$A$1:$G$1,0))</f>
        <v>6.75</v>
      </c>
      <c r="M28" s="5">
        <f t="shared" si="1"/>
        <v>27</v>
      </c>
      <c r="N28" t="str">
        <f t="shared" si="2"/>
        <v>Arabica</v>
      </c>
      <c r="O28" t="str">
        <f t="shared" si="0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_xlfn.XLOOKUP(orders!C29,customers!A:A,customers!B:B,,0)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_xlfn.XLOOKUP(C29,customers!$A$2:$A$1001,customers!$G$2:$G$1001,,0)</f>
        <v>Ireland</v>
      </c>
      <c r="I29" t="str">
        <f>INDEX(products!$A$1:$G$49,MATCH(orders!$D29,products!$A$1:$A$49,0),MATCH(I$1,products!$A$1:$G$1,0))</f>
        <v>Ara</v>
      </c>
      <c r="J29" t="str">
        <f>INDEX(products!$A$1:$G$49,MATCH(orders!$D29,products!$A$1:$A$49,0),MATCH(J$1,products!$A$1:$G$1,0))</f>
        <v>M</v>
      </c>
      <c r="K29" s="4">
        <f>INDEX(products!$A$1:$G$49,MATCH(orders!$D29,products!$A$1:$A$49,0),MATCH(K$1,products!$A$1:$G$1,0))</f>
        <v>0.2</v>
      </c>
      <c r="L29" s="5">
        <f>INDEX(products!$A$1:$G$49,MATCH(orders!$D29,products!$A$1:$A$49,0),MATCH(L$1,products!$A$1:$G$1,0))</f>
        <v>3.375</v>
      </c>
      <c r="M29" s="5">
        <f t="shared" si="1"/>
        <v>16.875</v>
      </c>
      <c r="N29" t="str">
        <f t="shared" si="2"/>
        <v>Arabica</v>
      </c>
      <c r="O29" t="str">
        <f t="shared" si="0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_xlfn.XLOOKUP(orders!C30,customers!A:A,customers!B:B,,0)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_xlfn.XLOOKUP(C30,customers!$A$2:$A$1001,customers!$G$2:$G$1001,,0)</f>
        <v>Ireland</v>
      </c>
      <c r="I30" t="str">
        <f>INDEX(products!$A$1:$G$49,MATCH(orders!$D30,products!$A$1:$A$49,0),MATCH(I$1,products!$A$1:$G$1,0))</f>
        <v>Ara</v>
      </c>
      <c r="J30" t="str">
        <f>INDEX(products!$A$1:$G$49,MATCH(orders!$D30,products!$A$1:$A$49,0),MATCH(J$1,products!$A$1:$G$1,0))</f>
        <v>D</v>
      </c>
      <c r="K30" s="4">
        <f>INDEX(products!$A$1:$G$49,MATCH(orders!$D30,products!$A$1:$A$49,0),MATCH(K$1,products!$A$1:$G$1,0))</f>
        <v>0.5</v>
      </c>
      <c r="L30" s="5">
        <f>INDEX(products!$A$1:$G$49,MATCH(orders!$D30,products!$A$1:$A$49,0),MATCH(L$1,products!$A$1:$G$1,0))</f>
        <v>5.97</v>
      </c>
      <c r="M30" s="5">
        <f t="shared" si="1"/>
        <v>17.91</v>
      </c>
      <c r="N30" t="str">
        <f t="shared" si="2"/>
        <v>Arabica</v>
      </c>
      <c r="O30" t="str">
        <f t="shared" si="0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_xlfn.XLOOKUP(orders!C31,customers!A:A,customers!B:B,,0)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_xlfn.XLOOKUP(C31,customers!$A$2:$A$1001,customers!$G$2:$G$1001,,0)</f>
        <v>Ireland</v>
      </c>
      <c r="I31" t="str">
        <f>INDEX(products!$A$1:$G$49,MATCH(orders!$D31,products!$A$1:$A$49,0),MATCH(I$1,products!$A$1:$G$1,0))</f>
        <v>Ara</v>
      </c>
      <c r="J31" t="str">
        <f>INDEX(products!$A$1:$G$49,MATCH(orders!$D31,products!$A$1:$A$49,0),MATCH(J$1,products!$A$1:$G$1,0))</f>
        <v>D</v>
      </c>
      <c r="K31" s="4">
        <f>INDEX(products!$A$1:$G$49,MATCH(orders!$D31,products!$A$1:$A$49,0),MATCH(K$1,products!$A$1:$G$1,0))</f>
        <v>1</v>
      </c>
      <c r="L31" s="5">
        <f>INDEX(products!$A$1:$G$49,MATCH(orders!$D31,products!$A$1:$A$49,0),MATCH(L$1,products!$A$1:$G$1,0))</f>
        <v>9.9499999999999993</v>
      </c>
      <c r="M31" s="5">
        <f t="shared" si="1"/>
        <v>39.799999999999997</v>
      </c>
      <c r="N31" t="str">
        <f t="shared" si="2"/>
        <v>Arabica</v>
      </c>
      <c r="O31" t="str">
        <f t="shared" si="0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_xlfn.XLOOKUP(orders!C32,customers!A:A,customers!B:B,,0)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_xlfn.XLOOKUP(C32,customers!$A$2:$A$1001,customers!$G$2:$G$1001,,0)</f>
        <v>United States</v>
      </c>
      <c r="I32" t="str">
        <f>INDEX(products!$A$1:$G$49,MATCH(orders!$D32,products!$A$1:$A$49,0),MATCH(I$1,products!$A$1:$G$1,0))</f>
        <v>Lib</v>
      </c>
      <c r="J32" t="str">
        <f>INDEX(products!$A$1:$G$49,MATCH(orders!$D32,products!$A$1:$A$49,0),MATCH(J$1,products!$A$1:$G$1,0))</f>
        <v>M</v>
      </c>
      <c r="K32" s="4">
        <f>INDEX(products!$A$1:$G$49,MATCH(orders!$D32,products!$A$1:$A$49,0),MATCH(K$1,products!$A$1:$G$1,0))</f>
        <v>0.2</v>
      </c>
      <c r="L32" s="5">
        <f>INDEX(products!$A$1:$G$49,MATCH(orders!$D32,products!$A$1:$A$49,0),MATCH(L$1,products!$A$1:$G$1,0))</f>
        <v>4.3650000000000002</v>
      </c>
      <c r="M32" s="5">
        <f t="shared" si="1"/>
        <v>21.825000000000003</v>
      </c>
      <c r="N32" t="str">
        <f t="shared" si="2"/>
        <v>Liberica</v>
      </c>
      <c r="O32" t="str">
        <f t="shared" si="0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_xlfn.XLOOKUP(orders!C33,customers!A:A,customers!B:B,,0)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_xlfn.XLOOKUP(C33,customers!$A$2:$A$1001,customers!$G$2:$G$1001,,0)</f>
        <v>United States</v>
      </c>
      <c r="I33" t="str">
        <f>INDEX(products!$A$1:$G$49,MATCH(orders!$D33,products!$A$1:$A$49,0),MATCH(I$1,products!$A$1:$G$1,0))</f>
        <v>Ara</v>
      </c>
      <c r="J33" t="str">
        <f>INDEX(products!$A$1:$G$49,MATCH(orders!$D33,products!$A$1:$A$49,0),MATCH(J$1,products!$A$1:$G$1,0))</f>
        <v>D</v>
      </c>
      <c r="K33" s="4">
        <f>INDEX(products!$A$1:$G$49,MATCH(orders!$D33,products!$A$1:$A$49,0),MATCH(K$1,products!$A$1:$G$1,0))</f>
        <v>0.5</v>
      </c>
      <c r="L33" s="5">
        <f>INDEX(products!$A$1:$G$49,MATCH(orders!$D33,products!$A$1:$A$49,0),MATCH(L$1,products!$A$1:$G$1,0))</f>
        <v>5.97</v>
      </c>
      <c r="M33" s="5">
        <f t="shared" si="1"/>
        <v>35.82</v>
      </c>
      <c r="N33" t="str">
        <f t="shared" si="2"/>
        <v>Arabica</v>
      </c>
      <c r="O33" t="str">
        <f t="shared" si="0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_xlfn.XLOOKUP(orders!C34,customers!A:A,customers!B:B,,0)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_xlfn.XLOOKUP(C34,customers!$A$2:$A$1001,customers!$G$2:$G$1001,,0)</f>
        <v>United States</v>
      </c>
      <c r="I34" t="str">
        <f>INDEX(products!$A$1:$G$49,MATCH(orders!$D34,products!$A$1:$A$49,0),MATCH(I$1,products!$A$1:$G$1,0))</f>
        <v>Lib</v>
      </c>
      <c r="J34" t="str">
        <f>INDEX(products!$A$1:$G$49,MATCH(orders!$D34,products!$A$1:$A$49,0),MATCH(J$1,products!$A$1:$G$1,0))</f>
        <v>M</v>
      </c>
      <c r="K34" s="4">
        <f>INDEX(products!$A$1:$G$49,MATCH(orders!$D34,products!$A$1:$A$49,0),MATCH(K$1,products!$A$1:$G$1,0))</f>
        <v>0.5</v>
      </c>
      <c r="L34" s="5">
        <f>INDEX(products!$A$1:$G$49,MATCH(orders!$D34,products!$A$1:$A$49,0),MATCH(L$1,products!$A$1:$G$1,0))</f>
        <v>8.73</v>
      </c>
      <c r="M34" s="5">
        <f t="shared" si="1"/>
        <v>52.38</v>
      </c>
      <c r="N34" t="str">
        <f t="shared" si="2"/>
        <v>Liberica</v>
      </c>
      <c r="O34" t="str">
        <f t="shared" si="0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_xlfn.XLOOKUP(orders!C35,customers!A:A,customers!B:B,,0)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_xlfn.XLOOKUP(C35,customers!$A$2:$A$1001,customers!$G$2:$G$1001,,0)</f>
        <v>United States</v>
      </c>
      <c r="I35" t="str">
        <f>INDEX(products!$A$1:$G$49,MATCH(orders!$D35,products!$A$1:$A$49,0),MATCH(I$1,products!$A$1:$G$1,0))</f>
        <v>Lib</v>
      </c>
      <c r="J35" t="str">
        <f>INDEX(products!$A$1:$G$49,MATCH(orders!$D35,products!$A$1:$A$49,0),MATCH(J$1,products!$A$1:$G$1,0))</f>
        <v>L</v>
      </c>
      <c r="K35" s="4">
        <f>INDEX(products!$A$1:$G$49,MATCH(orders!$D35,products!$A$1:$A$49,0),MATCH(K$1,products!$A$1:$G$1,0))</f>
        <v>0.2</v>
      </c>
      <c r="L35" s="5">
        <f>INDEX(products!$A$1:$G$49,MATCH(orders!$D35,products!$A$1:$A$49,0),MATCH(L$1,products!$A$1:$G$1,0))</f>
        <v>4.7549999999999999</v>
      </c>
      <c r="M35" s="5">
        <f t="shared" si="1"/>
        <v>23.774999999999999</v>
      </c>
      <c r="N35" t="str">
        <f t="shared" si="2"/>
        <v>Liberica</v>
      </c>
      <c r="O35" t="str">
        <f t="shared" si="0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_xlfn.XLOOKUP(orders!C36,customers!A:A,customers!B:B,,0)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_xlfn.XLOOKUP(C36,customers!$A$2:$A$1001,customers!$G$2:$G$1001,,0)</f>
        <v>United Kingdom</v>
      </c>
      <c r="I36" t="str">
        <f>INDEX(products!$A$1:$G$49,MATCH(orders!$D36,products!$A$1:$A$49,0),MATCH(I$1,products!$A$1:$G$1,0))</f>
        <v>Lib</v>
      </c>
      <c r="J36" t="str">
        <f>INDEX(products!$A$1:$G$49,MATCH(orders!$D36,products!$A$1:$A$49,0),MATCH(J$1,products!$A$1:$G$1,0))</f>
        <v>L</v>
      </c>
      <c r="K36" s="4">
        <f>INDEX(products!$A$1:$G$49,MATCH(orders!$D36,products!$A$1:$A$49,0),MATCH(K$1,products!$A$1:$G$1,0))</f>
        <v>0.5</v>
      </c>
      <c r="L36" s="5">
        <f>INDEX(products!$A$1:$G$49,MATCH(orders!$D36,products!$A$1:$A$49,0),MATCH(L$1,products!$A$1:$G$1,0))</f>
        <v>9.51</v>
      </c>
      <c r="M36" s="5">
        <f t="shared" si="1"/>
        <v>57.06</v>
      </c>
      <c r="N36" t="str">
        <f t="shared" si="2"/>
        <v>Liberica</v>
      </c>
      <c r="O36" t="str">
        <f t="shared" si="0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_xlfn.XLOOKUP(orders!C37,customers!A:A,customers!B:B,,0)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_xlfn.XLOOKUP(C37,customers!$A$2:$A$1001,customers!$G$2:$G$1001,,0)</f>
        <v>United States</v>
      </c>
      <c r="I37" t="str">
        <f>INDEX(products!$A$1:$G$49,MATCH(orders!$D37,products!$A$1:$A$49,0),MATCH(I$1,products!$A$1:$G$1,0))</f>
        <v>Ara</v>
      </c>
      <c r="J37" t="str">
        <f>INDEX(products!$A$1:$G$49,MATCH(orders!$D37,products!$A$1:$A$49,0),MATCH(J$1,products!$A$1:$G$1,0))</f>
        <v>D</v>
      </c>
      <c r="K37" s="4">
        <f>INDEX(products!$A$1:$G$49,MATCH(orders!$D37,products!$A$1:$A$49,0),MATCH(K$1,products!$A$1:$G$1,0))</f>
        <v>0.5</v>
      </c>
      <c r="L37" s="5">
        <f>INDEX(products!$A$1:$G$49,MATCH(orders!$D37,products!$A$1:$A$49,0),MATCH(L$1,products!$A$1:$G$1,0))</f>
        <v>5.97</v>
      </c>
      <c r="M37" s="5">
        <f t="shared" si="1"/>
        <v>35.82</v>
      </c>
      <c r="N37" t="str">
        <f t="shared" si="2"/>
        <v>Arabica</v>
      </c>
      <c r="O37" t="str">
        <f t="shared" si="0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_xlfn.XLOOKUP(orders!C38,customers!A:A,customers!B:B,,0)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_xlfn.XLOOKUP(C38,customers!$A$2:$A$1001,customers!$G$2:$G$1001,,0)</f>
        <v>United States</v>
      </c>
      <c r="I38" t="str">
        <f>INDEX(products!$A$1:$G$49,MATCH(orders!$D38,products!$A$1:$A$49,0),MATCH(I$1,products!$A$1:$G$1,0))</f>
        <v>Lib</v>
      </c>
      <c r="J38" t="str">
        <f>INDEX(products!$A$1:$G$49,MATCH(orders!$D38,products!$A$1:$A$49,0),MATCH(J$1,products!$A$1:$G$1,0))</f>
        <v>M</v>
      </c>
      <c r="K38" s="4">
        <f>INDEX(products!$A$1:$G$49,MATCH(orders!$D38,products!$A$1:$A$49,0),MATCH(K$1,products!$A$1:$G$1,0))</f>
        <v>0.2</v>
      </c>
      <c r="L38" s="5">
        <f>INDEX(products!$A$1:$G$49,MATCH(orders!$D38,products!$A$1:$A$49,0),MATCH(L$1,products!$A$1:$G$1,0))</f>
        <v>4.3650000000000002</v>
      </c>
      <c r="M38" s="5">
        <f t="shared" si="1"/>
        <v>8.73</v>
      </c>
      <c r="N38" t="str">
        <f t="shared" si="2"/>
        <v>Liberica</v>
      </c>
      <c r="O38" t="str">
        <f t="shared" si="0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_xlfn.XLOOKUP(orders!C39,customers!A:A,customers!B:B,,0)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_xlfn.XLOOKUP(C39,customers!$A$2:$A$1001,customers!$G$2:$G$1001,,0)</f>
        <v>United States</v>
      </c>
      <c r="I39" t="str">
        <f>INDEX(products!$A$1:$G$49,MATCH(orders!$D39,products!$A$1:$A$49,0),MATCH(I$1,products!$A$1:$G$1,0))</f>
        <v>Lib</v>
      </c>
      <c r="J39" t="str">
        <f>INDEX(products!$A$1:$G$49,MATCH(orders!$D39,products!$A$1:$A$49,0),MATCH(J$1,products!$A$1:$G$1,0))</f>
        <v>L</v>
      </c>
      <c r="K39" s="4">
        <f>INDEX(products!$A$1:$G$49,MATCH(orders!$D39,products!$A$1:$A$49,0),MATCH(K$1,products!$A$1:$G$1,0))</f>
        <v>0.5</v>
      </c>
      <c r="L39" s="5">
        <f>INDEX(products!$A$1:$G$49,MATCH(orders!$D39,products!$A$1:$A$49,0),MATCH(L$1,products!$A$1:$G$1,0))</f>
        <v>9.51</v>
      </c>
      <c r="M39" s="5">
        <f t="shared" si="1"/>
        <v>28.53</v>
      </c>
      <c r="N39" t="str">
        <f t="shared" si="2"/>
        <v>Liberica</v>
      </c>
      <c r="O39" t="str">
        <f t="shared" si="0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_xlfn.XLOOKUP(orders!C40,customers!A:A,customers!B:B,,0)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_xlfn.XLOOKUP(C40,customers!$A$2:$A$1001,customers!$G$2:$G$1001,,0)</f>
        <v>United States</v>
      </c>
      <c r="I40" t="str">
        <f>INDEX(products!$A$1:$G$49,MATCH(orders!$D40,products!$A$1:$A$49,0),MATCH(I$1,products!$A$1:$G$1,0))</f>
        <v>Rob</v>
      </c>
      <c r="J40" t="str">
        <f>INDEX(products!$A$1:$G$49,MATCH(orders!$D40,products!$A$1:$A$49,0),MATCH(J$1,products!$A$1:$G$1,0))</f>
        <v>M</v>
      </c>
      <c r="K40" s="4">
        <f>INDEX(products!$A$1:$G$49,MATCH(orders!$D40,products!$A$1:$A$49,0),MATCH(K$1,products!$A$1:$G$1,0))</f>
        <v>2.5</v>
      </c>
      <c r="L40" s="5">
        <f>INDEX(products!$A$1:$G$49,MATCH(orders!$D40,products!$A$1:$A$49,0),MATCH(L$1,products!$A$1:$G$1,0))</f>
        <v>22.884999999999998</v>
      </c>
      <c r="M40" s="5">
        <f t="shared" si="1"/>
        <v>114.42499999999998</v>
      </c>
      <c r="N40" t="str">
        <f t="shared" si="2"/>
        <v>Robusta</v>
      </c>
      <c r="O40" t="str">
        <f t="shared" si="0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_xlfn.XLOOKUP(orders!C41,customers!A:A,customers!B:B,,0)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_xlfn.XLOOKUP(C41,customers!$A$2:$A$1001,customers!$G$2:$G$1001,,0)</f>
        <v>United States</v>
      </c>
      <c r="I41" t="str">
        <f>INDEX(products!$A$1:$G$49,MATCH(orders!$D41,products!$A$1:$A$49,0),MATCH(I$1,products!$A$1:$G$1,0))</f>
        <v>Rob</v>
      </c>
      <c r="J41" t="str">
        <f>INDEX(products!$A$1:$G$49,MATCH(orders!$D41,products!$A$1:$A$49,0),MATCH(J$1,products!$A$1:$G$1,0))</f>
        <v>M</v>
      </c>
      <c r="K41" s="4">
        <f>INDEX(products!$A$1:$G$49,MATCH(orders!$D41,products!$A$1:$A$49,0),MATCH(K$1,products!$A$1:$G$1,0))</f>
        <v>1</v>
      </c>
      <c r="L41" s="5">
        <f>INDEX(products!$A$1:$G$49,MATCH(orders!$D41,products!$A$1:$A$49,0),MATCH(L$1,products!$A$1:$G$1,0))</f>
        <v>9.9499999999999993</v>
      </c>
      <c r="M41" s="5">
        <f t="shared" si="1"/>
        <v>59.699999999999996</v>
      </c>
      <c r="N41" t="str">
        <f t="shared" si="2"/>
        <v>Robusta</v>
      </c>
      <c r="O41" t="str">
        <f t="shared" si="0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_xlfn.XLOOKUP(orders!C42,customers!A:A,customers!B:B,,0)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_xlfn.XLOOKUP(C42,customers!$A$2:$A$1001,customers!$G$2:$G$1001,,0)</f>
        <v>United States</v>
      </c>
      <c r="I42" t="str">
        <f>INDEX(products!$A$1:$G$49,MATCH(orders!$D42,products!$A$1:$A$49,0),MATCH(I$1,products!$A$1:$G$1,0))</f>
        <v>Lib</v>
      </c>
      <c r="J42" t="str">
        <f>INDEX(products!$A$1:$G$49,MATCH(orders!$D42,products!$A$1:$A$49,0),MATCH(J$1,products!$A$1:$G$1,0))</f>
        <v>M</v>
      </c>
      <c r="K42" s="4">
        <f>INDEX(products!$A$1:$G$49,MATCH(orders!$D42,products!$A$1:$A$49,0),MATCH(K$1,products!$A$1:$G$1,0))</f>
        <v>1</v>
      </c>
      <c r="L42" s="5">
        <f>INDEX(products!$A$1:$G$49,MATCH(orders!$D42,products!$A$1:$A$49,0),MATCH(L$1,products!$A$1:$G$1,0))</f>
        <v>14.55</v>
      </c>
      <c r="M42" s="5">
        <f t="shared" si="1"/>
        <v>43.650000000000006</v>
      </c>
      <c r="N42" t="str">
        <f t="shared" si="2"/>
        <v>Liberica</v>
      </c>
      <c r="O42" t="str">
        <f t="shared" si="0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_xlfn.XLOOKUP(orders!C43,customers!A:A,customers!B:B,,0)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_xlfn.XLOOKUP(C43,customers!$A$2:$A$1001,customers!$G$2:$G$1001,,0)</f>
        <v>United States</v>
      </c>
      <c r="I43" t="str">
        <f>INDEX(products!$A$1:$G$49,MATCH(orders!$D43,products!$A$1:$A$49,0),MATCH(I$1,products!$A$1:$G$1,0))</f>
        <v>Exc</v>
      </c>
      <c r="J43" t="str">
        <f>INDEX(products!$A$1:$G$49,MATCH(orders!$D43,products!$A$1:$A$49,0),MATCH(J$1,products!$A$1:$G$1,0))</f>
        <v>D</v>
      </c>
      <c r="K43" s="4">
        <f>INDEX(products!$A$1:$G$49,MATCH(orders!$D43,products!$A$1:$A$49,0),MATCH(K$1,products!$A$1:$G$1,0))</f>
        <v>0.2</v>
      </c>
      <c r="L43" s="5">
        <f>INDEX(products!$A$1:$G$49,MATCH(orders!$D43,products!$A$1:$A$49,0),MATCH(L$1,products!$A$1:$G$1,0))</f>
        <v>3.645</v>
      </c>
      <c r="M43" s="5">
        <f t="shared" si="1"/>
        <v>7.29</v>
      </c>
      <c r="N43" t="str">
        <f t="shared" si="2"/>
        <v>Excelsa</v>
      </c>
      <c r="O43" t="str">
        <f t="shared" si="0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_xlfn.XLOOKUP(orders!C44,customers!A:A,customers!B:B,,0)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_xlfn.XLOOKUP(C44,customers!$A$2:$A$1001,customers!$G$2:$G$1001,,0)</f>
        <v>United States</v>
      </c>
      <c r="I44" t="str">
        <f>INDEX(products!$A$1:$G$49,MATCH(orders!$D44,products!$A$1:$A$49,0),MATCH(I$1,products!$A$1:$G$1,0))</f>
        <v>Rob</v>
      </c>
      <c r="J44" t="str">
        <f>INDEX(products!$A$1:$G$49,MATCH(orders!$D44,products!$A$1:$A$49,0),MATCH(J$1,products!$A$1:$G$1,0))</f>
        <v>D</v>
      </c>
      <c r="K44" s="4">
        <f>INDEX(products!$A$1:$G$49,MATCH(orders!$D44,products!$A$1:$A$49,0),MATCH(K$1,products!$A$1:$G$1,0))</f>
        <v>0.2</v>
      </c>
      <c r="L44" s="5">
        <f>INDEX(products!$A$1:$G$49,MATCH(orders!$D44,products!$A$1:$A$49,0),MATCH(L$1,products!$A$1:$G$1,0))</f>
        <v>2.6849999999999996</v>
      </c>
      <c r="M44" s="5">
        <f t="shared" si="1"/>
        <v>8.0549999999999997</v>
      </c>
      <c r="N44" t="str">
        <f t="shared" si="2"/>
        <v>Robusta</v>
      </c>
      <c r="O44" t="str">
        <f t="shared" si="0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_xlfn.XLOOKUP(orders!C45,customers!A:A,customers!B:B,,0)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_xlfn.XLOOKUP(C45,customers!$A$2:$A$1001,customers!$G$2:$G$1001,,0)</f>
        <v>United States</v>
      </c>
      <c r="I45" t="str">
        <f>INDEX(products!$A$1:$G$49,MATCH(orders!$D45,products!$A$1:$A$49,0),MATCH(I$1,products!$A$1:$G$1,0))</f>
        <v>Lib</v>
      </c>
      <c r="J45" t="str">
        <f>INDEX(products!$A$1:$G$49,MATCH(orders!$D45,products!$A$1:$A$49,0),MATCH(J$1,products!$A$1:$G$1,0))</f>
        <v>L</v>
      </c>
      <c r="K45" s="4">
        <f>INDEX(products!$A$1:$G$49,MATCH(orders!$D45,products!$A$1:$A$49,0),MATCH(K$1,products!$A$1:$G$1,0))</f>
        <v>2.5</v>
      </c>
      <c r="L45" s="5">
        <f>INDEX(products!$A$1:$G$49,MATCH(orders!$D45,products!$A$1:$A$49,0),MATCH(L$1,products!$A$1:$G$1,0))</f>
        <v>36.454999999999998</v>
      </c>
      <c r="M45" s="5">
        <f t="shared" si="1"/>
        <v>72.91</v>
      </c>
      <c r="N45" t="str">
        <f t="shared" si="2"/>
        <v>Liberica</v>
      </c>
      <c r="O45" t="str">
        <f t="shared" si="0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_xlfn.XLOOKUP(orders!C46,customers!A:A,customers!B:B,,0)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_xlfn.XLOOKUP(C46,customers!$A$2:$A$1001,customers!$G$2:$G$1001,,0)</f>
        <v>United States</v>
      </c>
      <c r="I46" t="str">
        <f>INDEX(products!$A$1:$G$49,MATCH(orders!$D46,products!$A$1:$A$49,0),MATCH(I$1,products!$A$1:$G$1,0))</f>
        <v>Exc</v>
      </c>
      <c r="J46" t="str">
        <f>INDEX(products!$A$1:$G$49,MATCH(orders!$D46,products!$A$1:$A$49,0),MATCH(J$1,products!$A$1:$G$1,0))</f>
        <v>M</v>
      </c>
      <c r="K46" s="4">
        <f>INDEX(products!$A$1:$G$49,MATCH(orders!$D46,products!$A$1:$A$49,0),MATCH(K$1,products!$A$1:$G$1,0))</f>
        <v>0.5</v>
      </c>
      <c r="L46" s="5">
        <f>INDEX(products!$A$1:$G$49,MATCH(orders!$D46,products!$A$1:$A$49,0),MATCH(L$1,products!$A$1:$G$1,0))</f>
        <v>8.25</v>
      </c>
      <c r="M46" s="5">
        <f t="shared" si="1"/>
        <v>16.5</v>
      </c>
      <c r="N46" t="str">
        <f t="shared" si="2"/>
        <v>Excelsa</v>
      </c>
      <c r="O46" t="str">
        <f t="shared" si="0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_xlfn.XLOOKUP(orders!C47,customers!A:A,customers!B:B,,0)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_xlfn.XLOOKUP(C47,customers!$A$2:$A$1001,customers!$G$2:$G$1001,,0)</f>
        <v>United States</v>
      </c>
      <c r="I47" t="str">
        <f>INDEX(products!$A$1:$G$49,MATCH(orders!$D47,products!$A$1:$A$49,0),MATCH(I$1,products!$A$1:$G$1,0))</f>
        <v>Lib</v>
      </c>
      <c r="J47" t="str">
        <f>INDEX(products!$A$1:$G$49,MATCH(orders!$D47,products!$A$1:$A$49,0),MATCH(J$1,products!$A$1:$G$1,0))</f>
        <v>D</v>
      </c>
      <c r="K47" s="4">
        <f>INDEX(products!$A$1:$G$49,MATCH(orders!$D47,products!$A$1:$A$49,0),MATCH(K$1,products!$A$1:$G$1,0))</f>
        <v>2.5</v>
      </c>
      <c r="L47" s="5">
        <f>INDEX(products!$A$1:$G$49,MATCH(orders!$D47,products!$A$1:$A$49,0),MATCH(L$1,products!$A$1:$G$1,0))</f>
        <v>29.784999999999997</v>
      </c>
      <c r="M47" s="5">
        <f t="shared" si="1"/>
        <v>178.70999999999998</v>
      </c>
      <c r="N47" t="str">
        <f t="shared" si="2"/>
        <v>Liberica</v>
      </c>
      <c r="O47" t="str">
        <f t="shared" si="0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_xlfn.XLOOKUP(orders!C48,customers!A:A,customers!B:B,,0)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_xlfn.XLOOKUP(C48,customers!$A$2:$A$1001,customers!$G$2:$G$1001,,0)</f>
        <v>United States</v>
      </c>
      <c r="I48" t="str">
        <f>INDEX(products!$A$1:$G$49,MATCH(orders!$D48,products!$A$1:$A$49,0),MATCH(I$1,products!$A$1:$G$1,0))</f>
        <v>Exc</v>
      </c>
      <c r="J48" t="str">
        <f>INDEX(products!$A$1:$G$49,MATCH(orders!$D48,products!$A$1:$A$49,0),MATCH(J$1,products!$A$1:$G$1,0))</f>
        <v>M</v>
      </c>
      <c r="K48" s="4">
        <f>INDEX(products!$A$1:$G$49,MATCH(orders!$D48,products!$A$1:$A$49,0),MATCH(K$1,products!$A$1:$G$1,0))</f>
        <v>2.5</v>
      </c>
      <c r="L48" s="5">
        <f>INDEX(products!$A$1:$G$49,MATCH(orders!$D48,products!$A$1:$A$49,0),MATCH(L$1,products!$A$1:$G$1,0))</f>
        <v>31.624999999999996</v>
      </c>
      <c r="M48" s="5">
        <f t="shared" si="1"/>
        <v>63.249999999999993</v>
      </c>
      <c r="N48" t="str">
        <f t="shared" si="2"/>
        <v>Excelsa</v>
      </c>
      <c r="O48" t="str">
        <f t="shared" si="0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_xlfn.XLOOKUP(orders!C49,customers!A:A,customers!B:B,,0)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_xlfn.XLOOKUP(C49,customers!$A$2:$A$1001,customers!$G$2:$G$1001,,0)</f>
        <v>United States</v>
      </c>
      <c r="I49" t="str">
        <f>INDEX(products!$A$1:$G$49,MATCH(orders!$D49,products!$A$1:$A$49,0),MATCH(I$1,products!$A$1:$G$1,0))</f>
        <v>Ara</v>
      </c>
      <c r="J49" t="str">
        <f>INDEX(products!$A$1:$G$49,MATCH(orders!$D49,products!$A$1:$A$49,0),MATCH(J$1,products!$A$1:$G$1,0))</f>
        <v>L</v>
      </c>
      <c r="K49" s="4">
        <f>INDEX(products!$A$1:$G$49,MATCH(orders!$D49,products!$A$1:$A$49,0),MATCH(K$1,products!$A$1:$G$1,0))</f>
        <v>0.2</v>
      </c>
      <c r="L49" s="5">
        <f>INDEX(products!$A$1:$G$49,MATCH(orders!$D49,products!$A$1:$A$49,0),MATCH(L$1,products!$A$1:$G$1,0))</f>
        <v>3.8849999999999998</v>
      </c>
      <c r="M49" s="5">
        <f t="shared" si="1"/>
        <v>7.77</v>
      </c>
      <c r="N49" t="str">
        <f t="shared" si="2"/>
        <v>Arabica</v>
      </c>
      <c r="O49" t="str">
        <f t="shared" si="0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_xlfn.XLOOKUP(orders!C50,customers!A:A,customers!B:B,,0)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_xlfn.XLOOKUP(C50,customers!$A$2:$A$1001,customers!$G$2:$G$1001,,0)</f>
        <v>United States</v>
      </c>
      <c r="I50" t="str">
        <f>INDEX(products!$A$1:$G$49,MATCH(orders!$D50,products!$A$1:$A$49,0),MATCH(I$1,products!$A$1:$G$1,0))</f>
        <v>Ara</v>
      </c>
      <c r="J50" t="str">
        <f>INDEX(products!$A$1:$G$49,MATCH(orders!$D50,products!$A$1:$A$49,0),MATCH(J$1,products!$A$1:$G$1,0))</f>
        <v>D</v>
      </c>
      <c r="K50" s="4">
        <f>INDEX(products!$A$1:$G$49,MATCH(orders!$D50,products!$A$1:$A$49,0),MATCH(K$1,products!$A$1:$G$1,0))</f>
        <v>2.5</v>
      </c>
      <c r="L50" s="5">
        <f>INDEX(products!$A$1:$G$49,MATCH(orders!$D50,products!$A$1:$A$49,0),MATCH(L$1,products!$A$1:$G$1,0))</f>
        <v>22.884999999999998</v>
      </c>
      <c r="M50" s="5">
        <f t="shared" si="1"/>
        <v>91.539999999999992</v>
      </c>
      <c r="N50" t="str">
        <f t="shared" si="2"/>
        <v>Arabica</v>
      </c>
      <c r="O50" t="str">
        <f t="shared" si="0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_xlfn.XLOOKUP(orders!C51,customers!A:A,customers!B:B,,0)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_xlfn.XLOOKUP(C51,customers!$A$2:$A$1001,customers!$G$2:$G$1001,,0)</f>
        <v>United States</v>
      </c>
      <c r="I51" t="str">
        <f>INDEX(products!$A$1:$G$49,MATCH(orders!$D51,products!$A$1:$A$49,0),MATCH(I$1,products!$A$1:$G$1,0))</f>
        <v>Ara</v>
      </c>
      <c r="J51" t="str">
        <f>INDEX(products!$A$1:$G$49,MATCH(orders!$D51,products!$A$1:$A$49,0),MATCH(J$1,products!$A$1:$G$1,0))</f>
        <v>L</v>
      </c>
      <c r="K51" s="4">
        <f>INDEX(products!$A$1:$G$49,MATCH(orders!$D51,products!$A$1:$A$49,0),MATCH(K$1,products!$A$1:$G$1,0))</f>
        <v>1</v>
      </c>
      <c r="L51" s="5">
        <f>INDEX(products!$A$1:$G$49,MATCH(orders!$D51,products!$A$1:$A$49,0),MATCH(L$1,products!$A$1:$G$1,0))</f>
        <v>12.95</v>
      </c>
      <c r="M51" s="5">
        <f t="shared" si="1"/>
        <v>38.849999999999994</v>
      </c>
      <c r="N51" t="str">
        <f t="shared" si="2"/>
        <v>Arabica</v>
      </c>
      <c r="O51" t="str">
        <f t="shared" si="0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_xlfn.XLOOKUP(orders!C52,customers!A:A,customers!B:B,,0)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_xlfn.XLOOKUP(C52,customers!$A$2:$A$1001,customers!$G$2:$G$1001,,0)</f>
        <v>United States</v>
      </c>
      <c r="I52" t="str">
        <f>INDEX(products!$A$1:$G$49,MATCH(orders!$D52,products!$A$1:$A$49,0),MATCH(I$1,products!$A$1:$G$1,0))</f>
        <v>Lib</v>
      </c>
      <c r="J52" t="str">
        <f>INDEX(products!$A$1:$G$49,MATCH(orders!$D52,products!$A$1:$A$49,0),MATCH(J$1,products!$A$1:$G$1,0))</f>
        <v>D</v>
      </c>
      <c r="K52" s="4">
        <f>INDEX(products!$A$1:$G$49,MATCH(orders!$D52,products!$A$1:$A$49,0),MATCH(K$1,products!$A$1:$G$1,0))</f>
        <v>0.5</v>
      </c>
      <c r="L52" s="5">
        <f>INDEX(products!$A$1:$G$49,MATCH(orders!$D52,products!$A$1:$A$49,0),MATCH(L$1,products!$A$1:$G$1,0))</f>
        <v>7.77</v>
      </c>
      <c r="M52" s="5">
        <f t="shared" si="1"/>
        <v>15.54</v>
      </c>
      <c r="N52" t="str">
        <f t="shared" si="2"/>
        <v>Liberica</v>
      </c>
      <c r="O52" t="str">
        <f t="shared" si="0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_xlfn.XLOOKUP(orders!C53,customers!A:A,customers!B:B,,0)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_xlfn.XLOOKUP(C53,customers!$A$2:$A$1001,customers!$G$2:$G$1001,,0)</f>
        <v>Ireland</v>
      </c>
      <c r="I53" t="str">
        <f>INDEX(products!$A$1:$G$49,MATCH(orders!$D53,products!$A$1:$A$49,0),MATCH(I$1,products!$A$1:$G$1,0))</f>
        <v>Lib</v>
      </c>
      <c r="J53" t="str">
        <f>INDEX(products!$A$1:$G$49,MATCH(orders!$D53,products!$A$1:$A$49,0),MATCH(J$1,products!$A$1:$G$1,0))</f>
        <v>L</v>
      </c>
      <c r="K53" s="4">
        <f>INDEX(products!$A$1:$G$49,MATCH(orders!$D53,products!$A$1:$A$49,0),MATCH(K$1,products!$A$1:$G$1,0))</f>
        <v>2.5</v>
      </c>
      <c r="L53" s="5">
        <f>INDEX(products!$A$1:$G$49,MATCH(orders!$D53,products!$A$1:$A$49,0),MATCH(L$1,products!$A$1:$G$1,0))</f>
        <v>36.454999999999998</v>
      </c>
      <c r="M53" s="5">
        <f t="shared" si="1"/>
        <v>145.82</v>
      </c>
      <c r="N53" t="str">
        <f t="shared" si="2"/>
        <v>Liberica</v>
      </c>
      <c r="O53" t="str">
        <f t="shared" si="0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_xlfn.XLOOKUP(orders!C54,customers!A:A,customers!B:B,,0)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_xlfn.XLOOKUP(C54,customers!$A$2:$A$1001,customers!$G$2:$G$1001,,0)</f>
        <v>United Kingdom</v>
      </c>
      <c r="I54" t="str">
        <f>INDEX(products!$A$1:$G$49,MATCH(orders!$D54,products!$A$1:$A$49,0),MATCH(I$1,products!$A$1:$G$1,0))</f>
        <v>Rob</v>
      </c>
      <c r="J54" t="str">
        <f>INDEX(products!$A$1:$G$49,MATCH(orders!$D54,products!$A$1:$A$49,0),MATCH(J$1,products!$A$1:$G$1,0))</f>
        <v>M</v>
      </c>
      <c r="K54" s="4">
        <f>INDEX(products!$A$1:$G$49,MATCH(orders!$D54,products!$A$1:$A$49,0),MATCH(K$1,products!$A$1:$G$1,0))</f>
        <v>0.5</v>
      </c>
      <c r="L54" s="5">
        <f>INDEX(products!$A$1:$G$49,MATCH(orders!$D54,products!$A$1:$A$49,0),MATCH(L$1,products!$A$1:$G$1,0))</f>
        <v>5.97</v>
      </c>
      <c r="M54" s="5">
        <f t="shared" si="1"/>
        <v>29.849999999999998</v>
      </c>
      <c r="N54" t="str">
        <f t="shared" si="2"/>
        <v>Robusta</v>
      </c>
      <c r="O54" t="str">
        <f t="shared" si="0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_xlfn.XLOOKUP(orders!C55,customers!A:A,customers!B:B,,0)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_xlfn.XLOOKUP(C55,customers!$A$2:$A$1001,customers!$G$2:$G$1001,,0)</f>
        <v>United Kingdom</v>
      </c>
      <c r="I55" t="str">
        <f>INDEX(products!$A$1:$G$49,MATCH(orders!$D55,products!$A$1:$A$49,0),MATCH(I$1,products!$A$1:$G$1,0))</f>
        <v>Lib</v>
      </c>
      <c r="J55" t="str">
        <f>INDEX(products!$A$1:$G$49,MATCH(orders!$D55,products!$A$1:$A$49,0),MATCH(J$1,products!$A$1:$G$1,0))</f>
        <v>L</v>
      </c>
      <c r="K55" s="4">
        <f>INDEX(products!$A$1:$G$49,MATCH(orders!$D55,products!$A$1:$A$49,0),MATCH(K$1,products!$A$1:$G$1,0))</f>
        <v>2.5</v>
      </c>
      <c r="L55" s="5">
        <f>INDEX(products!$A$1:$G$49,MATCH(orders!$D55,products!$A$1:$A$49,0),MATCH(L$1,products!$A$1:$G$1,0))</f>
        <v>36.454999999999998</v>
      </c>
      <c r="M55" s="5">
        <f t="shared" si="1"/>
        <v>72.91</v>
      </c>
      <c r="N55" t="str">
        <f t="shared" si="2"/>
        <v>Liberica</v>
      </c>
      <c r="O55" t="str">
        <f t="shared" si="0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_xlfn.XLOOKUP(orders!C56,customers!A:A,customers!B:B,,0)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_xlfn.XLOOKUP(C56,customers!$A$2:$A$1001,customers!$G$2:$G$1001,,0)</f>
        <v>United States</v>
      </c>
      <c r="I56" t="str">
        <f>INDEX(products!$A$1:$G$49,MATCH(orders!$D56,products!$A$1:$A$49,0),MATCH(I$1,products!$A$1:$G$1,0))</f>
        <v>Lib</v>
      </c>
      <c r="J56" t="str">
        <f>INDEX(products!$A$1:$G$49,MATCH(orders!$D56,products!$A$1:$A$49,0),MATCH(J$1,products!$A$1:$G$1,0))</f>
        <v>M</v>
      </c>
      <c r="K56" s="4">
        <f>INDEX(products!$A$1:$G$49,MATCH(orders!$D56,products!$A$1:$A$49,0),MATCH(K$1,products!$A$1:$G$1,0))</f>
        <v>1</v>
      </c>
      <c r="L56" s="5">
        <f>INDEX(products!$A$1:$G$49,MATCH(orders!$D56,products!$A$1:$A$49,0),MATCH(L$1,products!$A$1:$G$1,0))</f>
        <v>14.55</v>
      </c>
      <c r="M56" s="5">
        <f t="shared" si="1"/>
        <v>72.75</v>
      </c>
      <c r="N56" t="str">
        <f t="shared" si="2"/>
        <v>Liberica</v>
      </c>
      <c r="O56" t="str">
        <f t="shared" si="0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_xlfn.XLOOKUP(orders!C57,customers!A:A,customers!B:B,,0)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_xlfn.XLOOKUP(C57,customers!$A$2:$A$1001,customers!$G$2:$G$1001,,0)</f>
        <v>United States</v>
      </c>
      <c r="I57" t="str">
        <f>INDEX(products!$A$1:$G$49,MATCH(orders!$D57,products!$A$1:$A$49,0),MATCH(I$1,products!$A$1:$G$1,0))</f>
        <v>Lib</v>
      </c>
      <c r="J57" t="str">
        <f>INDEX(products!$A$1:$G$49,MATCH(orders!$D57,products!$A$1:$A$49,0),MATCH(J$1,products!$A$1:$G$1,0))</f>
        <v>L</v>
      </c>
      <c r="K57" s="4">
        <f>INDEX(products!$A$1:$G$49,MATCH(orders!$D57,products!$A$1:$A$49,0),MATCH(K$1,products!$A$1:$G$1,0))</f>
        <v>1</v>
      </c>
      <c r="L57" s="5">
        <f>INDEX(products!$A$1:$G$49,MATCH(orders!$D57,products!$A$1:$A$49,0),MATCH(L$1,products!$A$1:$G$1,0))</f>
        <v>15.85</v>
      </c>
      <c r="M57" s="5">
        <f t="shared" si="1"/>
        <v>47.55</v>
      </c>
      <c r="N57" t="str">
        <f t="shared" si="2"/>
        <v>Liberica</v>
      </c>
      <c r="O57" t="str">
        <f t="shared" si="0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_xlfn.XLOOKUP(orders!C58,customers!A:A,customers!B:B,,0)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_xlfn.XLOOKUP(C58,customers!$A$2:$A$1001,customers!$G$2:$G$1001,,0)</f>
        <v>United States</v>
      </c>
      <c r="I58" t="str">
        <f>INDEX(products!$A$1:$G$49,MATCH(orders!$D58,products!$A$1:$A$49,0),MATCH(I$1,products!$A$1:$G$1,0))</f>
        <v>Exc</v>
      </c>
      <c r="J58" t="str">
        <f>INDEX(products!$A$1:$G$49,MATCH(orders!$D58,products!$A$1:$A$49,0),MATCH(J$1,products!$A$1:$G$1,0))</f>
        <v>D</v>
      </c>
      <c r="K58" s="4">
        <f>INDEX(products!$A$1:$G$49,MATCH(orders!$D58,products!$A$1:$A$49,0),MATCH(K$1,products!$A$1:$G$1,0))</f>
        <v>0.2</v>
      </c>
      <c r="L58" s="5">
        <f>INDEX(products!$A$1:$G$49,MATCH(orders!$D58,products!$A$1:$A$49,0),MATCH(L$1,products!$A$1:$G$1,0))</f>
        <v>3.645</v>
      </c>
      <c r="M58" s="5">
        <f t="shared" si="1"/>
        <v>10.935</v>
      </c>
      <c r="N58" t="str">
        <f t="shared" si="2"/>
        <v>Excelsa</v>
      </c>
      <c r="O58" t="str">
        <f t="shared" si="0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_xlfn.XLOOKUP(orders!C59,customers!A:A,customers!B:B,,0)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_xlfn.XLOOKUP(C59,customers!$A$2:$A$1001,customers!$G$2:$G$1001,,0)</f>
        <v>United States</v>
      </c>
      <c r="I59" t="str">
        <f>INDEX(products!$A$1:$G$49,MATCH(orders!$D59,products!$A$1:$A$49,0),MATCH(I$1,products!$A$1:$G$1,0))</f>
        <v>Exc</v>
      </c>
      <c r="J59" t="str">
        <f>INDEX(products!$A$1:$G$49,MATCH(orders!$D59,products!$A$1:$A$49,0),MATCH(J$1,products!$A$1:$G$1,0))</f>
        <v>L</v>
      </c>
      <c r="K59" s="4">
        <f>INDEX(products!$A$1:$G$49,MATCH(orders!$D59,products!$A$1:$A$49,0),MATCH(K$1,products!$A$1:$G$1,0))</f>
        <v>1</v>
      </c>
      <c r="L59" s="5">
        <f>INDEX(products!$A$1:$G$49,MATCH(orders!$D59,products!$A$1:$A$49,0),MATCH(L$1,products!$A$1:$G$1,0))</f>
        <v>14.85</v>
      </c>
      <c r="M59" s="5">
        <f t="shared" si="1"/>
        <v>59.4</v>
      </c>
      <c r="N59" t="str">
        <f t="shared" si="2"/>
        <v>Excelsa</v>
      </c>
      <c r="O59" t="str">
        <f t="shared" si="0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_xlfn.XLOOKUP(orders!C60,customers!A:A,customers!B:B,,0)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_xlfn.XLOOKUP(C60,customers!$A$2:$A$1001,customers!$G$2:$G$1001,,0)</f>
        <v>United States</v>
      </c>
      <c r="I60" t="str">
        <f>INDEX(products!$A$1:$G$49,MATCH(orders!$D60,products!$A$1:$A$49,0),MATCH(I$1,products!$A$1:$G$1,0))</f>
        <v>Lib</v>
      </c>
      <c r="J60" t="str">
        <f>INDEX(products!$A$1:$G$49,MATCH(orders!$D60,products!$A$1:$A$49,0),MATCH(J$1,products!$A$1:$G$1,0))</f>
        <v>D</v>
      </c>
      <c r="K60" s="4">
        <f>INDEX(products!$A$1:$G$49,MATCH(orders!$D60,products!$A$1:$A$49,0),MATCH(K$1,products!$A$1:$G$1,0))</f>
        <v>2.5</v>
      </c>
      <c r="L60" s="5">
        <f>INDEX(products!$A$1:$G$49,MATCH(orders!$D60,products!$A$1:$A$49,0),MATCH(L$1,products!$A$1:$G$1,0))</f>
        <v>29.784999999999997</v>
      </c>
      <c r="M60" s="5">
        <f t="shared" si="1"/>
        <v>89.35499999999999</v>
      </c>
      <c r="N60" t="str">
        <f t="shared" si="2"/>
        <v>Liberica</v>
      </c>
      <c r="O60" t="str">
        <f t="shared" si="0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_xlfn.XLOOKUP(orders!C61,customers!A:A,customers!B:B,,0)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_xlfn.XLOOKUP(C61,customers!$A$2:$A$1001,customers!$G$2:$G$1001,,0)</f>
        <v>United States</v>
      </c>
      <c r="I61" t="str">
        <f>INDEX(products!$A$1:$G$49,MATCH(orders!$D61,products!$A$1:$A$49,0),MATCH(I$1,products!$A$1:$G$1,0))</f>
        <v>Lib</v>
      </c>
      <c r="J61" t="str">
        <f>INDEX(products!$A$1:$G$49,MATCH(orders!$D61,products!$A$1:$A$49,0),MATCH(J$1,products!$A$1:$G$1,0))</f>
        <v>M</v>
      </c>
      <c r="K61" s="4">
        <f>INDEX(products!$A$1:$G$49,MATCH(orders!$D61,products!$A$1:$A$49,0),MATCH(K$1,products!$A$1:$G$1,0))</f>
        <v>0.5</v>
      </c>
      <c r="L61" s="5">
        <f>INDEX(products!$A$1:$G$49,MATCH(orders!$D61,products!$A$1:$A$49,0),MATCH(L$1,products!$A$1:$G$1,0))</f>
        <v>8.73</v>
      </c>
      <c r="M61" s="5">
        <f t="shared" si="1"/>
        <v>26.19</v>
      </c>
      <c r="N61" t="str">
        <f t="shared" si="2"/>
        <v>Liberica</v>
      </c>
      <c r="O61" t="str">
        <f t="shared" si="0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_xlfn.XLOOKUP(orders!C62,customers!A:A,customers!B:B,,0)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_xlfn.XLOOKUP(C62,customers!$A$2:$A$1001,customers!$G$2:$G$1001,,0)</f>
        <v>United States</v>
      </c>
      <c r="I62" t="str">
        <f>INDEX(products!$A$1:$G$49,MATCH(orders!$D62,products!$A$1:$A$49,0),MATCH(I$1,products!$A$1:$G$1,0))</f>
        <v>Ara</v>
      </c>
      <c r="J62" t="str">
        <f>INDEX(products!$A$1:$G$49,MATCH(orders!$D62,products!$A$1:$A$49,0),MATCH(J$1,products!$A$1:$G$1,0))</f>
        <v>D</v>
      </c>
      <c r="K62" s="4">
        <f>INDEX(products!$A$1:$G$49,MATCH(orders!$D62,products!$A$1:$A$49,0),MATCH(K$1,products!$A$1:$G$1,0))</f>
        <v>2.5</v>
      </c>
      <c r="L62" s="5">
        <f>INDEX(products!$A$1:$G$49,MATCH(orders!$D62,products!$A$1:$A$49,0),MATCH(L$1,products!$A$1:$G$1,0))</f>
        <v>22.884999999999998</v>
      </c>
      <c r="M62" s="5">
        <f t="shared" si="1"/>
        <v>114.42499999999998</v>
      </c>
      <c r="N62" t="str">
        <f t="shared" si="2"/>
        <v>Arabica</v>
      </c>
      <c r="O62" t="str">
        <f t="shared" si="0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_xlfn.XLOOKUP(orders!C63,customers!A:A,customers!B:B,,0)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_xlfn.XLOOKUP(C63,customers!$A$2:$A$1001,customers!$G$2:$G$1001,,0)</f>
        <v>United Kingdom</v>
      </c>
      <c r="I63" t="str">
        <f>INDEX(products!$A$1:$G$49,MATCH(orders!$D63,products!$A$1:$A$49,0),MATCH(I$1,products!$A$1:$G$1,0))</f>
        <v>Rob</v>
      </c>
      <c r="J63" t="str">
        <f>INDEX(products!$A$1:$G$49,MATCH(orders!$D63,products!$A$1:$A$49,0),MATCH(J$1,products!$A$1:$G$1,0))</f>
        <v>D</v>
      </c>
      <c r="K63" s="4">
        <f>INDEX(products!$A$1:$G$49,MATCH(orders!$D63,products!$A$1:$A$49,0),MATCH(K$1,products!$A$1:$G$1,0))</f>
        <v>0.5</v>
      </c>
      <c r="L63" s="5">
        <f>INDEX(products!$A$1:$G$49,MATCH(orders!$D63,products!$A$1:$A$49,0),MATCH(L$1,products!$A$1:$G$1,0))</f>
        <v>5.3699999999999992</v>
      </c>
      <c r="M63" s="5">
        <f t="shared" si="1"/>
        <v>26.849999999999994</v>
      </c>
      <c r="N63" t="str">
        <f t="shared" si="2"/>
        <v>Robusta</v>
      </c>
      <c r="O63" t="str">
        <f t="shared" si="0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_xlfn.XLOOKUP(orders!C64,customers!A:A,customers!B:B,,0)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_xlfn.XLOOKUP(C64,customers!$A$2:$A$1001,customers!$G$2:$G$1001,,0)</f>
        <v>United States</v>
      </c>
      <c r="I64" t="str">
        <f>INDEX(products!$A$1:$G$49,MATCH(orders!$D64,products!$A$1:$A$49,0),MATCH(I$1,products!$A$1:$G$1,0))</f>
        <v>Lib</v>
      </c>
      <c r="J64" t="str">
        <f>INDEX(products!$A$1:$G$49,MATCH(orders!$D64,products!$A$1:$A$49,0),MATCH(J$1,products!$A$1:$G$1,0))</f>
        <v>L</v>
      </c>
      <c r="K64" s="4">
        <f>INDEX(products!$A$1:$G$49,MATCH(orders!$D64,products!$A$1:$A$49,0),MATCH(K$1,products!$A$1:$G$1,0))</f>
        <v>0.2</v>
      </c>
      <c r="L64" s="5">
        <f>INDEX(products!$A$1:$G$49,MATCH(orders!$D64,products!$A$1:$A$49,0),MATCH(L$1,products!$A$1:$G$1,0))</f>
        <v>4.7549999999999999</v>
      </c>
      <c r="M64" s="5">
        <f t="shared" si="1"/>
        <v>23.774999999999999</v>
      </c>
      <c r="N64" t="str">
        <f t="shared" si="2"/>
        <v>Liberica</v>
      </c>
      <c r="O64" t="str">
        <f t="shared" si="0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_xlfn.XLOOKUP(orders!C65,customers!A:A,customers!B:B,,0)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_xlfn.XLOOKUP(C65,customers!$A$2:$A$1001,customers!$G$2:$G$1001,,0)</f>
        <v>United States</v>
      </c>
      <c r="I65" t="str">
        <f>INDEX(products!$A$1:$G$49,MATCH(orders!$D65,products!$A$1:$A$49,0),MATCH(I$1,products!$A$1:$G$1,0))</f>
        <v>Ara</v>
      </c>
      <c r="J65" t="str">
        <f>INDEX(products!$A$1:$G$49,MATCH(orders!$D65,products!$A$1:$A$49,0),MATCH(J$1,products!$A$1:$G$1,0))</f>
        <v>M</v>
      </c>
      <c r="K65" s="4">
        <f>INDEX(products!$A$1:$G$49,MATCH(orders!$D65,products!$A$1:$A$49,0),MATCH(K$1,products!$A$1:$G$1,0))</f>
        <v>0.5</v>
      </c>
      <c r="L65" s="5">
        <f>INDEX(products!$A$1:$G$49,MATCH(orders!$D65,products!$A$1:$A$49,0),MATCH(L$1,products!$A$1:$G$1,0))</f>
        <v>6.75</v>
      </c>
      <c r="M65" s="5">
        <f t="shared" si="1"/>
        <v>6.75</v>
      </c>
      <c r="N65" t="str">
        <f t="shared" si="2"/>
        <v>Arabica</v>
      </c>
      <c r="O65" t="str">
        <f t="shared" si="0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_xlfn.XLOOKUP(orders!C66,customers!A:A,customers!B:B,,0)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_xlfn.XLOOKUP(C66,customers!$A$2:$A$1001,customers!$G$2:$G$1001,,0)</f>
        <v>United States</v>
      </c>
      <c r="I66" t="str">
        <f>INDEX(products!$A$1:$G$49,MATCH(orders!$D66,products!$A$1:$A$49,0),MATCH(I$1,products!$A$1:$G$1,0))</f>
        <v>Rob</v>
      </c>
      <c r="J66" t="str">
        <f>INDEX(products!$A$1:$G$49,MATCH(orders!$D66,products!$A$1:$A$49,0),MATCH(J$1,products!$A$1:$G$1,0))</f>
        <v>M</v>
      </c>
      <c r="K66" s="4">
        <f>INDEX(products!$A$1:$G$49,MATCH(orders!$D66,products!$A$1:$A$49,0),MATCH(K$1,products!$A$1:$G$1,0))</f>
        <v>0.5</v>
      </c>
      <c r="L66" s="5">
        <f>INDEX(products!$A$1:$G$49,MATCH(orders!$D66,products!$A$1:$A$49,0),MATCH(L$1,products!$A$1:$G$1,0))</f>
        <v>5.97</v>
      </c>
      <c r="M66" s="5">
        <f t="shared" si="1"/>
        <v>35.82</v>
      </c>
      <c r="N66" t="str">
        <f t="shared" si="2"/>
        <v>Robusta</v>
      </c>
      <c r="O66" t="str">
        <f t="shared" si="0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_xlfn.XLOOKUP(orders!C67,customers!A:A,customers!B:B,,0)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_xlfn.XLOOKUP(C67,customers!$A$2:$A$1001,customers!$G$2:$G$1001,,0)</f>
        <v>United States</v>
      </c>
      <c r="I67" t="str">
        <f>INDEX(products!$A$1:$G$49,MATCH(orders!$D67,products!$A$1:$A$49,0),MATCH(I$1,products!$A$1:$G$1,0))</f>
        <v>Rob</v>
      </c>
      <c r="J67" t="str">
        <f>INDEX(products!$A$1:$G$49,MATCH(orders!$D67,products!$A$1:$A$49,0),MATCH(J$1,products!$A$1:$G$1,0))</f>
        <v>D</v>
      </c>
      <c r="K67" s="4">
        <f>INDEX(products!$A$1:$G$49,MATCH(orders!$D67,products!$A$1:$A$49,0),MATCH(K$1,products!$A$1:$G$1,0))</f>
        <v>2.5</v>
      </c>
      <c r="L67" s="5">
        <f>INDEX(products!$A$1:$G$49,MATCH(orders!$D67,products!$A$1:$A$49,0),MATCH(L$1,products!$A$1:$G$1,0))</f>
        <v>20.584999999999997</v>
      </c>
      <c r="M67" s="5">
        <f t="shared" ref="M67:M130" si="3">L67*E67</f>
        <v>82.339999999999989</v>
      </c>
      <c r="N67" t="str">
        <f t="shared" si="2"/>
        <v>Robusta</v>
      </c>
      <c r="O67" t="str">
        <f t="shared" ref="O67:O130" si="4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_xlfn.XLOOKUP(orders!C68,customers!A:A,customers!B:B,,0)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_xlfn.XLOOKUP(C68,customers!$A$2:$A$1001,customers!$G$2:$G$1001,,0)</f>
        <v>United States</v>
      </c>
      <c r="I68" t="str">
        <f>INDEX(products!$A$1:$G$49,MATCH(orders!$D68,products!$A$1:$A$49,0),MATCH(I$1,products!$A$1:$G$1,0))</f>
        <v>Rob</v>
      </c>
      <c r="J68" t="str">
        <f>INDEX(products!$A$1:$G$49,MATCH(orders!$D68,products!$A$1:$A$49,0),MATCH(J$1,products!$A$1:$G$1,0))</f>
        <v>L</v>
      </c>
      <c r="K68" s="4">
        <f>INDEX(products!$A$1:$G$49,MATCH(orders!$D68,products!$A$1:$A$49,0),MATCH(K$1,products!$A$1:$G$1,0))</f>
        <v>0.5</v>
      </c>
      <c r="L68" s="5">
        <f>INDEX(products!$A$1:$G$49,MATCH(orders!$D68,products!$A$1:$A$49,0),MATCH(L$1,products!$A$1:$G$1,0))</f>
        <v>7.169999999999999</v>
      </c>
      <c r="M68" s="5">
        <f t="shared" si="3"/>
        <v>7.169999999999999</v>
      </c>
      <c r="N68" t="str">
        <f t="shared" ref="N68:N131" si="5">IF(I68="Rob","Robusta",IF(I68="Exc","Excelsa",IF(I68="Lib","Liberica",IF(I68="Ara","Arabica",""))))</f>
        <v>Robusta</v>
      </c>
      <c r="O68" t="str">
        <f t="shared" si="4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_xlfn.XLOOKUP(orders!C69,customers!A:A,customers!B:B,,0)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_xlfn.XLOOKUP(C69,customers!$A$2:$A$1001,customers!$G$2:$G$1001,,0)</f>
        <v>United States</v>
      </c>
      <c r="I69" t="str">
        <f>INDEX(products!$A$1:$G$49,MATCH(orders!$D69,products!$A$1:$A$49,0),MATCH(I$1,products!$A$1:$G$1,0))</f>
        <v>Lib</v>
      </c>
      <c r="J69" t="str">
        <f>INDEX(products!$A$1:$G$49,MATCH(orders!$D69,products!$A$1:$A$49,0),MATCH(J$1,products!$A$1:$G$1,0))</f>
        <v>L</v>
      </c>
      <c r="K69" s="4">
        <f>INDEX(products!$A$1:$G$49,MATCH(orders!$D69,products!$A$1:$A$49,0),MATCH(K$1,products!$A$1:$G$1,0))</f>
        <v>0.2</v>
      </c>
      <c r="L69" s="5">
        <f>INDEX(products!$A$1:$G$49,MATCH(orders!$D69,products!$A$1:$A$49,0),MATCH(L$1,products!$A$1:$G$1,0))</f>
        <v>4.7549999999999999</v>
      </c>
      <c r="M69" s="5">
        <f t="shared" si="3"/>
        <v>9.51</v>
      </c>
      <c r="N69" t="str">
        <f t="shared" si="5"/>
        <v>Liberica</v>
      </c>
      <c r="O69" t="str">
        <f t="shared" si="4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_xlfn.XLOOKUP(orders!C70,customers!A:A,customers!B:B,,0)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_xlfn.XLOOKUP(C70,customers!$A$2:$A$1001,customers!$G$2:$G$1001,,0)</f>
        <v>United States</v>
      </c>
      <c r="I70" t="str">
        <f>INDEX(products!$A$1:$G$49,MATCH(orders!$D70,products!$A$1:$A$49,0),MATCH(I$1,products!$A$1:$G$1,0))</f>
        <v>Rob</v>
      </c>
      <c r="J70" t="str">
        <f>INDEX(products!$A$1:$G$49,MATCH(orders!$D70,products!$A$1:$A$49,0),MATCH(J$1,products!$A$1:$G$1,0))</f>
        <v>M</v>
      </c>
      <c r="K70" s="4">
        <f>INDEX(products!$A$1:$G$49,MATCH(orders!$D70,products!$A$1:$A$49,0),MATCH(K$1,products!$A$1:$G$1,0))</f>
        <v>0.2</v>
      </c>
      <c r="L70" s="5">
        <f>INDEX(products!$A$1:$G$49,MATCH(orders!$D70,products!$A$1:$A$49,0),MATCH(L$1,products!$A$1:$G$1,0))</f>
        <v>2.9849999999999999</v>
      </c>
      <c r="M70" s="5">
        <f t="shared" si="3"/>
        <v>2.9849999999999999</v>
      </c>
      <c r="N70" t="str">
        <f t="shared" si="5"/>
        <v>Robusta</v>
      </c>
      <c r="O70" t="str">
        <f t="shared" si="4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_xlfn.XLOOKUP(orders!C71,customers!A:A,customers!B:B,,0)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_xlfn.XLOOKUP(C71,customers!$A$2:$A$1001,customers!$G$2:$G$1001,,0)</f>
        <v>United Kingdom</v>
      </c>
      <c r="I71" t="str">
        <f>INDEX(products!$A$1:$G$49,MATCH(orders!$D71,products!$A$1:$A$49,0),MATCH(I$1,products!$A$1:$G$1,0))</f>
        <v>Rob</v>
      </c>
      <c r="J71" t="str">
        <f>INDEX(products!$A$1:$G$49,MATCH(orders!$D71,products!$A$1:$A$49,0),MATCH(J$1,products!$A$1:$G$1,0))</f>
        <v>M</v>
      </c>
      <c r="K71" s="4">
        <f>INDEX(products!$A$1:$G$49,MATCH(orders!$D71,products!$A$1:$A$49,0),MATCH(K$1,products!$A$1:$G$1,0))</f>
        <v>1</v>
      </c>
      <c r="L71" s="5">
        <f>INDEX(products!$A$1:$G$49,MATCH(orders!$D71,products!$A$1:$A$49,0),MATCH(L$1,products!$A$1:$G$1,0))</f>
        <v>9.9499999999999993</v>
      </c>
      <c r="M71" s="5">
        <f t="shared" si="3"/>
        <v>59.699999999999996</v>
      </c>
      <c r="N71" t="str">
        <f t="shared" si="5"/>
        <v>Robusta</v>
      </c>
      <c r="O71" t="str">
        <f t="shared" si="4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_xlfn.XLOOKUP(orders!C72,customers!A:A,customers!B:B,,0)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_xlfn.XLOOKUP(C72,customers!$A$2:$A$1001,customers!$G$2:$G$1001,,0)</f>
        <v>United States</v>
      </c>
      <c r="I72" t="str">
        <f>INDEX(products!$A$1:$G$49,MATCH(orders!$D72,products!$A$1:$A$49,0),MATCH(I$1,products!$A$1:$G$1,0))</f>
        <v>Exc</v>
      </c>
      <c r="J72" t="str">
        <f>INDEX(products!$A$1:$G$49,MATCH(orders!$D72,products!$A$1:$A$49,0),MATCH(J$1,products!$A$1:$G$1,0))</f>
        <v>L</v>
      </c>
      <c r="K72" s="4">
        <f>INDEX(products!$A$1:$G$49,MATCH(orders!$D72,products!$A$1:$A$49,0),MATCH(K$1,products!$A$1:$G$1,0))</f>
        <v>2.5</v>
      </c>
      <c r="L72" s="5">
        <f>INDEX(products!$A$1:$G$49,MATCH(orders!$D72,products!$A$1:$A$49,0),MATCH(L$1,products!$A$1:$G$1,0))</f>
        <v>34.154999999999994</v>
      </c>
      <c r="M72" s="5">
        <f t="shared" si="3"/>
        <v>136.61999999999998</v>
      </c>
      <c r="N72" t="str">
        <f t="shared" si="5"/>
        <v>Excelsa</v>
      </c>
      <c r="O72" t="str">
        <f t="shared" si="4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_xlfn.XLOOKUP(orders!C73,customers!A:A,customers!B:B,,0)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_xlfn.XLOOKUP(C73,customers!$A$2:$A$1001,customers!$G$2:$G$1001,,0)</f>
        <v>Ireland</v>
      </c>
      <c r="I73" t="str">
        <f>INDEX(products!$A$1:$G$49,MATCH(orders!$D73,products!$A$1:$A$49,0),MATCH(I$1,products!$A$1:$G$1,0))</f>
        <v>Lib</v>
      </c>
      <c r="J73" t="str">
        <f>INDEX(products!$A$1:$G$49,MATCH(orders!$D73,products!$A$1:$A$49,0),MATCH(J$1,products!$A$1:$G$1,0))</f>
        <v>L</v>
      </c>
      <c r="K73" s="4">
        <f>INDEX(products!$A$1:$G$49,MATCH(orders!$D73,products!$A$1:$A$49,0),MATCH(K$1,products!$A$1:$G$1,0))</f>
        <v>0.2</v>
      </c>
      <c r="L73" s="5">
        <f>INDEX(products!$A$1:$G$49,MATCH(orders!$D73,products!$A$1:$A$49,0),MATCH(L$1,products!$A$1:$G$1,0))</f>
        <v>4.7549999999999999</v>
      </c>
      <c r="M73" s="5">
        <f t="shared" si="3"/>
        <v>9.51</v>
      </c>
      <c r="N73" t="str">
        <f t="shared" si="5"/>
        <v>Liberica</v>
      </c>
      <c r="O73" t="str">
        <f t="shared" si="4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_xlfn.XLOOKUP(orders!C74,customers!A:A,customers!B:B,,0)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_xlfn.XLOOKUP(C74,customers!$A$2:$A$1001,customers!$G$2:$G$1001,,0)</f>
        <v>United States</v>
      </c>
      <c r="I74" t="str">
        <f>INDEX(products!$A$1:$G$49,MATCH(orders!$D74,products!$A$1:$A$49,0),MATCH(I$1,products!$A$1:$G$1,0))</f>
        <v>Ara</v>
      </c>
      <c r="J74" t="str">
        <f>INDEX(products!$A$1:$G$49,MATCH(orders!$D74,products!$A$1:$A$49,0),MATCH(J$1,products!$A$1:$G$1,0))</f>
        <v>M</v>
      </c>
      <c r="K74" s="4">
        <f>INDEX(products!$A$1:$G$49,MATCH(orders!$D74,products!$A$1:$A$49,0),MATCH(K$1,products!$A$1:$G$1,0))</f>
        <v>2.5</v>
      </c>
      <c r="L74" s="5">
        <f>INDEX(products!$A$1:$G$49,MATCH(orders!$D74,products!$A$1:$A$49,0),MATCH(L$1,products!$A$1:$G$1,0))</f>
        <v>25.874999999999996</v>
      </c>
      <c r="M74" s="5">
        <f t="shared" si="3"/>
        <v>77.624999999999986</v>
      </c>
      <c r="N74" t="str">
        <f t="shared" si="5"/>
        <v>Arabica</v>
      </c>
      <c r="O74" t="str">
        <f t="shared" si="4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_xlfn.XLOOKUP(orders!C75,customers!A:A,customers!B:B,,0)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_xlfn.XLOOKUP(C75,customers!$A$2:$A$1001,customers!$G$2:$G$1001,,0)</f>
        <v>United States</v>
      </c>
      <c r="I75" t="str">
        <f>INDEX(products!$A$1:$G$49,MATCH(orders!$D75,products!$A$1:$A$49,0),MATCH(I$1,products!$A$1:$G$1,0))</f>
        <v>Lib</v>
      </c>
      <c r="J75" t="str">
        <f>INDEX(products!$A$1:$G$49,MATCH(orders!$D75,products!$A$1:$A$49,0),MATCH(J$1,products!$A$1:$G$1,0))</f>
        <v>M</v>
      </c>
      <c r="K75" s="4">
        <f>INDEX(products!$A$1:$G$49,MATCH(orders!$D75,products!$A$1:$A$49,0),MATCH(K$1,products!$A$1:$G$1,0))</f>
        <v>0.2</v>
      </c>
      <c r="L75" s="5">
        <f>INDEX(products!$A$1:$G$49,MATCH(orders!$D75,products!$A$1:$A$49,0),MATCH(L$1,products!$A$1:$G$1,0))</f>
        <v>4.3650000000000002</v>
      </c>
      <c r="M75" s="5">
        <f t="shared" si="3"/>
        <v>21.825000000000003</v>
      </c>
      <c r="N75" t="str">
        <f t="shared" si="5"/>
        <v>Liberica</v>
      </c>
      <c r="O75" t="str">
        <f t="shared" si="4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_xlfn.XLOOKUP(orders!C76,customers!A:A,customers!B:B,,0)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_xlfn.XLOOKUP(C76,customers!$A$2:$A$1001,customers!$G$2:$G$1001,,0)</f>
        <v>United States</v>
      </c>
      <c r="I76" t="str">
        <f>INDEX(products!$A$1:$G$49,MATCH(orders!$D76,products!$A$1:$A$49,0),MATCH(I$1,products!$A$1:$G$1,0))</f>
        <v>Exc</v>
      </c>
      <c r="J76" t="str">
        <f>INDEX(products!$A$1:$G$49,MATCH(orders!$D76,products!$A$1:$A$49,0),MATCH(J$1,products!$A$1:$G$1,0))</f>
        <v>L</v>
      </c>
      <c r="K76" s="4">
        <f>INDEX(products!$A$1:$G$49,MATCH(orders!$D76,products!$A$1:$A$49,0),MATCH(K$1,products!$A$1:$G$1,0))</f>
        <v>0.5</v>
      </c>
      <c r="L76" s="5">
        <f>INDEX(products!$A$1:$G$49,MATCH(orders!$D76,products!$A$1:$A$49,0),MATCH(L$1,products!$A$1:$G$1,0))</f>
        <v>8.91</v>
      </c>
      <c r="M76" s="5">
        <f t="shared" si="3"/>
        <v>17.82</v>
      </c>
      <c r="N76" t="str">
        <f t="shared" si="5"/>
        <v>Excelsa</v>
      </c>
      <c r="O76" t="str">
        <f t="shared" si="4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_xlfn.XLOOKUP(orders!C77,customers!A:A,customers!B:B,,0)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_xlfn.XLOOKUP(C77,customers!$A$2:$A$1001,customers!$G$2:$G$1001,,0)</f>
        <v>Ireland</v>
      </c>
      <c r="I77" t="str">
        <f>INDEX(products!$A$1:$G$49,MATCH(orders!$D77,products!$A$1:$A$49,0),MATCH(I$1,products!$A$1:$G$1,0))</f>
        <v>Rob</v>
      </c>
      <c r="J77" t="str">
        <f>INDEX(products!$A$1:$G$49,MATCH(orders!$D77,products!$A$1:$A$49,0),MATCH(J$1,products!$A$1:$G$1,0))</f>
        <v>D</v>
      </c>
      <c r="K77" s="4">
        <f>INDEX(products!$A$1:$G$49,MATCH(orders!$D77,products!$A$1:$A$49,0),MATCH(K$1,products!$A$1:$G$1,0))</f>
        <v>1</v>
      </c>
      <c r="L77" s="5">
        <f>INDEX(products!$A$1:$G$49,MATCH(orders!$D77,products!$A$1:$A$49,0),MATCH(L$1,products!$A$1:$G$1,0))</f>
        <v>8.9499999999999993</v>
      </c>
      <c r="M77" s="5">
        <f t="shared" si="3"/>
        <v>53.699999999999996</v>
      </c>
      <c r="N77" t="str">
        <f t="shared" si="5"/>
        <v>Robusta</v>
      </c>
      <c r="O77" t="str">
        <f t="shared" si="4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_xlfn.XLOOKUP(orders!C78,customers!A:A,customers!B:B,,0)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_xlfn.XLOOKUP(C78,customers!$A$2:$A$1001,customers!$G$2:$G$1001,,0)</f>
        <v>Ireland</v>
      </c>
      <c r="I78" t="str">
        <f>INDEX(products!$A$1:$G$49,MATCH(orders!$D78,products!$A$1:$A$49,0),MATCH(I$1,products!$A$1:$G$1,0))</f>
        <v>Rob</v>
      </c>
      <c r="J78" t="str">
        <f>INDEX(products!$A$1:$G$49,MATCH(orders!$D78,products!$A$1:$A$49,0),MATCH(J$1,products!$A$1:$G$1,0))</f>
        <v>L</v>
      </c>
      <c r="K78" s="4">
        <f>INDEX(products!$A$1:$G$49,MATCH(orders!$D78,products!$A$1:$A$49,0),MATCH(K$1,products!$A$1:$G$1,0))</f>
        <v>0.2</v>
      </c>
      <c r="L78" s="5">
        <f>INDEX(products!$A$1:$G$49,MATCH(orders!$D78,products!$A$1:$A$49,0),MATCH(L$1,products!$A$1:$G$1,0))</f>
        <v>3.5849999999999995</v>
      </c>
      <c r="M78" s="5">
        <f t="shared" si="3"/>
        <v>3.5849999999999995</v>
      </c>
      <c r="N78" t="str">
        <f t="shared" si="5"/>
        <v>Robusta</v>
      </c>
      <c r="O78" t="str">
        <f t="shared" si="4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_xlfn.XLOOKUP(orders!C79,customers!A:A,customers!B:B,,0)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_xlfn.XLOOKUP(C79,customers!$A$2:$A$1001,customers!$G$2:$G$1001,,0)</f>
        <v>United States</v>
      </c>
      <c r="I79" t="str">
        <f>INDEX(products!$A$1:$G$49,MATCH(orders!$D79,products!$A$1:$A$49,0),MATCH(I$1,products!$A$1:$G$1,0))</f>
        <v>Exc</v>
      </c>
      <c r="J79" t="str">
        <f>INDEX(products!$A$1:$G$49,MATCH(orders!$D79,products!$A$1:$A$49,0),MATCH(J$1,products!$A$1:$G$1,0))</f>
        <v>D</v>
      </c>
      <c r="K79" s="4">
        <f>INDEX(products!$A$1:$G$49,MATCH(orders!$D79,products!$A$1:$A$49,0),MATCH(K$1,products!$A$1:$G$1,0))</f>
        <v>0.2</v>
      </c>
      <c r="L79" s="5">
        <f>INDEX(products!$A$1:$G$49,MATCH(orders!$D79,products!$A$1:$A$49,0),MATCH(L$1,products!$A$1:$G$1,0))</f>
        <v>3.645</v>
      </c>
      <c r="M79" s="5">
        <f t="shared" si="3"/>
        <v>7.29</v>
      </c>
      <c r="N79" t="str">
        <f t="shared" si="5"/>
        <v>Excelsa</v>
      </c>
      <c r="O79" t="str">
        <f t="shared" si="4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_xlfn.XLOOKUP(orders!C80,customers!A:A,customers!B:B,,0)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_xlfn.XLOOKUP(C80,customers!$A$2:$A$1001,customers!$G$2:$G$1001,,0)</f>
        <v>United States</v>
      </c>
      <c r="I80" t="str">
        <f>INDEX(products!$A$1:$G$49,MATCH(orders!$D80,products!$A$1:$A$49,0),MATCH(I$1,products!$A$1:$G$1,0))</f>
        <v>Ara</v>
      </c>
      <c r="J80" t="str">
        <f>INDEX(products!$A$1:$G$49,MATCH(orders!$D80,products!$A$1:$A$49,0),MATCH(J$1,products!$A$1:$G$1,0))</f>
        <v>M</v>
      </c>
      <c r="K80" s="4">
        <f>INDEX(products!$A$1:$G$49,MATCH(orders!$D80,products!$A$1:$A$49,0),MATCH(K$1,products!$A$1:$G$1,0))</f>
        <v>0.5</v>
      </c>
      <c r="L80" s="5">
        <f>INDEX(products!$A$1:$G$49,MATCH(orders!$D80,products!$A$1:$A$49,0),MATCH(L$1,products!$A$1:$G$1,0))</f>
        <v>6.75</v>
      </c>
      <c r="M80" s="5">
        <f t="shared" si="3"/>
        <v>40.5</v>
      </c>
      <c r="N80" t="str">
        <f t="shared" si="5"/>
        <v>Arabica</v>
      </c>
      <c r="O80" t="str">
        <f t="shared" si="4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_xlfn.XLOOKUP(orders!C81,customers!A:A,customers!B:B,,0)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_xlfn.XLOOKUP(C81,customers!$A$2:$A$1001,customers!$G$2:$G$1001,,0)</f>
        <v>United States</v>
      </c>
      <c r="I81" t="str">
        <f>INDEX(products!$A$1:$G$49,MATCH(orders!$D81,products!$A$1:$A$49,0),MATCH(I$1,products!$A$1:$G$1,0))</f>
        <v>Rob</v>
      </c>
      <c r="J81" t="str">
        <f>INDEX(products!$A$1:$G$49,MATCH(orders!$D81,products!$A$1:$A$49,0),MATCH(J$1,products!$A$1:$G$1,0))</f>
        <v>L</v>
      </c>
      <c r="K81" s="4">
        <f>INDEX(products!$A$1:$G$49,MATCH(orders!$D81,products!$A$1:$A$49,0),MATCH(K$1,products!$A$1:$G$1,0))</f>
        <v>1</v>
      </c>
      <c r="L81" s="5">
        <f>INDEX(products!$A$1:$G$49,MATCH(orders!$D81,products!$A$1:$A$49,0),MATCH(L$1,products!$A$1:$G$1,0))</f>
        <v>11.95</v>
      </c>
      <c r="M81" s="5">
        <f t="shared" si="3"/>
        <v>47.8</v>
      </c>
      <c r="N81" t="str">
        <f t="shared" si="5"/>
        <v>Robusta</v>
      </c>
      <c r="O81" t="str">
        <f t="shared" si="4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_xlfn.XLOOKUP(orders!C82,customers!A:A,customers!B:B,,0)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_xlfn.XLOOKUP(C82,customers!$A$2:$A$1001,customers!$G$2:$G$1001,,0)</f>
        <v>United States</v>
      </c>
      <c r="I82" t="str">
        <f>INDEX(products!$A$1:$G$49,MATCH(orders!$D82,products!$A$1:$A$49,0),MATCH(I$1,products!$A$1:$G$1,0))</f>
        <v>Ara</v>
      </c>
      <c r="J82" t="str">
        <f>INDEX(products!$A$1:$G$49,MATCH(orders!$D82,products!$A$1:$A$49,0),MATCH(J$1,products!$A$1:$G$1,0))</f>
        <v>L</v>
      </c>
      <c r="K82" s="4">
        <f>INDEX(products!$A$1:$G$49,MATCH(orders!$D82,products!$A$1:$A$49,0),MATCH(K$1,products!$A$1:$G$1,0))</f>
        <v>0.5</v>
      </c>
      <c r="L82" s="5">
        <f>INDEX(products!$A$1:$G$49,MATCH(orders!$D82,products!$A$1:$A$49,0),MATCH(L$1,products!$A$1:$G$1,0))</f>
        <v>7.77</v>
      </c>
      <c r="M82" s="5">
        <f t="shared" si="3"/>
        <v>38.849999999999994</v>
      </c>
      <c r="N82" t="str">
        <f t="shared" si="5"/>
        <v>Arabica</v>
      </c>
      <c r="O82" t="str">
        <f t="shared" si="4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_xlfn.XLOOKUP(orders!C83,customers!A:A,customers!B:B,,0)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_xlfn.XLOOKUP(C83,customers!$A$2:$A$1001,customers!$G$2:$G$1001,,0)</f>
        <v>United States</v>
      </c>
      <c r="I83" t="str">
        <f>INDEX(products!$A$1:$G$49,MATCH(orders!$D83,products!$A$1:$A$49,0),MATCH(I$1,products!$A$1:$G$1,0))</f>
        <v>Lib</v>
      </c>
      <c r="J83" t="str">
        <f>INDEX(products!$A$1:$G$49,MATCH(orders!$D83,products!$A$1:$A$49,0),MATCH(J$1,products!$A$1:$G$1,0))</f>
        <v>L</v>
      </c>
      <c r="K83" s="4">
        <f>INDEX(products!$A$1:$G$49,MATCH(orders!$D83,products!$A$1:$A$49,0),MATCH(K$1,products!$A$1:$G$1,0))</f>
        <v>2.5</v>
      </c>
      <c r="L83" s="5">
        <f>INDEX(products!$A$1:$G$49,MATCH(orders!$D83,products!$A$1:$A$49,0),MATCH(L$1,products!$A$1:$G$1,0))</f>
        <v>36.454999999999998</v>
      </c>
      <c r="M83" s="5">
        <f t="shared" si="3"/>
        <v>109.36499999999999</v>
      </c>
      <c r="N83" t="str">
        <f t="shared" si="5"/>
        <v>Liberica</v>
      </c>
      <c r="O83" t="str">
        <f t="shared" si="4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_xlfn.XLOOKUP(orders!C84,customers!A:A,customers!B:B,,0)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_xlfn.XLOOKUP(C84,customers!$A$2:$A$1001,customers!$G$2:$G$1001,,0)</f>
        <v>Ireland</v>
      </c>
      <c r="I84" t="str">
        <f>INDEX(products!$A$1:$G$49,MATCH(orders!$D84,products!$A$1:$A$49,0),MATCH(I$1,products!$A$1:$G$1,0))</f>
        <v>Lib</v>
      </c>
      <c r="J84" t="str">
        <f>INDEX(products!$A$1:$G$49,MATCH(orders!$D84,products!$A$1:$A$49,0),MATCH(J$1,products!$A$1:$G$1,0))</f>
        <v>M</v>
      </c>
      <c r="K84" s="4">
        <f>INDEX(products!$A$1:$G$49,MATCH(orders!$D84,products!$A$1:$A$49,0),MATCH(K$1,products!$A$1:$G$1,0))</f>
        <v>2.5</v>
      </c>
      <c r="L84" s="5">
        <f>INDEX(products!$A$1:$G$49,MATCH(orders!$D84,products!$A$1:$A$49,0),MATCH(L$1,products!$A$1:$G$1,0))</f>
        <v>33.464999999999996</v>
      </c>
      <c r="M84" s="5">
        <f t="shared" si="3"/>
        <v>100.39499999999998</v>
      </c>
      <c r="N84" t="str">
        <f t="shared" si="5"/>
        <v>Liberica</v>
      </c>
      <c r="O84" t="str">
        <f t="shared" si="4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_xlfn.XLOOKUP(orders!C85,customers!A:A,customers!B:B,,0)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_xlfn.XLOOKUP(C85,customers!$A$2:$A$1001,customers!$G$2:$G$1001,,0)</f>
        <v>United States</v>
      </c>
      <c r="I85" t="str">
        <f>INDEX(products!$A$1:$G$49,MATCH(orders!$D85,products!$A$1:$A$49,0),MATCH(I$1,products!$A$1:$G$1,0))</f>
        <v>Rob</v>
      </c>
      <c r="J85" t="str">
        <f>INDEX(products!$A$1:$G$49,MATCH(orders!$D85,products!$A$1:$A$49,0),MATCH(J$1,products!$A$1:$G$1,0))</f>
        <v>D</v>
      </c>
      <c r="K85" s="4">
        <f>INDEX(products!$A$1:$G$49,MATCH(orders!$D85,products!$A$1:$A$49,0),MATCH(K$1,products!$A$1:$G$1,0))</f>
        <v>2.5</v>
      </c>
      <c r="L85" s="5">
        <f>INDEX(products!$A$1:$G$49,MATCH(orders!$D85,products!$A$1:$A$49,0),MATCH(L$1,products!$A$1:$G$1,0))</f>
        <v>20.584999999999997</v>
      </c>
      <c r="M85" s="5">
        <f t="shared" si="3"/>
        <v>82.339999999999989</v>
      </c>
      <c r="N85" t="str">
        <f t="shared" si="5"/>
        <v>Robusta</v>
      </c>
      <c r="O85" t="str">
        <f t="shared" si="4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_xlfn.XLOOKUP(orders!C86,customers!A:A,customers!B:B,,0)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_xlfn.XLOOKUP(C86,customers!$A$2:$A$1001,customers!$G$2:$G$1001,,0)</f>
        <v>United States</v>
      </c>
      <c r="I86" t="str">
        <f>INDEX(products!$A$1:$G$49,MATCH(orders!$D86,products!$A$1:$A$49,0),MATCH(I$1,products!$A$1:$G$1,0))</f>
        <v>Lib</v>
      </c>
      <c r="J86" t="str">
        <f>INDEX(products!$A$1:$G$49,MATCH(orders!$D86,products!$A$1:$A$49,0),MATCH(J$1,products!$A$1:$G$1,0))</f>
        <v>L</v>
      </c>
      <c r="K86" s="4">
        <f>INDEX(products!$A$1:$G$49,MATCH(orders!$D86,products!$A$1:$A$49,0),MATCH(K$1,products!$A$1:$G$1,0))</f>
        <v>0.5</v>
      </c>
      <c r="L86" s="5">
        <f>INDEX(products!$A$1:$G$49,MATCH(orders!$D86,products!$A$1:$A$49,0),MATCH(L$1,products!$A$1:$G$1,0))</f>
        <v>9.51</v>
      </c>
      <c r="M86" s="5">
        <f t="shared" si="3"/>
        <v>9.51</v>
      </c>
      <c r="N86" t="str">
        <f t="shared" si="5"/>
        <v>Liberica</v>
      </c>
      <c r="O86" t="str">
        <f t="shared" si="4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_xlfn.XLOOKUP(orders!C87,customers!A:A,customers!B:B,,0)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_xlfn.XLOOKUP(C87,customers!$A$2:$A$1001,customers!$G$2:$G$1001,,0)</f>
        <v>United States</v>
      </c>
      <c r="I87" t="str">
        <f>INDEX(products!$A$1:$G$49,MATCH(orders!$D87,products!$A$1:$A$49,0),MATCH(I$1,products!$A$1:$G$1,0))</f>
        <v>Ara</v>
      </c>
      <c r="J87" t="str">
        <f>INDEX(products!$A$1:$G$49,MATCH(orders!$D87,products!$A$1:$A$49,0),MATCH(J$1,products!$A$1:$G$1,0))</f>
        <v>L</v>
      </c>
      <c r="K87" s="4">
        <f>INDEX(products!$A$1:$G$49,MATCH(orders!$D87,products!$A$1:$A$49,0),MATCH(K$1,products!$A$1:$G$1,0))</f>
        <v>2.5</v>
      </c>
      <c r="L87" s="5">
        <f>INDEX(products!$A$1:$G$49,MATCH(orders!$D87,products!$A$1:$A$49,0),MATCH(L$1,products!$A$1:$G$1,0))</f>
        <v>29.784999999999997</v>
      </c>
      <c r="M87" s="5">
        <f t="shared" si="3"/>
        <v>89.35499999999999</v>
      </c>
      <c r="N87" t="str">
        <f t="shared" si="5"/>
        <v>Arabica</v>
      </c>
      <c r="O87" t="str">
        <f t="shared" si="4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_xlfn.XLOOKUP(orders!C88,customers!A:A,customers!B:B,,0)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_xlfn.XLOOKUP(C88,customers!$A$2:$A$1001,customers!$G$2:$G$1001,,0)</f>
        <v>United States</v>
      </c>
      <c r="I88" t="str">
        <f>INDEX(products!$A$1:$G$49,MATCH(orders!$D88,products!$A$1:$A$49,0),MATCH(I$1,products!$A$1:$G$1,0))</f>
        <v>Ara</v>
      </c>
      <c r="J88" t="str">
        <f>INDEX(products!$A$1:$G$49,MATCH(orders!$D88,products!$A$1:$A$49,0),MATCH(J$1,products!$A$1:$G$1,0))</f>
        <v>D</v>
      </c>
      <c r="K88" s="4">
        <f>INDEX(products!$A$1:$G$49,MATCH(orders!$D88,products!$A$1:$A$49,0),MATCH(K$1,products!$A$1:$G$1,0))</f>
        <v>0.2</v>
      </c>
      <c r="L88" s="5">
        <f>INDEX(products!$A$1:$G$49,MATCH(orders!$D88,products!$A$1:$A$49,0),MATCH(L$1,products!$A$1:$G$1,0))</f>
        <v>2.9849999999999999</v>
      </c>
      <c r="M88" s="5">
        <f t="shared" si="3"/>
        <v>11.94</v>
      </c>
      <c r="N88" t="str">
        <f t="shared" si="5"/>
        <v>Arabica</v>
      </c>
      <c r="O88" t="str">
        <f t="shared" si="4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_xlfn.XLOOKUP(orders!C89,customers!A:A,customers!B:B,,0)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_xlfn.XLOOKUP(C89,customers!$A$2:$A$1001,customers!$G$2:$G$1001,,0)</f>
        <v>United States</v>
      </c>
      <c r="I89" t="str">
        <f>INDEX(products!$A$1:$G$49,MATCH(orders!$D89,products!$A$1:$A$49,0),MATCH(I$1,products!$A$1:$G$1,0))</f>
        <v>Ara</v>
      </c>
      <c r="J89" t="str">
        <f>INDEX(products!$A$1:$G$49,MATCH(orders!$D89,products!$A$1:$A$49,0),MATCH(J$1,products!$A$1:$G$1,0))</f>
        <v>M</v>
      </c>
      <c r="K89" s="4">
        <f>INDEX(products!$A$1:$G$49,MATCH(orders!$D89,products!$A$1:$A$49,0),MATCH(K$1,products!$A$1:$G$1,0))</f>
        <v>1</v>
      </c>
      <c r="L89" s="5">
        <f>INDEX(products!$A$1:$G$49,MATCH(orders!$D89,products!$A$1:$A$49,0),MATCH(L$1,products!$A$1:$G$1,0))</f>
        <v>11.25</v>
      </c>
      <c r="M89" s="5">
        <f t="shared" si="3"/>
        <v>33.75</v>
      </c>
      <c r="N89" t="str">
        <f t="shared" si="5"/>
        <v>Arabica</v>
      </c>
      <c r="O89" t="str">
        <f t="shared" si="4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_xlfn.XLOOKUP(orders!C90,customers!A:A,customers!B:B,,0)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_xlfn.XLOOKUP(C90,customers!$A$2:$A$1001,customers!$G$2:$G$1001,,0)</f>
        <v>United States</v>
      </c>
      <c r="I90" t="str">
        <f>INDEX(products!$A$1:$G$49,MATCH(orders!$D90,products!$A$1:$A$49,0),MATCH(I$1,products!$A$1:$G$1,0))</f>
        <v>Rob</v>
      </c>
      <c r="J90" t="str">
        <f>INDEX(products!$A$1:$G$49,MATCH(orders!$D90,products!$A$1:$A$49,0),MATCH(J$1,products!$A$1:$G$1,0))</f>
        <v>L</v>
      </c>
      <c r="K90" s="4">
        <f>INDEX(products!$A$1:$G$49,MATCH(orders!$D90,products!$A$1:$A$49,0),MATCH(K$1,products!$A$1:$G$1,0))</f>
        <v>1</v>
      </c>
      <c r="L90" s="5">
        <f>INDEX(products!$A$1:$G$49,MATCH(orders!$D90,products!$A$1:$A$49,0),MATCH(L$1,products!$A$1:$G$1,0))</f>
        <v>11.95</v>
      </c>
      <c r="M90" s="5">
        <f t="shared" si="3"/>
        <v>35.849999999999994</v>
      </c>
      <c r="N90" t="str">
        <f t="shared" si="5"/>
        <v>Robusta</v>
      </c>
      <c r="O90" t="str">
        <f t="shared" si="4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_xlfn.XLOOKUP(orders!C91,customers!A:A,customers!B:B,,0)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_xlfn.XLOOKUP(C91,customers!$A$2:$A$1001,customers!$G$2:$G$1001,,0)</f>
        <v>United States</v>
      </c>
      <c r="I91" t="str">
        <f>INDEX(products!$A$1:$G$49,MATCH(orders!$D91,products!$A$1:$A$49,0),MATCH(I$1,products!$A$1:$G$1,0))</f>
        <v>Ara</v>
      </c>
      <c r="J91" t="str">
        <f>INDEX(products!$A$1:$G$49,MATCH(orders!$D91,products!$A$1:$A$49,0),MATCH(J$1,products!$A$1:$G$1,0))</f>
        <v>L</v>
      </c>
      <c r="K91" s="4">
        <f>INDEX(products!$A$1:$G$49,MATCH(orders!$D91,products!$A$1:$A$49,0),MATCH(K$1,products!$A$1:$G$1,0))</f>
        <v>1</v>
      </c>
      <c r="L91" s="5">
        <f>INDEX(products!$A$1:$G$49,MATCH(orders!$D91,products!$A$1:$A$49,0),MATCH(L$1,products!$A$1:$G$1,0))</f>
        <v>12.95</v>
      </c>
      <c r="M91" s="5">
        <f t="shared" si="3"/>
        <v>77.699999999999989</v>
      </c>
      <c r="N91" t="str">
        <f t="shared" si="5"/>
        <v>Arabica</v>
      </c>
      <c r="O91" t="str">
        <f t="shared" si="4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_xlfn.XLOOKUP(orders!C92,customers!A:A,customers!B:B,,0)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_xlfn.XLOOKUP(C92,customers!$A$2:$A$1001,customers!$G$2:$G$1001,,0)</f>
        <v>Ireland</v>
      </c>
      <c r="I92" t="str">
        <f>INDEX(products!$A$1:$G$49,MATCH(orders!$D92,products!$A$1:$A$49,0),MATCH(I$1,products!$A$1:$G$1,0))</f>
        <v>Ara</v>
      </c>
      <c r="J92" t="str">
        <f>INDEX(products!$A$1:$G$49,MATCH(orders!$D92,products!$A$1:$A$49,0),MATCH(J$1,products!$A$1:$G$1,0))</f>
        <v>L</v>
      </c>
      <c r="K92" s="4">
        <f>INDEX(products!$A$1:$G$49,MATCH(orders!$D92,products!$A$1:$A$49,0),MATCH(K$1,products!$A$1:$G$1,0))</f>
        <v>1</v>
      </c>
      <c r="L92" s="5">
        <f>INDEX(products!$A$1:$G$49,MATCH(orders!$D92,products!$A$1:$A$49,0),MATCH(L$1,products!$A$1:$G$1,0))</f>
        <v>12.95</v>
      </c>
      <c r="M92" s="5">
        <f t="shared" si="3"/>
        <v>51.8</v>
      </c>
      <c r="N92" t="str">
        <f t="shared" si="5"/>
        <v>Arabica</v>
      </c>
      <c r="O92" t="str">
        <f t="shared" si="4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_xlfn.XLOOKUP(orders!C93,customers!A:A,customers!B:B,,0)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_xlfn.XLOOKUP(C93,customers!$A$2:$A$1001,customers!$G$2:$G$1001,,0)</f>
        <v>United States</v>
      </c>
      <c r="I93" t="str">
        <f>INDEX(products!$A$1:$G$49,MATCH(orders!$D93,products!$A$1:$A$49,0),MATCH(I$1,products!$A$1:$G$1,0))</f>
        <v>Ara</v>
      </c>
      <c r="J93" t="str">
        <f>INDEX(products!$A$1:$G$49,MATCH(orders!$D93,products!$A$1:$A$49,0),MATCH(J$1,products!$A$1:$G$1,0))</f>
        <v>M</v>
      </c>
      <c r="K93" s="4">
        <f>INDEX(products!$A$1:$G$49,MATCH(orders!$D93,products!$A$1:$A$49,0),MATCH(K$1,products!$A$1:$G$1,0))</f>
        <v>2.5</v>
      </c>
      <c r="L93" s="5">
        <f>INDEX(products!$A$1:$G$49,MATCH(orders!$D93,products!$A$1:$A$49,0),MATCH(L$1,products!$A$1:$G$1,0))</f>
        <v>25.874999999999996</v>
      </c>
      <c r="M93" s="5">
        <f t="shared" si="3"/>
        <v>103.49999999999999</v>
      </c>
      <c r="N93" t="str">
        <f t="shared" si="5"/>
        <v>Arabica</v>
      </c>
      <c r="O93" t="str">
        <f t="shared" si="4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_xlfn.XLOOKUP(orders!C94,customers!A:A,customers!B:B,,0)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_xlfn.XLOOKUP(C94,customers!$A$2:$A$1001,customers!$G$2:$G$1001,,0)</f>
        <v>United States</v>
      </c>
      <c r="I94" t="str">
        <f>INDEX(products!$A$1:$G$49,MATCH(orders!$D94,products!$A$1:$A$49,0),MATCH(I$1,products!$A$1:$G$1,0))</f>
        <v>Exc</v>
      </c>
      <c r="J94" t="str">
        <f>INDEX(products!$A$1:$G$49,MATCH(orders!$D94,products!$A$1:$A$49,0),MATCH(J$1,products!$A$1:$G$1,0))</f>
        <v>L</v>
      </c>
      <c r="K94" s="4">
        <f>INDEX(products!$A$1:$G$49,MATCH(orders!$D94,products!$A$1:$A$49,0),MATCH(K$1,products!$A$1:$G$1,0))</f>
        <v>1</v>
      </c>
      <c r="L94" s="5">
        <f>INDEX(products!$A$1:$G$49,MATCH(orders!$D94,products!$A$1:$A$49,0),MATCH(L$1,products!$A$1:$G$1,0))</f>
        <v>14.85</v>
      </c>
      <c r="M94" s="5">
        <f t="shared" si="3"/>
        <v>44.55</v>
      </c>
      <c r="N94" t="str">
        <f t="shared" si="5"/>
        <v>Excelsa</v>
      </c>
      <c r="O94" t="str">
        <f t="shared" si="4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_xlfn.XLOOKUP(orders!C95,customers!A:A,customers!B:B,,0)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_xlfn.XLOOKUP(C95,customers!$A$2:$A$1001,customers!$G$2:$G$1001,,0)</f>
        <v>United Kingdom</v>
      </c>
      <c r="I95" t="str">
        <f>INDEX(products!$A$1:$G$49,MATCH(orders!$D95,products!$A$1:$A$49,0),MATCH(I$1,products!$A$1:$G$1,0))</f>
        <v>Exc</v>
      </c>
      <c r="J95" t="str">
        <f>INDEX(products!$A$1:$G$49,MATCH(orders!$D95,products!$A$1:$A$49,0),MATCH(J$1,products!$A$1:$G$1,0))</f>
        <v>L</v>
      </c>
      <c r="K95" s="4">
        <f>INDEX(products!$A$1:$G$49,MATCH(orders!$D95,products!$A$1:$A$49,0),MATCH(K$1,products!$A$1:$G$1,0))</f>
        <v>0.5</v>
      </c>
      <c r="L95" s="5">
        <f>INDEX(products!$A$1:$G$49,MATCH(orders!$D95,products!$A$1:$A$49,0),MATCH(L$1,products!$A$1:$G$1,0))</f>
        <v>8.91</v>
      </c>
      <c r="M95" s="5">
        <f t="shared" si="3"/>
        <v>35.64</v>
      </c>
      <c r="N95" t="str">
        <f t="shared" si="5"/>
        <v>Excelsa</v>
      </c>
      <c r="O95" t="str">
        <f t="shared" si="4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_xlfn.XLOOKUP(orders!C96,customers!A:A,customers!B:B,,0)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_xlfn.XLOOKUP(C96,customers!$A$2:$A$1001,customers!$G$2:$G$1001,,0)</f>
        <v>Ireland</v>
      </c>
      <c r="I96" t="str">
        <f>INDEX(products!$A$1:$G$49,MATCH(orders!$D96,products!$A$1:$A$49,0),MATCH(I$1,products!$A$1:$G$1,0))</f>
        <v>Ara</v>
      </c>
      <c r="J96" t="str">
        <f>INDEX(products!$A$1:$G$49,MATCH(orders!$D96,products!$A$1:$A$49,0),MATCH(J$1,products!$A$1:$G$1,0))</f>
        <v>D</v>
      </c>
      <c r="K96" s="4">
        <f>INDEX(products!$A$1:$G$49,MATCH(orders!$D96,products!$A$1:$A$49,0),MATCH(K$1,products!$A$1:$G$1,0))</f>
        <v>0.2</v>
      </c>
      <c r="L96" s="5">
        <f>INDEX(products!$A$1:$G$49,MATCH(orders!$D96,products!$A$1:$A$49,0),MATCH(L$1,products!$A$1:$G$1,0))</f>
        <v>2.9849999999999999</v>
      </c>
      <c r="M96" s="5">
        <f t="shared" si="3"/>
        <v>17.91</v>
      </c>
      <c r="N96" t="str">
        <f t="shared" si="5"/>
        <v>Arabica</v>
      </c>
      <c r="O96" t="str">
        <f t="shared" si="4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_xlfn.XLOOKUP(orders!C97,customers!A:A,customers!B:B,,0)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_xlfn.XLOOKUP(C97,customers!$A$2:$A$1001,customers!$G$2:$G$1001,,0)</f>
        <v>United States</v>
      </c>
      <c r="I97" t="str">
        <f>INDEX(products!$A$1:$G$49,MATCH(orders!$D97,products!$A$1:$A$49,0),MATCH(I$1,products!$A$1:$G$1,0))</f>
        <v>Ara</v>
      </c>
      <c r="J97" t="str">
        <f>INDEX(products!$A$1:$G$49,MATCH(orders!$D97,products!$A$1:$A$49,0),MATCH(J$1,products!$A$1:$G$1,0))</f>
        <v>M</v>
      </c>
      <c r="K97" s="4">
        <f>INDEX(products!$A$1:$G$49,MATCH(orders!$D97,products!$A$1:$A$49,0),MATCH(K$1,products!$A$1:$G$1,0))</f>
        <v>2.5</v>
      </c>
      <c r="L97" s="5">
        <f>INDEX(products!$A$1:$G$49,MATCH(orders!$D97,products!$A$1:$A$49,0),MATCH(L$1,products!$A$1:$G$1,0))</f>
        <v>25.874999999999996</v>
      </c>
      <c r="M97" s="5">
        <f t="shared" si="3"/>
        <v>155.24999999999997</v>
      </c>
      <c r="N97" t="str">
        <f t="shared" si="5"/>
        <v>Arabica</v>
      </c>
      <c r="O97" t="str">
        <f t="shared" si="4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_xlfn.XLOOKUP(orders!C98,customers!A:A,customers!B:B,,0)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_xlfn.XLOOKUP(C98,customers!$A$2:$A$1001,customers!$G$2:$G$1001,,0)</f>
        <v>United States</v>
      </c>
      <c r="I98" t="str">
        <f>INDEX(products!$A$1:$G$49,MATCH(orders!$D98,products!$A$1:$A$49,0),MATCH(I$1,products!$A$1:$G$1,0))</f>
        <v>Ara</v>
      </c>
      <c r="J98" t="str">
        <f>INDEX(products!$A$1:$G$49,MATCH(orders!$D98,products!$A$1:$A$49,0),MATCH(J$1,products!$A$1:$G$1,0))</f>
        <v>D</v>
      </c>
      <c r="K98" s="4">
        <f>INDEX(products!$A$1:$G$49,MATCH(orders!$D98,products!$A$1:$A$49,0),MATCH(K$1,products!$A$1:$G$1,0))</f>
        <v>0.2</v>
      </c>
      <c r="L98" s="5">
        <f>INDEX(products!$A$1:$G$49,MATCH(orders!$D98,products!$A$1:$A$49,0),MATCH(L$1,products!$A$1:$G$1,0))</f>
        <v>2.9849999999999999</v>
      </c>
      <c r="M98" s="5">
        <f t="shared" si="3"/>
        <v>5.97</v>
      </c>
      <c r="N98" t="str">
        <f t="shared" si="5"/>
        <v>Arabica</v>
      </c>
      <c r="O98" t="str">
        <f t="shared" si="4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_xlfn.XLOOKUP(orders!C99,customers!A:A,customers!B:B,,0)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_xlfn.XLOOKUP(C99,customers!$A$2:$A$1001,customers!$G$2:$G$1001,,0)</f>
        <v>United States</v>
      </c>
      <c r="I99" t="str">
        <f>INDEX(products!$A$1:$G$49,MATCH(orders!$D99,products!$A$1:$A$49,0),MATCH(I$1,products!$A$1:$G$1,0))</f>
        <v>Ara</v>
      </c>
      <c r="J99" t="str">
        <f>INDEX(products!$A$1:$G$49,MATCH(orders!$D99,products!$A$1:$A$49,0),MATCH(J$1,products!$A$1:$G$1,0))</f>
        <v>M</v>
      </c>
      <c r="K99" s="4">
        <f>INDEX(products!$A$1:$G$49,MATCH(orders!$D99,products!$A$1:$A$49,0),MATCH(K$1,products!$A$1:$G$1,0))</f>
        <v>0.5</v>
      </c>
      <c r="L99" s="5">
        <f>INDEX(products!$A$1:$G$49,MATCH(orders!$D99,products!$A$1:$A$49,0),MATCH(L$1,products!$A$1:$G$1,0))</f>
        <v>6.75</v>
      </c>
      <c r="M99" s="5">
        <f t="shared" si="3"/>
        <v>13.5</v>
      </c>
      <c r="N99" t="str">
        <f t="shared" si="5"/>
        <v>Arabica</v>
      </c>
      <c r="O99" t="str">
        <f t="shared" si="4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_xlfn.XLOOKUP(orders!C100,customers!A:A,customers!B:B,,0)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_xlfn.XLOOKUP(C100,customers!$A$2:$A$1001,customers!$G$2:$G$1001,,0)</f>
        <v>Ireland</v>
      </c>
      <c r="I100" t="str">
        <f>INDEX(products!$A$1:$G$49,MATCH(orders!$D100,products!$A$1:$A$49,0),MATCH(I$1,products!$A$1:$G$1,0))</f>
        <v>Ara</v>
      </c>
      <c r="J100" t="str">
        <f>INDEX(products!$A$1:$G$49,MATCH(orders!$D100,products!$A$1:$A$49,0),MATCH(J$1,products!$A$1:$G$1,0))</f>
        <v>D</v>
      </c>
      <c r="K100" s="4">
        <f>INDEX(products!$A$1:$G$49,MATCH(orders!$D100,products!$A$1:$A$49,0),MATCH(K$1,products!$A$1:$G$1,0))</f>
        <v>0.2</v>
      </c>
      <c r="L100" s="5">
        <f>INDEX(products!$A$1:$G$49,MATCH(orders!$D100,products!$A$1:$A$49,0),MATCH(L$1,products!$A$1:$G$1,0))</f>
        <v>2.9849999999999999</v>
      </c>
      <c r="M100" s="5">
        <f t="shared" si="3"/>
        <v>2.9849999999999999</v>
      </c>
      <c r="N100" t="str">
        <f t="shared" si="5"/>
        <v>Arabica</v>
      </c>
      <c r="O100" t="str">
        <f t="shared" si="4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_xlfn.XLOOKUP(orders!C101,customers!A:A,customers!B:B,,0)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_xlfn.XLOOKUP(C101,customers!$A$2:$A$1001,customers!$G$2:$G$1001,,0)</f>
        <v>United States</v>
      </c>
      <c r="I101" t="str">
        <f>INDEX(products!$A$1:$G$49,MATCH(orders!$D101,products!$A$1:$A$49,0),MATCH(I$1,products!$A$1:$G$1,0))</f>
        <v>Lib</v>
      </c>
      <c r="J101" t="str">
        <f>INDEX(products!$A$1:$G$49,MATCH(orders!$D101,products!$A$1:$A$49,0),MATCH(J$1,products!$A$1:$G$1,0))</f>
        <v>M</v>
      </c>
      <c r="K101" s="4">
        <f>INDEX(products!$A$1:$G$49,MATCH(orders!$D101,products!$A$1:$A$49,0),MATCH(K$1,products!$A$1:$G$1,0))</f>
        <v>0.2</v>
      </c>
      <c r="L101" s="5">
        <f>INDEX(products!$A$1:$G$49,MATCH(orders!$D101,products!$A$1:$A$49,0),MATCH(L$1,products!$A$1:$G$1,0))</f>
        <v>4.3650000000000002</v>
      </c>
      <c r="M101" s="5">
        <f t="shared" si="3"/>
        <v>13.095000000000001</v>
      </c>
      <c r="N101" t="str">
        <f t="shared" si="5"/>
        <v>Liberica</v>
      </c>
      <c r="O101" t="str">
        <f t="shared" si="4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_xlfn.XLOOKUP(orders!C102,customers!A:A,customers!B:B,,0)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_xlfn.XLOOKUP(C102,customers!$A$2:$A$1001,customers!$G$2:$G$1001,,0)</f>
        <v>United States</v>
      </c>
      <c r="I102" t="str">
        <f>INDEX(products!$A$1:$G$49,MATCH(orders!$D102,products!$A$1:$A$49,0),MATCH(I$1,products!$A$1:$G$1,0))</f>
        <v>Ara</v>
      </c>
      <c r="J102" t="str">
        <f>INDEX(products!$A$1:$G$49,MATCH(orders!$D102,products!$A$1:$A$49,0),MATCH(J$1,products!$A$1:$G$1,0))</f>
        <v>L</v>
      </c>
      <c r="K102" s="4">
        <f>INDEX(products!$A$1:$G$49,MATCH(orders!$D102,products!$A$1:$A$49,0),MATCH(K$1,products!$A$1:$G$1,0))</f>
        <v>0.2</v>
      </c>
      <c r="L102" s="5">
        <f>INDEX(products!$A$1:$G$49,MATCH(orders!$D102,products!$A$1:$A$49,0),MATCH(L$1,products!$A$1:$G$1,0))</f>
        <v>3.8849999999999998</v>
      </c>
      <c r="M102" s="5">
        <f t="shared" si="3"/>
        <v>7.77</v>
      </c>
      <c r="N102" t="str">
        <f t="shared" si="5"/>
        <v>Arabica</v>
      </c>
      <c r="O102" t="str">
        <f t="shared" si="4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_xlfn.XLOOKUP(orders!C103,customers!A:A,customers!B:B,,0)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_xlfn.XLOOKUP(C103,customers!$A$2:$A$1001,customers!$G$2:$G$1001,,0)</f>
        <v>Ireland</v>
      </c>
      <c r="I103" t="str">
        <f>INDEX(products!$A$1:$G$49,MATCH(orders!$D103,products!$A$1:$A$49,0),MATCH(I$1,products!$A$1:$G$1,0))</f>
        <v>Lib</v>
      </c>
      <c r="J103" t="str">
        <f>INDEX(products!$A$1:$G$49,MATCH(orders!$D103,products!$A$1:$A$49,0),MATCH(J$1,products!$A$1:$G$1,0))</f>
        <v>D</v>
      </c>
      <c r="K103" s="4">
        <f>INDEX(products!$A$1:$G$49,MATCH(orders!$D103,products!$A$1:$A$49,0),MATCH(K$1,products!$A$1:$G$1,0))</f>
        <v>2.5</v>
      </c>
      <c r="L103" s="5">
        <f>INDEX(products!$A$1:$G$49,MATCH(orders!$D103,products!$A$1:$A$49,0),MATCH(L$1,products!$A$1:$G$1,0))</f>
        <v>29.784999999999997</v>
      </c>
      <c r="M103" s="5">
        <f t="shared" si="3"/>
        <v>148.92499999999998</v>
      </c>
      <c r="N103" t="str">
        <f t="shared" si="5"/>
        <v>Liberica</v>
      </c>
      <c r="O103" t="str">
        <f t="shared" si="4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_xlfn.XLOOKUP(orders!C104,customers!A:A,customers!B:B,,0)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_xlfn.XLOOKUP(C104,customers!$A$2:$A$1001,customers!$G$2:$G$1001,,0)</f>
        <v>Ireland</v>
      </c>
      <c r="I104" t="str">
        <f>INDEX(products!$A$1:$G$49,MATCH(orders!$D104,products!$A$1:$A$49,0),MATCH(I$1,products!$A$1:$G$1,0))</f>
        <v>Lib</v>
      </c>
      <c r="J104" t="str">
        <f>INDEX(products!$A$1:$G$49,MATCH(orders!$D104,products!$A$1:$A$49,0),MATCH(J$1,products!$A$1:$G$1,0))</f>
        <v>D</v>
      </c>
      <c r="K104" s="4">
        <f>INDEX(products!$A$1:$G$49,MATCH(orders!$D104,products!$A$1:$A$49,0),MATCH(K$1,products!$A$1:$G$1,0))</f>
        <v>1</v>
      </c>
      <c r="L104" s="5">
        <f>INDEX(products!$A$1:$G$49,MATCH(orders!$D104,products!$A$1:$A$49,0),MATCH(L$1,products!$A$1:$G$1,0))</f>
        <v>12.95</v>
      </c>
      <c r="M104" s="5">
        <f t="shared" si="3"/>
        <v>38.849999999999994</v>
      </c>
      <c r="N104" t="str">
        <f t="shared" si="5"/>
        <v>Liberica</v>
      </c>
      <c r="O104" t="str">
        <f t="shared" si="4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_xlfn.XLOOKUP(orders!C105,customers!A:A,customers!B:B,,0)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_xlfn.XLOOKUP(C105,customers!$A$2:$A$1001,customers!$G$2:$G$1001,,0)</f>
        <v>United States</v>
      </c>
      <c r="I105" t="str">
        <f>INDEX(products!$A$1:$G$49,MATCH(orders!$D105,products!$A$1:$A$49,0),MATCH(I$1,products!$A$1:$G$1,0))</f>
        <v>Rob</v>
      </c>
      <c r="J105" t="str">
        <f>INDEX(products!$A$1:$G$49,MATCH(orders!$D105,products!$A$1:$A$49,0),MATCH(J$1,products!$A$1:$G$1,0))</f>
        <v>M</v>
      </c>
      <c r="K105" s="4">
        <f>INDEX(products!$A$1:$G$49,MATCH(orders!$D105,products!$A$1:$A$49,0),MATCH(K$1,products!$A$1:$G$1,0))</f>
        <v>0.2</v>
      </c>
      <c r="L105" s="5">
        <f>INDEX(products!$A$1:$G$49,MATCH(orders!$D105,products!$A$1:$A$49,0),MATCH(L$1,products!$A$1:$G$1,0))</f>
        <v>2.9849999999999999</v>
      </c>
      <c r="M105" s="5">
        <f t="shared" si="3"/>
        <v>11.94</v>
      </c>
      <c r="N105" t="str">
        <f t="shared" si="5"/>
        <v>Robusta</v>
      </c>
      <c r="O105" t="str">
        <f t="shared" si="4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_xlfn.XLOOKUP(orders!C106,customers!A:A,customers!B:B,,0)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_xlfn.XLOOKUP(C106,customers!$A$2:$A$1001,customers!$G$2:$G$1001,,0)</f>
        <v>United States</v>
      </c>
      <c r="I106" t="str">
        <f>INDEX(products!$A$1:$G$49,MATCH(orders!$D106,products!$A$1:$A$49,0),MATCH(I$1,products!$A$1:$G$1,0))</f>
        <v>Lib</v>
      </c>
      <c r="J106" t="str">
        <f>INDEX(products!$A$1:$G$49,MATCH(orders!$D106,products!$A$1:$A$49,0),MATCH(J$1,products!$A$1:$G$1,0))</f>
        <v>M</v>
      </c>
      <c r="K106" s="4">
        <f>INDEX(products!$A$1:$G$49,MATCH(orders!$D106,products!$A$1:$A$49,0),MATCH(K$1,products!$A$1:$G$1,0))</f>
        <v>1</v>
      </c>
      <c r="L106" s="5">
        <f>INDEX(products!$A$1:$G$49,MATCH(orders!$D106,products!$A$1:$A$49,0),MATCH(L$1,products!$A$1:$G$1,0))</f>
        <v>14.55</v>
      </c>
      <c r="M106" s="5">
        <f t="shared" si="3"/>
        <v>87.300000000000011</v>
      </c>
      <c r="N106" t="str">
        <f t="shared" si="5"/>
        <v>Liberica</v>
      </c>
      <c r="O106" t="str">
        <f t="shared" si="4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_xlfn.XLOOKUP(orders!C107,customers!A:A,customers!B:B,,0)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_xlfn.XLOOKUP(C107,customers!$A$2:$A$1001,customers!$G$2:$G$1001,,0)</f>
        <v>United States</v>
      </c>
      <c r="I107" t="str">
        <f>INDEX(products!$A$1:$G$49,MATCH(orders!$D107,products!$A$1:$A$49,0),MATCH(I$1,products!$A$1:$G$1,0))</f>
        <v>Ara</v>
      </c>
      <c r="J107" t="str">
        <f>INDEX(products!$A$1:$G$49,MATCH(orders!$D107,products!$A$1:$A$49,0),MATCH(J$1,products!$A$1:$G$1,0))</f>
        <v>M</v>
      </c>
      <c r="K107" s="4">
        <f>INDEX(products!$A$1:$G$49,MATCH(orders!$D107,products!$A$1:$A$49,0),MATCH(K$1,products!$A$1:$G$1,0))</f>
        <v>0.5</v>
      </c>
      <c r="L107" s="5">
        <f>INDEX(products!$A$1:$G$49,MATCH(orders!$D107,products!$A$1:$A$49,0),MATCH(L$1,products!$A$1:$G$1,0))</f>
        <v>6.75</v>
      </c>
      <c r="M107" s="5">
        <f t="shared" si="3"/>
        <v>40.5</v>
      </c>
      <c r="N107" t="str">
        <f t="shared" si="5"/>
        <v>Arabica</v>
      </c>
      <c r="O107" t="str">
        <f t="shared" si="4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_xlfn.XLOOKUP(orders!C108,customers!A:A,customers!B:B,,0)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_xlfn.XLOOKUP(C108,customers!$A$2:$A$1001,customers!$G$2:$G$1001,,0)</f>
        <v>United States</v>
      </c>
      <c r="I108" t="str">
        <f>INDEX(products!$A$1:$G$49,MATCH(orders!$D108,products!$A$1:$A$49,0),MATCH(I$1,products!$A$1:$G$1,0))</f>
        <v>Exc</v>
      </c>
      <c r="J108" t="str">
        <f>INDEX(products!$A$1:$G$49,MATCH(orders!$D108,products!$A$1:$A$49,0),MATCH(J$1,products!$A$1:$G$1,0))</f>
        <v>D</v>
      </c>
      <c r="K108" s="4">
        <f>INDEX(products!$A$1:$G$49,MATCH(orders!$D108,products!$A$1:$A$49,0),MATCH(K$1,products!$A$1:$G$1,0))</f>
        <v>1</v>
      </c>
      <c r="L108" s="5">
        <f>INDEX(products!$A$1:$G$49,MATCH(orders!$D108,products!$A$1:$A$49,0),MATCH(L$1,products!$A$1:$G$1,0))</f>
        <v>12.15</v>
      </c>
      <c r="M108" s="5">
        <f t="shared" si="3"/>
        <v>24.3</v>
      </c>
      <c r="N108" t="str">
        <f t="shared" si="5"/>
        <v>Excelsa</v>
      </c>
      <c r="O108" t="str">
        <f t="shared" si="4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_xlfn.XLOOKUP(orders!C109,customers!A:A,customers!B:B,,0)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_xlfn.XLOOKUP(C109,customers!$A$2:$A$1001,customers!$G$2:$G$1001,,0)</f>
        <v>United States</v>
      </c>
      <c r="I109" t="str">
        <f>INDEX(products!$A$1:$G$49,MATCH(orders!$D109,products!$A$1:$A$49,0),MATCH(I$1,products!$A$1:$G$1,0))</f>
        <v>Rob</v>
      </c>
      <c r="J109" t="str">
        <f>INDEX(products!$A$1:$G$49,MATCH(orders!$D109,products!$A$1:$A$49,0),MATCH(J$1,products!$A$1:$G$1,0))</f>
        <v>M</v>
      </c>
      <c r="K109" s="4">
        <f>INDEX(products!$A$1:$G$49,MATCH(orders!$D109,products!$A$1:$A$49,0),MATCH(K$1,products!$A$1:$G$1,0))</f>
        <v>0.5</v>
      </c>
      <c r="L109" s="5">
        <f>INDEX(products!$A$1:$G$49,MATCH(orders!$D109,products!$A$1:$A$49,0),MATCH(L$1,products!$A$1:$G$1,0))</f>
        <v>5.97</v>
      </c>
      <c r="M109" s="5">
        <f t="shared" si="3"/>
        <v>17.91</v>
      </c>
      <c r="N109" t="str">
        <f t="shared" si="5"/>
        <v>Robusta</v>
      </c>
      <c r="O109" t="str">
        <f t="shared" si="4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_xlfn.XLOOKUP(orders!C110,customers!A:A,customers!B:B,,0)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_xlfn.XLOOKUP(C110,customers!$A$2:$A$1001,customers!$G$2:$G$1001,,0)</f>
        <v>United States</v>
      </c>
      <c r="I110" t="str">
        <f>INDEX(products!$A$1:$G$49,MATCH(orders!$D110,products!$A$1:$A$49,0),MATCH(I$1,products!$A$1:$G$1,0))</f>
        <v>Ara</v>
      </c>
      <c r="J110" t="str">
        <f>INDEX(products!$A$1:$G$49,MATCH(orders!$D110,products!$A$1:$A$49,0),MATCH(J$1,products!$A$1:$G$1,0))</f>
        <v>M</v>
      </c>
      <c r="K110" s="4">
        <f>INDEX(products!$A$1:$G$49,MATCH(orders!$D110,products!$A$1:$A$49,0),MATCH(K$1,products!$A$1:$G$1,0))</f>
        <v>0.5</v>
      </c>
      <c r="L110" s="5">
        <f>INDEX(products!$A$1:$G$49,MATCH(orders!$D110,products!$A$1:$A$49,0),MATCH(L$1,products!$A$1:$G$1,0))</f>
        <v>6.75</v>
      </c>
      <c r="M110" s="5">
        <f t="shared" si="3"/>
        <v>27</v>
      </c>
      <c r="N110" t="str">
        <f t="shared" si="5"/>
        <v>Arabica</v>
      </c>
      <c r="O110" t="str">
        <f t="shared" si="4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_xlfn.XLOOKUP(orders!C111,customers!A:A,customers!B:B,,0)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_xlfn.XLOOKUP(C111,customers!$A$2:$A$1001,customers!$G$2:$G$1001,,0)</f>
        <v>United States</v>
      </c>
      <c r="I111" t="str">
        <f>INDEX(products!$A$1:$G$49,MATCH(orders!$D111,products!$A$1:$A$49,0),MATCH(I$1,products!$A$1:$G$1,0))</f>
        <v>Lib</v>
      </c>
      <c r="J111" t="str">
        <f>INDEX(products!$A$1:$G$49,MATCH(orders!$D111,products!$A$1:$A$49,0),MATCH(J$1,products!$A$1:$G$1,0))</f>
        <v>D</v>
      </c>
      <c r="K111" s="4">
        <f>INDEX(products!$A$1:$G$49,MATCH(orders!$D111,products!$A$1:$A$49,0),MATCH(K$1,products!$A$1:$G$1,0))</f>
        <v>0.5</v>
      </c>
      <c r="L111" s="5">
        <f>INDEX(products!$A$1:$G$49,MATCH(orders!$D111,products!$A$1:$A$49,0),MATCH(L$1,products!$A$1:$G$1,0))</f>
        <v>7.77</v>
      </c>
      <c r="M111" s="5">
        <f t="shared" si="3"/>
        <v>7.77</v>
      </c>
      <c r="N111" t="str">
        <f t="shared" si="5"/>
        <v>Liberica</v>
      </c>
      <c r="O111" t="str">
        <f t="shared" si="4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_xlfn.XLOOKUP(orders!C112,customers!A:A,customers!B:B,,0)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_xlfn.XLOOKUP(C112,customers!$A$2:$A$1001,customers!$G$2:$G$1001,,0)</f>
        <v>United States</v>
      </c>
      <c r="I112" t="str">
        <f>INDEX(products!$A$1:$G$49,MATCH(orders!$D112,products!$A$1:$A$49,0),MATCH(I$1,products!$A$1:$G$1,0))</f>
        <v>Exc</v>
      </c>
      <c r="J112" t="str">
        <f>INDEX(products!$A$1:$G$49,MATCH(orders!$D112,products!$A$1:$A$49,0),MATCH(J$1,products!$A$1:$G$1,0))</f>
        <v>L</v>
      </c>
      <c r="K112" s="4">
        <f>INDEX(products!$A$1:$G$49,MATCH(orders!$D112,products!$A$1:$A$49,0),MATCH(K$1,products!$A$1:$G$1,0))</f>
        <v>0.2</v>
      </c>
      <c r="L112" s="5">
        <f>INDEX(products!$A$1:$G$49,MATCH(orders!$D112,products!$A$1:$A$49,0),MATCH(L$1,products!$A$1:$G$1,0))</f>
        <v>4.4550000000000001</v>
      </c>
      <c r="M112" s="5">
        <f t="shared" si="3"/>
        <v>13.365</v>
      </c>
      <c r="N112" t="str">
        <f t="shared" si="5"/>
        <v>Excelsa</v>
      </c>
      <c r="O112" t="str">
        <f t="shared" si="4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_xlfn.XLOOKUP(orders!C113,customers!A:A,customers!B:B,,0)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_xlfn.XLOOKUP(C113,customers!$A$2:$A$1001,customers!$G$2:$G$1001,,0)</f>
        <v>United States</v>
      </c>
      <c r="I113" t="str">
        <f>INDEX(products!$A$1:$G$49,MATCH(orders!$D113,products!$A$1:$A$49,0),MATCH(I$1,products!$A$1:$G$1,0))</f>
        <v>Rob</v>
      </c>
      <c r="J113" t="str">
        <f>INDEX(products!$A$1:$G$49,MATCH(orders!$D113,products!$A$1:$A$49,0),MATCH(J$1,products!$A$1:$G$1,0))</f>
        <v>D</v>
      </c>
      <c r="K113" s="4">
        <f>INDEX(products!$A$1:$G$49,MATCH(orders!$D113,products!$A$1:$A$49,0),MATCH(K$1,products!$A$1:$G$1,0))</f>
        <v>0.5</v>
      </c>
      <c r="L113" s="5">
        <f>INDEX(products!$A$1:$G$49,MATCH(orders!$D113,products!$A$1:$A$49,0),MATCH(L$1,products!$A$1:$G$1,0))</f>
        <v>5.3699999999999992</v>
      </c>
      <c r="M113" s="5">
        <f t="shared" si="3"/>
        <v>26.849999999999994</v>
      </c>
      <c r="N113" t="str">
        <f t="shared" si="5"/>
        <v>Robusta</v>
      </c>
      <c r="O113" t="str">
        <f t="shared" si="4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_xlfn.XLOOKUP(orders!C114,customers!A:A,customers!B:B,,0)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_xlfn.XLOOKUP(C114,customers!$A$2:$A$1001,customers!$G$2:$G$1001,,0)</f>
        <v>United States</v>
      </c>
      <c r="I114" t="str">
        <f>INDEX(products!$A$1:$G$49,MATCH(orders!$D114,products!$A$1:$A$49,0),MATCH(I$1,products!$A$1:$G$1,0))</f>
        <v>Ara</v>
      </c>
      <c r="J114" t="str">
        <f>INDEX(products!$A$1:$G$49,MATCH(orders!$D114,products!$A$1:$A$49,0),MATCH(J$1,products!$A$1:$G$1,0))</f>
        <v>M</v>
      </c>
      <c r="K114" s="4">
        <f>INDEX(products!$A$1:$G$49,MATCH(orders!$D114,products!$A$1:$A$49,0),MATCH(K$1,products!$A$1:$G$1,0))</f>
        <v>1</v>
      </c>
      <c r="L114" s="5">
        <f>INDEX(products!$A$1:$G$49,MATCH(orders!$D114,products!$A$1:$A$49,0),MATCH(L$1,products!$A$1:$G$1,0))</f>
        <v>11.25</v>
      </c>
      <c r="M114" s="5">
        <f t="shared" si="3"/>
        <v>11.25</v>
      </c>
      <c r="N114" t="str">
        <f t="shared" si="5"/>
        <v>Arabica</v>
      </c>
      <c r="O114" t="str">
        <f t="shared" si="4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_xlfn.XLOOKUP(orders!C115,customers!A:A,customers!B:B,,0)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_xlfn.XLOOKUP(C115,customers!$A$2:$A$1001,customers!$G$2:$G$1001,,0)</f>
        <v>Ireland</v>
      </c>
      <c r="I115" t="str">
        <f>INDEX(products!$A$1:$G$49,MATCH(orders!$D115,products!$A$1:$A$49,0),MATCH(I$1,products!$A$1:$G$1,0))</f>
        <v>Lib</v>
      </c>
      <c r="J115" t="str">
        <f>INDEX(products!$A$1:$G$49,MATCH(orders!$D115,products!$A$1:$A$49,0),MATCH(J$1,products!$A$1:$G$1,0))</f>
        <v>M</v>
      </c>
      <c r="K115" s="4">
        <f>INDEX(products!$A$1:$G$49,MATCH(orders!$D115,products!$A$1:$A$49,0),MATCH(K$1,products!$A$1:$G$1,0))</f>
        <v>1</v>
      </c>
      <c r="L115" s="5">
        <f>INDEX(products!$A$1:$G$49,MATCH(orders!$D115,products!$A$1:$A$49,0),MATCH(L$1,products!$A$1:$G$1,0))</f>
        <v>14.55</v>
      </c>
      <c r="M115" s="5">
        <f t="shared" si="3"/>
        <v>14.55</v>
      </c>
      <c r="N115" t="str">
        <f t="shared" si="5"/>
        <v>Liberica</v>
      </c>
      <c r="O115" t="str">
        <f t="shared" si="4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_xlfn.XLOOKUP(orders!C116,customers!A:A,customers!B:B,,0)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_xlfn.XLOOKUP(C116,customers!$A$2:$A$1001,customers!$G$2:$G$1001,,0)</f>
        <v>United States</v>
      </c>
      <c r="I116" t="str">
        <f>INDEX(products!$A$1:$G$49,MATCH(orders!$D116,products!$A$1:$A$49,0),MATCH(I$1,products!$A$1:$G$1,0))</f>
        <v>Rob</v>
      </c>
      <c r="J116" t="str">
        <f>INDEX(products!$A$1:$G$49,MATCH(orders!$D116,products!$A$1:$A$49,0),MATCH(J$1,products!$A$1:$G$1,0))</f>
        <v>L</v>
      </c>
      <c r="K116" s="4">
        <f>INDEX(products!$A$1:$G$49,MATCH(orders!$D116,products!$A$1:$A$49,0),MATCH(K$1,products!$A$1:$G$1,0))</f>
        <v>0.2</v>
      </c>
      <c r="L116" s="5">
        <f>INDEX(products!$A$1:$G$49,MATCH(orders!$D116,products!$A$1:$A$49,0),MATCH(L$1,products!$A$1:$G$1,0))</f>
        <v>3.5849999999999995</v>
      </c>
      <c r="M116" s="5">
        <f t="shared" si="3"/>
        <v>14.339999999999998</v>
      </c>
      <c r="N116" t="str">
        <f t="shared" si="5"/>
        <v>Robusta</v>
      </c>
      <c r="O116" t="str">
        <f t="shared" si="4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_xlfn.XLOOKUP(orders!C117,customers!A:A,customers!B:B,,0)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_xlfn.XLOOKUP(C117,customers!$A$2:$A$1001,customers!$G$2:$G$1001,,0)</f>
        <v>United Kingdom</v>
      </c>
      <c r="I117" t="str">
        <f>INDEX(products!$A$1:$G$49,MATCH(orders!$D117,products!$A$1:$A$49,0),MATCH(I$1,products!$A$1:$G$1,0))</f>
        <v>Lib</v>
      </c>
      <c r="J117" t="str">
        <f>INDEX(products!$A$1:$G$49,MATCH(orders!$D117,products!$A$1:$A$49,0),MATCH(J$1,products!$A$1:$G$1,0))</f>
        <v>L</v>
      </c>
      <c r="K117" s="4">
        <f>INDEX(products!$A$1:$G$49,MATCH(orders!$D117,products!$A$1:$A$49,0),MATCH(K$1,products!$A$1:$G$1,0))</f>
        <v>1</v>
      </c>
      <c r="L117" s="5">
        <f>INDEX(products!$A$1:$G$49,MATCH(orders!$D117,products!$A$1:$A$49,0),MATCH(L$1,products!$A$1:$G$1,0))</f>
        <v>15.85</v>
      </c>
      <c r="M117" s="5">
        <f t="shared" si="3"/>
        <v>15.85</v>
      </c>
      <c r="N117" t="str">
        <f t="shared" si="5"/>
        <v>Liberica</v>
      </c>
      <c r="O117" t="str">
        <f t="shared" si="4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_xlfn.XLOOKUP(orders!C118,customers!A:A,customers!B:B,,0)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_xlfn.XLOOKUP(C118,customers!$A$2:$A$1001,customers!$G$2:$G$1001,,0)</f>
        <v>Ireland</v>
      </c>
      <c r="I118" t="str">
        <f>INDEX(products!$A$1:$G$49,MATCH(orders!$D118,products!$A$1:$A$49,0),MATCH(I$1,products!$A$1:$G$1,0))</f>
        <v>Lib</v>
      </c>
      <c r="J118" t="str">
        <f>INDEX(products!$A$1:$G$49,MATCH(orders!$D118,products!$A$1:$A$49,0),MATCH(J$1,products!$A$1:$G$1,0))</f>
        <v>L</v>
      </c>
      <c r="K118" s="4">
        <f>INDEX(products!$A$1:$G$49,MATCH(orders!$D118,products!$A$1:$A$49,0),MATCH(K$1,products!$A$1:$G$1,0))</f>
        <v>0.2</v>
      </c>
      <c r="L118" s="5">
        <f>INDEX(products!$A$1:$G$49,MATCH(orders!$D118,products!$A$1:$A$49,0),MATCH(L$1,products!$A$1:$G$1,0))</f>
        <v>4.7549999999999999</v>
      </c>
      <c r="M118" s="5">
        <f t="shared" si="3"/>
        <v>19.02</v>
      </c>
      <c r="N118" t="str">
        <f t="shared" si="5"/>
        <v>Liberica</v>
      </c>
      <c r="O118" t="str">
        <f t="shared" si="4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_xlfn.XLOOKUP(orders!C119,customers!A:A,customers!B:B,,0)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_xlfn.XLOOKUP(C119,customers!$A$2:$A$1001,customers!$G$2:$G$1001,,0)</f>
        <v>United States</v>
      </c>
      <c r="I119" t="str">
        <f>INDEX(products!$A$1:$G$49,MATCH(orders!$D119,products!$A$1:$A$49,0),MATCH(I$1,products!$A$1:$G$1,0))</f>
        <v>Lib</v>
      </c>
      <c r="J119" t="str">
        <f>INDEX(products!$A$1:$G$49,MATCH(orders!$D119,products!$A$1:$A$49,0),MATCH(J$1,products!$A$1:$G$1,0))</f>
        <v>L</v>
      </c>
      <c r="K119" s="4">
        <f>INDEX(products!$A$1:$G$49,MATCH(orders!$D119,products!$A$1:$A$49,0),MATCH(K$1,products!$A$1:$G$1,0))</f>
        <v>0.5</v>
      </c>
      <c r="L119" s="5">
        <f>INDEX(products!$A$1:$G$49,MATCH(orders!$D119,products!$A$1:$A$49,0),MATCH(L$1,products!$A$1:$G$1,0))</f>
        <v>9.51</v>
      </c>
      <c r="M119" s="5">
        <f t="shared" si="3"/>
        <v>38.04</v>
      </c>
      <c r="N119" t="str">
        <f t="shared" si="5"/>
        <v>Liberica</v>
      </c>
      <c r="O119" t="str">
        <f t="shared" si="4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_xlfn.XLOOKUP(orders!C120,customers!A:A,customers!B:B,,0)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_xlfn.XLOOKUP(C120,customers!$A$2:$A$1001,customers!$G$2:$G$1001,,0)</f>
        <v>United States</v>
      </c>
      <c r="I120" t="str">
        <f>INDEX(products!$A$1:$G$49,MATCH(orders!$D120,products!$A$1:$A$49,0),MATCH(I$1,products!$A$1:$G$1,0))</f>
        <v>Exc</v>
      </c>
      <c r="J120" t="str">
        <f>INDEX(products!$A$1:$G$49,MATCH(orders!$D120,products!$A$1:$A$49,0),MATCH(J$1,products!$A$1:$G$1,0))</f>
        <v>D</v>
      </c>
      <c r="K120" s="4">
        <f>INDEX(products!$A$1:$G$49,MATCH(orders!$D120,products!$A$1:$A$49,0),MATCH(K$1,products!$A$1:$G$1,0))</f>
        <v>0.5</v>
      </c>
      <c r="L120" s="5">
        <f>INDEX(products!$A$1:$G$49,MATCH(orders!$D120,products!$A$1:$A$49,0),MATCH(L$1,products!$A$1:$G$1,0))</f>
        <v>7.29</v>
      </c>
      <c r="M120" s="5">
        <f t="shared" si="3"/>
        <v>21.87</v>
      </c>
      <c r="N120" t="str">
        <f t="shared" si="5"/>
        <v>Excelsa</v>
      </c>
      <c r="O120" t="str">
        <f t="shared" si="4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_xlfn.XLOOKUP(orders!C121,customers!A:A,customers!B:B,,0)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_xlfn.XLOOKUP(C121,customers!$A$2:$A$1001,customers!$G$2:$G$1001,,0)</f>
        <v>United States</v>
      </c>
      <c r="I121" t="str">
        <f>INDEX(products!$A$1:$G$49,MATCH(orders!$D121,products!$A$1:$A$49,0),MATCH(I$1,products!$A$1:$G$1,0))</f>
        <v>Exc</v>
      </c>
      <c r="J121" t="str">
        <f>INDEX(products!$A$1:$G$49,MATCH(orders!$D121,products!$A$1:$A$49,0),MATCH(J$1,products!$A$1:$G$1,0))</f>
        <v>M</v>
      </c>
      <c r="K121" s="4">
        <f>INDEX(products!$A$1:$G$49,MATCH(orders!$D121,products!$A$1:$A$49,0),MATCH(K$1,products!$A$1:$G$1,0))</f>
        <v>0.2</v>
      </c>
      <c r="L121" s="5">
        <f>INDEX(products!$A$1:$G$49,MATCH(orders!$D121,products!$A$1:$A$49,0),MATCH(L$1,products!$A$1:$G$1,0))</f>
        <v>4.125</v>
      </c>
      <c r="M121" s="5">
        <f t="shared" si="3"/>
        <v>4.125</v>
      </c>
      <c r="N121" t="str">
        <f t="shared" si="5"/>
        <v>Excelsa</v>
      </c>
      <c r="O121" t="str">
        <f t="shared" si="4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_xlfn.XLOOKUP(orders!C122,customers!A:A,customers!B:B,,0)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_xlfn.XLOOKUP(C122,customers!$A$2:$A$1001,customers!$G$2:$G$1001,,0)</f>
        <v>United States</v>
      </c>
      <c r="I122" t="str">
        <f>INDEX(products!$A$1:$G$49,MATCH(orders!$D122,products!$A$1:$A$49,0),MATCH(I$1,products!$A$1:$G$1,0))</f>
        <v>Ara</v>
      </c>
      <c r="J122" t="str">
        <f>INDEX(products!$A$1:$G$49,MATCH(orders!$D122,products!$A$1:$A$49,0),MATCH(J$1,products!$A$1:$G$1,0))</f>
        <v>L</v>
      </c>
      <c r="K122" s="4">
        <f>INDEX(products!$A$1:$G$49,MATCH(orders!$D122,products!$A$1:$A$49,0),MATCH(K$1,products!$A$1:$G$1,0))</f>
        <v>0.2</v>
      </c>
      <c r="L122" s="5">
        <f>INDEX(products!$A$1:$G$49,MATCH(orders!$D122,products!$A$1:$A$49,0),MATCH(L$1,products!$A$1:$G$1,0))</f>
        <v>3.8849999999999998</v>
      </c>
      <c r="M122" s="5">
        <f t="shared" si="3"/>
        <v>3.8849999999999998</v>
      </c>
      <c r="N122" t="str">
        <f t="shared" si="5"/>
        <v>Arabica</v>
      </c>
      <c r="O122" t="str">
        <f t="shared" si="4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_xlfn.XLOOKUP(orders!C123,customers!A:A,customers!B:B,,0)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_xlfn.XLOOKUP(C123,customers!$A$2:$A$1001,customers!$G$2:$G$1001,,0)</f>
        <v>United States</v>
      </c>
      <c r="I123" t="str">
        <f>INDEX(products!$A$1:$G$49,MATCH(orders!$D123,products!$A$1:$A$49,0),MATCH(I$1,products!$A$1:$G$1,0))</f>
        <v>Exc</v>
      </c>
      <c r="J123" t="str">
        <f>INDEX(products!$A$1:$G$49,MATCH(orders!$D123,products!$A$1:$A$49,0),MATCH(J$1,products!$A$1:$G$1,0))</f>
        <v>M</v>
      </c>
      <c r="K123" s="4">
        <f>INDEX(products!$A$1:$G$49,MATCH(orders!$D123,products!$A$1:$A$49,0),MATCH(K$1,products!$A$1:$G$1,0))</f>
        <v>1</v>
      </c>
      <c r="L123" s="5">
        <f>INDEX(products!$A$1:$G$49,MATCH(orders!$D123,products!$A$1:$A$49,0),MATCH(L$1,products!$A$1:$G$1,0))</f>
        <v>13.75</v>
      </c>
      <c r="M123" s="5">
        <f t="shared" si="3"/>
        <v>68.75</v>
      </c>
      <c r="N123" t="str">
        <f t="shared" si="5"/>
        <v>Excelsa</v>
      </c>
      <c r="O123" t="str">
        <f t="shared" si="4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_xlfn.XLOOKUP(orders!C124,customers!A:A,customers!B:B,,0)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_xlfn.XLOOKUP(C124,customers!$A$2:$A$1001,customers!$G$2:$G$1001,,0)</f>
        <v>United States</v>
      </c>
      <c r="I124" t="str">
        <f>INDEX(products!$A$1:$G$49,MATCH(orders!$D124,products!$A$1:$A$49,0),MATCH(I$1,products!$A$1:$G$1,0))</f>
        <v>Ara</v>
      </c>
      <c r="J124" t="str">
        <f>INDEX(products!$A$1:$G$49,MATCH(orders!$D124,products!$A$1:$A$49,0),MATCH(J$1,products!$A$1:$G$1,0))</f>
        <v>D</v>
      </c>
      <c r="K124" s="4">
        <f>INDEX(products!$A$1:$G$49,MATCH(orders!$D124,products!$A$1:$A$49,0),MATCH(K$1,products!$A$1:$G$1,0))</f>
        <v>0.5</v>
      </c>
      <c r="L124" s="5">
        <f>INDEX(products!$A$1:$G$49,MATCH(orders!$D124,products!$A$1:$A$49,0),MATCH(L$1,products!$A$1:$G$1,0))</f>
        <v>5.97</v>
      </c>
      <c r="M124" s="5">
        <f t="shared" si="3"/>
        <v>23.88</v>
      </c>
      <c r="N124" t="str">
        <f t="shared" si="5"/>
        <v>Arabica</v>
      </c>
      <c r="O124" t="str">
        <f t="shared" si="4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_xlfn.XLOOKUP(orders!C125,customers!A:A,customers!B:B,,0)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_xlfn.XLOOKUP(C125,customers!$A$2:$A$1001,customers!$G$2:$G$1001,,0)</f>
        <v>United States</v>
      </c>
      <c r="I125" t="str">
        <f>INDEX(products!$A$1:$G$49,MATCH(orders!$D125,products!$A$1:$A$49,0),MATCH(I$1,products!$A$1:$G$1,0))</f>
        <v>Lib</v>
      </c>
      <c r="J125" t="str">
        <f>INDEX(products!$A$1:$G$49,MATCH(orders!$D125,products!$A$1:$A$49,0),MATCH(J$1,products!$A$1:$G$1,0))</f>
        <v>L</v>
      </c>
      <c r="K125" s="4">
        <f>INDEX(products!$A$1:$G$49,MATCH(orders!$D125,products!$A$1:$A$49,0),MATCH(K$1,products!$A$1:$G$1,0))</f>
        <v>2.5</v>
      </c>
      <c r="L125" s="5">
        <f>INDEX(products!$A$1:$G$49,MATCH(orders!$D125,products!$A$1:$A$49,0),MATCH(L$1,products!$A$1:$G$1,0))</f>
        <v>36.454999999999998</v>
      </c>
      <c r="M125" s="5">
        <f t="shared" si="3"/>
        <v>145.82</v>
      </c>
      <c r="N125" t="str">
        <f t="shared" si="5"/>
        <v>Liberica</v>
      </c>
      <c r="O125" t="str">
        <f t="shared" si="4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_xlfn.XLOOKUP(orders!C126,customers!A:A,customers!B:B,,0)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_xlfn.XLOOKUP(C126,customers!$A$2:$A$1001,customers!$G$2:$G$1001,,0)</f>
        <v>United States</v>
      </c>
      <c r="I126" t="str">
        <f>INDEX(products!$A$1:$G$49,MATCH(orders!$D126,products!$A$1:$A$49,0),MATCH(I$1,products!$A$1:$G$1,0))</f>
        <v>Lib</v>
      </c>
      <c r="J126" t="str">
        <f>INDEX(products!$A$1:$G$49,MATCH(orders!$D126,products!$A$1:$A$49,0),MATCH(J$1,products!$A$1:$G$1,0))</f>
        <v>M</v>
      </c>
      <c r="K126" s="4">
        <f>INDEX(products!$A$1:$G$49,MATCH(orders!$D126,products!$A$1:$A$49,0),MATCH(K$1,products!$A$1:$G$1,0))</f>
        <v>0.2</v>
      </c>
      <c r="L126" s="5">
        <f>INDEX(products!$A$1:$G$49,MATCH(orders!$D126,products!$A$1:$A$49,0),MATCH(L$1,products!$A$1:$G$1,0))</f>
        <v>4.3650000000000002</v>
      </c>
      <c r="M126" s="5">
        <f t="shared" si="3"/>
        <v>21.825000000000003</v>
      </c>
      <c r="N126" t="str">
        <f t="shared" si="5"/>
        <v>Liberica</v>
      </c>
      <c r="O126" t="str">
        <f t="shared" si="4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_xlfn.XLOOKUP(orders!C127,customers!A:A,customers!B:B,,0)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_xlfn.XLOOKUP(C127,customers!$A$2:$A$1001,customers!$G$2:$G$1001,,0)</f>
        <v>Ireland</v>
      </c>
      <c r="I127" t="str">
        <f>INDEX(products!$A$1:$G$49,MATCH(orders!$D127,products!$A$1:$A$49,0),MATCH(I$1,products!$A$1:$G$1,0))</f>
        <v>Lib</v>
      </c>
      <c r="J127" t="str">
        <f>INDEX(products!$A$1:$G$49,MATCH(orders!$D127,products!$A$1:$A$49,0),MATCH(J$1,products!$A$1:$G$1,0))</f>
        <v>M</v>
      </c>
      <c r="K127" s="4">
        <f>INDEX(products!$A$1:$G$49,MATCH(orders!$D127,products!$A$1:$A$49,0),MATCH(K$1,products!$A$1:$G$1,0))</f>
        <v>0.5</v>
      </c>
      <c r="L127" s="5">
        <f>INDEX(products!$A$1:$G$49,MATCH(orders!$D127,products!$A$1:$A$49,0),MATCH(L$1,products!$A$1:$G$1,0))</f>
        <v>8.73</v>
      </c>
      <c r="M127" s="5">
        <f t="shared" si="3"/>
        <v>26.19</v>
      </c>
      <c r="N127" t="str">
        <f t="shared" si="5"/>
        <v>Liberica</v>
      </c>
      <c r="O127" t="str">
        <f t="shared" si="4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_xlfn.XLOOKUP(orders!C128,customers!A:A,customers!B:B,,0)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_xlfn.XLOOKUP(C128,customers!$A$2:$A$1001,customers!$G$2:$G$1001,,0)</f>
        <v>United States</v>
      </c>
      <c r="I128" t="str">
        <f>INDEX(products!$A$1:$G$49,MATCH(orders!$D128,products!$A$1:$A$49,0),MATCH(I$1,products!$A$1:$G$1,0))</f>
        <v>Ara</v>
      </c>
      <c r="J128" t="str">
        <f>INDEX(products!$A$1:$G$49,MATCH(orders!$D128,products!$A$1:$A$49,0),MATCH(J$1,products!$A$1:$G$1,0))</f>
        <v>M</v>
      </c>
      <c r="K128" s="4">
        <f>INDEX(products!$A$1:$G$49,MATCH(orders!$D128,products!$A$1:$A$49,0),MATCH(K$1,products!$A$1:$G$1,0))</f>
        <v>1</v>
      </c>
      <c r="L128" s="5">
        <f>INDEX(products!$A$1:$G$49,MATCH(orders!$D128,products!$A$1:$A$49,0),MATCH(L$1,products!$A$1:$G$1,0))</f>
        <v>11.25</v>
      </c>
      <c r="M128" s="5">
        <f t="shared" si="3"/>
        <v>11.25</v>
      </c>
      <c r="N128" t="str">
        <f t="shared" si="5"/>
        <v>Arabica</v>
      </c>
      <c r="O128" t="str">
        <f t="shared" si="4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_xlfn.XLOOKUP(orders!C129,customers!A:A,customers!B:B,,0)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_xlfn.XLOOKUP(C129,customers!$A$2:$A$1001,customers!$G$2:$G$1001,,0)</f>
        <v>Ireland</v>
      </c>
      <c r="I129" t="str">
        <f>INDEX(products!$A$1:$G$49,MATCH(orders!$D129,products!$A$1:$A$49,0),MATCH(I$1,products!$A$1:$G$1,0))</f>
        <v>Lib</v>
      </c>
      <c r="J129" t="str">
        <f>INDEX(products!$A$1:$G$49,MATCH(orders!$D129,products!$A$1:$A$49,0),MATCH(J$1,products!$A$1:$G$1,0))</f>
        <v>D</v>
      </c>
      <c r="K129" s="4">
        <f>INDEX(products!$A$1:$G$49,MATCH(orders!$D129,products!$A$1:$A$49,0),MATCH(K$1,products!$A$1:$G$1,0))</f>
        <v>1</v>
      </c>
      <c r="L129" s="5">
        <f>INDEX(products!$A$1:$G$49,MATCH(orders!$D129,products!$A$1:$A$49,0),MATCH(L$1,products!$A$1:$G$1,0))</f>
        <v>12.95</v>
      </c>
      <c r="M129" s="5">
        <f t="shared" si="3"/>
        <v>77.699999999999989</v>
      </c>
      <c r="N129" t="str">
        <f t="shared" si="5"/>
        <v>Liberica</v>
      </c>
      <c r="O129" t="str">
        <f t="shared" si="4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_xlfn.XLOOKUP(orders!C130,customers!A:A,customers!B:B,,0)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_xlfn.XLOOKUP(C130,customers!$A$2:$A$1001,customers!$G$2:$G$1001,,0)</f>
        <v>United States</v>
      </c>
      <c r="I130" t="str">
        <f>INDEX(products!$A$1:$G$49,MATCH(orders!$D130,products!$A$1:$A$49,0),MATCH(I$1,products!$A$1:$G$1,0))</f>
        <v>Ara</v>
      </c>
      <c r="J130" t="str">
        <f>INDEX(products!$A$1:$G$49,MATCH(orders!$D130,products!$A$1:$A$49,0),MATCH(J$1,products!$A$1:$G$1,0))</f>
        <v>M</v>
      </c>
      <c r="K130" s="4">
        <f>INDEX(products!$A$1:$G$49,MATCH(orders!$D130,products!$A$1:$A$49,0),MATCH(K$1,products!$A$1:$G$1,0))</f>
        <v>0.5</v>
      </c>
      <c r="L130" s="5">
        <f>INDEX(products!$A$1:$G$49,MATCH(orders!$D130,products!$A$1:$A$49,0),MATCH(L$1,products!$A$1:$G$1,0))</f>
        <v>6.75</v>
      </c>
      <c r="M130" s="5">
        <f t="shared" si="3"/>
        <v>6.75</v>
      </c>
      <c r="N130" t="str">
        <f t="shared" si="5"/>
        <v>Arabica</v>
      </c>
      <c r="O130" t="str">
        <f t="shared" si="4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_xlfn.XLOOKUP(orders!C131,customers!A:A,customers!B:B,,0)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_xlfn.XLOOKUP(C131,customers!$A$2:$A$1001,customers!$G$2:$G$1001,,0)</f>
        <v>United States</v>
      </c>
      <c r="I131" t="str">
        <f>INDEX(products!$A$1:$G$49,MATCH(orders!$D131,products!$A$1:$A$49,0),MATCH(I$1,products!$A$1:$G$1,0))</f>
        <v>Exc</v>
      </c>
      <c r="J131" t="str">
        <f>INDEX(products!$A$1:$G$49,MATCH(orders!$D131,products!$A$1:$A$49,0),MATCH(J$1,products!$A$1:$G$1,0))</f>
        <v>D</v>
      </c>
      <c r="K131" s="4">
        <f>INDEX(products!$A$1:$G$49,MATCH(orders!$D131,products!$A$1:$A$49,0),MATCH(K$1,products!$A$1:$G$1,0))</f>
        <v>1</v>
      </c>
      <c r="L131" s="5">
        <f>INDEX(products!$A$1:$G$49,MATCH(orders!$D131,products!$A$1:$A$49,0),MATCH(L$1,products!$A$1:$G$1,0))</f>
        <v>12.15</v>
      </c>
      <c r="M131" s="5">
        <f t="shared" ref="M131:M194" si="6">L131*E131</f>
        <v>12.15</v>
      </c>
      <c r="N131" t="str">
        <f t="shared" si="5"/>
        <v>Excelsa</v>
      </c>
      <c r="O131" t="str">
        <f t="shared" ref="O131:O194" si="7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_xlfn.XLOOKUP(orders!C132,customers!A:A,customers!B:B,,0)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_xlfn.XLOOKUP(C132,customers!$A$2:$A$1001,customers!$G$2:$G$1001,,0)</f>
        <v>Ireland</v>
      </c>
      <c r="I132" t="str">
        <f>INDEX(products!$A$1:$G$49,MATCH(orders!$D132,products!$A$1:$A$49,0),MATCH(I$1,products!$A$1:$G$1,0))</f>
        <v>Ara</v>
      </c>
      <c r="J132" t="str">
        <f>INDEX(products!$A$1:$G$49,MATCH(orders!$D132,products!$A$1:$A$49,0),MATCH(J$1,products!$A$1:$G$1,0))</f>
        <v>L</v>
      </c>
      <c r="K132" s="4">
        <f>INDEX(products!$A$1:$G$49,MATCH(orders!$D132,products!$A$1:$A$49,0),MATCH(K$1,products!$A$1:$G$1,0))</f>
        <v>2.5</v>
      </c>
      <c r="L132" s="5">
        <f>INDEX(products!$A$1:$G$49,MATCH(orders!$D132,products!$A$1:$A$49,0),MATCH(L$1,products!$A$1:$G$1,0))</f>
        <v>29.784999999999997</v>
      </c>
      <c r="M132" s="5">
        <f t="shared" si="6"/>
        <v>148.92499999999998</v>
      </c>
      <c r="N132" t="str">
        <f t="shared" ref="N132:N195" si="8">IF(I132="Rob","Robusta",IF(I132="Exc","Excelsa",IF(I132="Lib","Liberica",IF(I132="Ara","Arabica",""))))</f>
        <v>Arabica</v>
      </c>
      <c r="O132" t="str">
        <f t="shared" si="7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_xlfn.XLOOKUP(orders!C133,customers!A:A,customers!B:B,,0)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_xlfn.XLOOKUP(C133,customers!$A$2:$A$1001,customers!$G$2:$G$1001,,0)</f>
        <v>United States</v>
      </c>
      <c r="I133" t="str">
        <f>INDEX(products!$A$1:$G$49,MATCH(orders!$D133,products!$A$1:$A$49,0),MATCH(I$1,products!$A$1:$G$1,0))</f>
        <v>Exc</v>
      </c>
      <c r="J133" t="str">
        <f>INDEX(products!$A$1:$G$49,MATCH(orders!$D133,products!$A$1:$A$49,0),MATCH(J$1,products!$A$1:$G$1,0))</f>
        <v>D</v>
      </c>
      <c r="K133" s="4">
        <f>INDEX(products!$A$1:$G$49,MATCH(orders!$D133,products!$A$1:$A$49,0),MATCH(K$1,products!$A$1:$G$1,0))</f>
        <v>0.5</v>
      </c>
      <c r="L133" s="5">
        <f>INDEX(products!$A$1:$G$49,MATCH(orders!$D133,products!$A$1:$A$49,0),MATCH(L$1,products!$A$1:$G$1,0))</f>
        <v>7.29</v>
      </c>
      <c r="M133" s="5">
        <f t="shared" si="6"/>
        <v>14.58</v>
      </c>
      <c r="N133" t="str">
        <f t="shared" si="8"/>
        <v>Excelsa</v>
      </c>
      <c r="O133" t="str">
        <f t="shared" si="7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_xlfn.XLOOKUP(orders!C134,customers!A:A,customers!B:B,,0)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_xlfn.XLOOKUP(C134,customers!$A$2:$A$1001,customers!$G$2:$G$1001,,0)</f>
        <v>United States</v>
      </c>
      <c r="I134" t="str">
        <f>INDEX(products!$A$1:$G$49,MATCH(orders!$D134,products!$A$1:$A$49,0),MATCH(I$1,products!$A$1:$G$1,0))</f>
        <v>Ara</v>
      </c>
      <c r="J134" t="str">
        <f>INDEX(products!$A$1:$G$49,MATCH(orders!$D134,products!$A$1:$A$49,0),MATCH(J$1,products!$A$1:$G$1,0))</f>
        <v>L</v>
      </c>
      <c r="K134" s="4">
        <f>INDEX(products!$A$1:$G$49,MATCH(orders!$D134,products!$A$1:$A$49,0),MATCH(K$1,products!$A$1:$G$1,0))</f>
        <v>2.5</v>
      </c>
      <c r="L134" s="5">
        <f>INDEX(products!$A$1:$G$49,MATCH(orders!$D134,products!$A$1:$A$49,0),MATCH(L$1,products!$A$1:$G$1,0))</f>
        <v>29.784999999999997</v>
      </c>
      <c r="M134" s="5">
        <f t="shared" si="6"/>
        <v>148.92499999999998</v>
      </c>
      <c r="N134" t="str">
        <f t="shared" si="8"/>
        <v>Arabica</v>
      </c>
      <c r="O134" t="str">
        <f t="shared" si="7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_xlfn.XLOOKUP(orders!C135,customers!A:A,customers!B:B,,0)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_xlfn.XLOOKUP(C135,customers!$A$2:$A$1001,customers!$G$2:$G$1001,,0)</f>
        <v>United States</v>
      </c>
      <c r="I135" t="str">
        <f>INDEX(products!$A$1:$G$49,MATCH(orders!$D135,products!$A$1:$A$49,0),MATCH(I$1,products!$A$1:$G$1,0))</f>
        <v>Lib</v>
      </c>
      <c r="J135" t="str">
        <f>INDEX(products!$A$1:$G$49,MATCH(orders!$D135,products!$A$1:$A$49,0),MATCH(J$1,products!$A$1:$G$1,0))</f>
        <v>D</v>
      </c>
      <c r="K135" s="4">
        <f>INDEX(products!$A$1:$G$49,MATCH(orders!$D135,products!$A$1:$A$49,0),MATCH(K$1,products!$A$1:$G$1,0))</f>
        <v>1</v>
      </c>
      <c r="L135" s="5">
        <f>INDEX(products!$A$1:$G$49,MATCH(orders!$D135,products!$A$1:$A$49,0),MATCH(L$1,products!$A$1:$G$1,0))</f>
        <v>12.95</v>
      </c>
      <c r="M135" s="5">
        <f t="shared" si="6"/>
        <v>12.95</v>
      </c>
      <c r="N135" t="str">
        <f t="shared" si="8"/>
        <v>Liberica</v>
      </c>
      <c r="O135" t="str">
        <f t="shared" si="7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_xlfn.XLOOKUP(orders!C136,customers!A:A,customers!B:B,,0)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_xlfn.XLOOKUP(C136,customers!$A$2:$A$1001,customers!$G$2:$G$1001,,0)</f>
        <v>United States</v>
      </c>
      <c r="I136" t="str">
        <f>INDEX(products!$A$1:$G$49,MATCH(orders!$D136,products!$A$1:$A$49,0),MATCH(I$1,products!$A$1:$G$1,0))</f>
        <v>Exc</v>
      </c>
      <c r="J136" t="str">
        <f>INDEX(products!$A$1:$G$49,MATCH(orders!$D136,products!$A$1:$A$49,0),MATCH(J$1,products!$A$1:$G$1,0))</f>
        <v>M</v>
      </c>
      <c r="K136" s="4">
        <f>INDEX(products!$A$1:$G$49,MATCH(orders!$D136,products!$A$1:$A$49,0),MATCH(K$1,products!$A$1:$G$1,0))</f>
        <v>2.5</v>
      </c>
      <c r="L136" s="5">
        <f>INDEX(products!$A$1:$G$49,MATCH(orders!$D136,products!$A$1:$A$49,0),MATCH(L$1,products!$A$1:$G$1,0))</f>
        <v>31.624999999999996</v>
      </c>
      <c r="M136" s="5">
        <f t="shared" si="6"/>
        <v>94.874999999999986</v>
      </c>
      <c r="N136" t="str">
        <f t="shared" si="8"/>
        <v>Excelsa</v>
      </c>
      <c r="O136" t="str">
        <f t="shared" si="7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_xlfn.XLOOKUP(orders!C137,customers!A:A,customers!B:B,,0)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_xlfn.XLOOKUP(C137,customers!$A$2:$A$1001,customers!$G$2:$G$1001,,0)</f>
        <v>United States</v>
      </c>
      <c r="I137" t="str">
        <f>INDEX(products!$A$1:$G$49,MATCH(orders!$D137,products!$A$1:$A$49,0),MATCH(I$1,products!$A$1:$G$1,0))</f>
        <v>Ara</v>
      </c>
      <c r="J137" t="str">
        <f>INDEX(products!$A$1:$G$49,MATCH(orders!$D137,products!$A$1:$A$49,0),MATCH(J$1,products!$A$1:$G$1,0))</f>
        <v>L</v>
      </c>
      <c r="K137" s="4">
        <f>INDEX(products!$A$1:$G$49,MATCH(orders!$D137,products!$A$1:$A$49,0),MATCH(K$1,products!$A$1:$G$1,0))</f>
        <v>0.5</v>
      </c>
      <c r="L137" s="5">
        <f>INDEX(products!$A$1:$G$49,MATCH(orders!$D137,products!$A$1:$A$49,0),MATCH(L$1,products!$A$1:$G$1,0))</f>
        <v>7.77</v>
      </c>
      <c r="M137" s="5">
        <f t="shared" si="6"/>
        <v>38.849999999999994</v>
      </c>
      <c r="N137" t="str">
        <f t="shared" si="8"/>
        <v>Arabica</v>
      </c>
      <c r="O137" t="str">
        <f t="shared" si="7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_xlfn.XLOOKUP(orders!C138,customers!A:A,customers!B:B,,0)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_xlfn.XLOOKUP(C138,customers!$A$2:$A$1001,customers!$G$2:$G$1001,,0)</f>
        <v>United States</v>
      </c>
      <c r="I138" t="str">
        <f>INDEX(products!$A$1:$G$49,MATCH(orders!$D138,products!$A$1:$A$49,0),MATCH(I$1,products!$A$1:$G$1,0))</f>
        <v>Ara</v>
      </c>
      <c r="J138" t="str">
        <f>INDEX(products!$A$1:$G$49,MATCH(orders!$D138,products!$A$1:$A$49,0),MATCH(J$1,products!$A$1:$G$1,0))</f>
        <v>D</v>
      </c>
      <c r="K138" s="4">
        <f>INDEX(products!$A$1:$G$49,MATCH(orders!$D138,products!$A$1:$A$49,0),MATCH(K$1,products!$A$1:$G$1,0))</f>
        <v>0.2</v>
      </c>
      <c r="L138" s="5">
        <f>INDEX(products!$A$1:$G$49,MATCH(orders!$D138,products!$A$1:$A$49,0),MATCH(L$1,products!$A$1:$G$1,0))</f>
        <v>2.9849999999999999</v>
      </c>
      <c r="M138" s="5">
        <f t="shared" si="6"/>
        <v>11.94</v>
      </c>
      <c r="N138" t="str">
        <f t="shared" si="8"/>
        <v>Arabica</v>
      </c>
      <c r="O138" t="str">
        <f t="shared" si="7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_xlfn.XLOOKUP(orders!C139,customers!A:A,customers!B:B,,0)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_xlfn.XLOOKUP(C139,customers!$A$2:$A$1001,customers!$G$2:$G$1001,,0)</f>
        <v>Ireland</v>
      </c>
      <c r="I139" t="str">
        <f>INDEX(products!$A$1:$G$49,MATCH(orders!$D139,products!$A$1:$A$49,0),MATCH(I$1,products!$A$1:$G$1,0))</f>
        <v>Exc</v>
      </c>
      <c r="J139" t="str">
        <f>INDEX(products!$A$1:$G$49,MATCH(orders!$D139,products!$A$1:$A$49,0),MATCH(J$1,products!$A$1:$G$1,0))</f>
        <v>L</v>
      </c>
      <c r="K139" s="4">
        <f>INDEX(products!$A$1:$G$49,MATCH(orders!$D139,products!$A$1:$A$49,0),MATCH(K$1,products!$A$1:$G$1,0))</f>
        <v>2.5</v>
      </c>
      <c r="L139" s="5">
        <f>INDEX(products!$A$1:$G$49,MATCH(orders!$D139,products!$A$1:$A$49,0),MATCH(L$1,products!$A$1:$G$1,0))</f>
        <v>34.154999999999994</v>
      </c>
      <c r="M139" s="5">
        <f t="shared" si="6"/>
        <v>102.46499999999997</v>
      </c>
      <c r="N139" t="str">
        <f t="shared" si="8"/>
        <v>Excelsa</v>
      </c>
      <c r="O139" t="str">
        <f t="shared" si="7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_xlfn.XLOOKUP(orders!C140,customers!A:A,customers!B:B,,0)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_xlfn.XLOOKUP(C140,customers!$A$2:$A$1001,customers!$G$2:$G$1001,,0)</f>
        <v>United States</v>
      </c>
      <c r="I140" t="str">
        <f>INDEX(products!$A$1:$G$49,MATCH(orders!$D140,products!$A$1:$A$49,0),MATCH(I$1,products!$A$1:$G$1,0))</f>
        <v>Exc</v>
      </c>
      <c r="J140" t="str">
        <f>INDEX(products!$A$1:$G$49,MATCH(orders!$D140,products!$A$1:$A$49,0),MATCH(J$1,products!$A$1:$G$1,0))</f>
        <v>D</v>
      </c>
      <c r="K140" s="4">
        <f>INDEX(products!$A$1:$G$49,MATCH(orders!$D140,products!$A$1:$A$49,0),MATCH(K$1,products!$A$1:$G$1,0))</f>
        <v>1</v>
      </c>
      <c r="L140" s="5">
        <f>INDEX(products!$A$1:$G$49,MATCH(orders!$D140,products!$A$1:$A$49,0),MATCH(L$1,products!$A$1:$G$1,0))</f>
        <v>12.15</v>
      </c>
      <c r="M140" s="5">
        <f t="shared" si="6"/>
        <v>48.6</v>
      </c>
      <c r="N140" t="str">
        <f t="shared" si="8"/>
        <v>Excelsa</v>
      </c>
      <c r="O140" t="str">
        <f t="shared" si="7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_xlfn.XLOOKUP(orders!C141,customers!A:A,customers!B:B,,0)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_xlfn.XLOOKUP(C141,customers!$A$2:$A$1001,customers!$G$2:$G$1001,,0)</f>
        <v>United States</v>
      </c>
      <c r="I141" t="str">
        <f>INDEX(products!$A$1:$G$49,MATCH(orders!$D141,products!$A$1:$A$49,0),MATCH(I$1,products!$A$1:$G$1,0))</f>
        <v>Lib</v>
      </c>
      <c r="J141" t="str">
        <f>INDEX(products!$A$1:$G$49,MATCH(orders!$D141,products!$A$1:$A$49,0),MATCH(J$1,products!$A$1:$G$1,0))</f>
        <v>D</v>
      </c>
      <c r="K141" s="4">
        <f>INDEX(products!$A$1:$G$49,MATCH(orders!$D141,products!$A$1:$A$49,0),MATCH(K$1,products!$A$1:$G$1,0))</f>
        <v>1</v>
      </c>
      <c r="L141" s="5">
        <f>INDEX(products!$A$1:$G$49,MATCH(orders!$D141,products!$A$1:$A$49,0),MATCH(L$1,products!$A$1:$G$1,0))</f>
        <v>12.95</v>
      </c>
      <c r="M141" s="5">
        <f t="shared" si="6"/>
        <v>77.699999999999989</v>
      </c>
      <c r="N141" t="str">
        <f t="shared" si="8"/>
        <v>Liberica</v>
      </c>
      <c r="O141" t="str">
        <f t="shared" si="7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_xlfn.XLOOKUP(orders!C142,customers!A:A,customers!B:B,,0)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_xlfn.XLOOKUP(C142,customers!$A$2:$A$1001,customers!$G$2:$G$1001,,0)</f>
        <v>Ireland</v>
      </c>
      <c r="I142" t="str">
        <f>INDEX(products!$A$1:$G$49,MATCH(orders!$D142,products!$A$1:$A$49,0),MATCH(I$1,products!$A$1:$G$1,0))</f>
        <v>Lib</v>
      </c>
      <c r="J142" t="str">
        <f>INDEX(products!$A$1:$G$49,MATCH(orders!$D142,products!$A$1:$A$49,0),MATCH(J$1,products!$A$1:$G$1,0))</f>
        <v>D</v>
      </c>
      <c r="K142" s="4">
        <f>INDEX(products!$A$1:$G$49,MATCH(orders!$D142,products!$A$1:$A$49,0),MATCH(K$1,products!$A$1:$G$1,0))</f>
        <v>2.5</v>
      </c>
      <c r="L142" s="5">
        <f>INDEX(products!$A$1:$G$49,MATCH(orders!$D142,products!$A$1:$A$49,0),MATCH(L$1,products!$A$1:$G$1,0))</f>
        <v>29.784999999999997</v>
      </c>
      <c r="M142" s="5">
        <f t="shared" si="6"/>
        <v>29.784999999999997</v>
      </c>
      <c r="N142" t="str">
        <f t="shared" si="8"/>
        <v>Liberica</v>
      </c>
      <c r="O142" t="str">
        <f t="shared" si="7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_xlfn.XLOOKUP(orders!C143,customers!A:A,customers!B:B,,0)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_xlfn.XLOOKUP(C143,customers!$A$2:$A$1001,customers!$G$2:$G$1001,,0)</f>
        <v>United States</v>
      </c>
      <c r="I143" t="str">
        <f>INDEX(products!$A$1:$G$49,MATCH(orders!$D143,products!$A$1:$A$49,0),MATCH(I$1,products!$A$1:$G$1,0))</f>
        <v>Ara</v>
      </c>
      <c r="J143" t="str">
        <f>INDEX(products!$A$1:$G$49,MATCH(orders!$D143,products!$A$1:$A$49,0),MATCH(J$1,products!$A$1:$G$1,0))</f>
        <v>L</v>
      </c>
      <c r="K143" s="4">
        <f>INDEX(products!$A$1:$G$49,MATCH(orders!$D143,products!$A$1:$A$49,0),MATCH(K$1,products!$A$1:$G$1,0))</f>
        <v>0.2</v>
      </c>
      <c r="L143" s="5">
        <f>INDEX(products!$A$1:$G$49,MATCH(orders!$D143,products!$A$1:$A$49,0),MATCH(L$1,products!$A$1:$G$1,0))</f>
        <v>3.8849999999999998</v>
      </c>
      <c r="M143" s="5">
        <f t="shared" si="6"/>
        <v>15.54</v>
      </c>
      <c r="N143" t="str">
        <f t="shared" si="8"/>
        <v>Arabica</v>
      </c>
      <c r="O143" t="str">
        <f t="shared" si="7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_xlfn.XLOOKUP(orders!C144,customers!A:A,customers!B:B,,0)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_xlfn.XLOOKUP(C144,customers!$A$2:$A$1001,customers!$G$2:$G$1001,,0)</f>
        <v>Ireland</v>
      </c>
      <c r="I144" t="str">
        <f>INDEX(products!$A$1:$G$49,MATCH(orders!$D144,products!$A$1:$A$49,0),MATCH(I$1,products!$A$1:$G$1,0))</f>
        <v>Exc</v>
      </c>
      <c r="J144" t="str">
        <f>INDEX(products!$A$1:$G$49,MATCH(orders!$D144,products!$A$1:$A$49,0),MATCH(J$1,products!$A$1:$G$1,0))</f>
        <v>L</v>
      </c>
      <c r="K144" s="4">
        <f>INDEX(products!$A$1:$G$49,MATCH(orders!$D144,products!$A$1:$A$49,0),MATCH(K$1,products!$A$1:$G$1,0))</f>
        <v>2.5</v>
      </c>
      <c r="L144" s="5">
        <f>INDEX(products!$A$1:$G$49,MATCH(orders!$D144,products!$A$1:$A$49,0),MATCH(L$1,products!$A$1:$G$1,0))</f>
        <v>34.154999999999994</v>
      </c>
      <c r="M144" s="5">
        <f t="shared" si="6"/>
        <v>136.61999999999998</v>
      </c>
      <c r="N144" t="str">
        <f t="shared" si="8"/>
        <v>Excelsa</v>
      </c>
      <c r="O144" t="str">
        <f t="shared" si="7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_xlfn.XLOOKUP(orders!C145,customers!A:A,customers!B:B,,0)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_xlfn.XLOOKUP(C145,customers!$A$2:$A$1001,customers!$G$2:$G$1001,,0)</f>
        <v>United States</v>
      </c>
      <c r="I145" t="str">
        <f>INDEX(products!$A$1:$G$49,MATCH(orders!$D145,products!$A$1:$A$49,0),MATCH(I$1,products!$A$1:$G$1,0))</f>
        <v>Lib</v>
      </c>
      <c r="J145" t="str">
        <f>INDEX(products!$A$1:$G$49,MATCH(orders!$D145,products!$A$1:$A$49,0),MATCH(J$1,products!$A$1:$G$1,0))</f>
        <v>M</v>
      </c>
      <c r="K145" s="4">
        <f>INDEX(products!$A$1:$G$49,MATCH(orders!$D145,products!$A$1:$A$49,0),MATCH(K$1,products!$A$1:$G$1,0))</f>
        <v>0.5</v>
      </c>
      <c r="L145" s="5">
        <f>INDEX(products!$A$1:$G$49,MATCH(orders!$D145,products!$A$1:$A$49,0),MATCH(L$1,products!$A$1:$G$1,0))</f>
        <v>8.73</v>
      </c>
      <c r="M145" s="5">
        <f t="shared" si="6"/>
        <v>17.46</v>
      </c>
      <c r="N145" t="str">
        <f t="shared" si="8"/>
        <v>Liberica</v>
      </c>
      <c r="O145" t="str">
        <f t="shared" si="7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_xlfn.XLOOKUP(orders!C146,customers!A:A,customers!B:B,,0)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_xlfn.XLOOKUP(C146,customers!$A$2:$A$1001,customers!$G$2:$G$1001,,0)</f>
        <v>United States</v>
      </c>
      <c r="I146" t="str">
        <f>INDEX(products!$A$1:$G$49,MATCH(orders!$D146,products!$A$1:$A$49,0),MATCH(I$1,products!$A$1:$G$1,0))</f>
        <v>Exc</v>
      </c>
      <c r="J146" t="str">
        <f>INDEX(products!$A$1:$G$49,MATCH(orders!$D146,products!$A$1:$A$49,0),MATCH(J$1,products!$A$1:$G$1,0))</f>
        <v>L</v>
      </c>
      <c r="K146" s="4">
        <f>INDEX(products!$A$1:$G$49,MATCH(orders!$D146,products!$A$1:$A$49,0),MATCH(K$1,products!$A$1:$G$1,0))</f>
        <v>2.5</v>
      </c>
      <c r="L146" s="5">
        <f>INDEX(products!$A$1:$G$49,MATCH(orders!$D146,products!$A$1:$A$49,0),MATCH(L$1,products!$A$1:$G$1,0))</f>
        <v>34.154999999999994</v>
      </c>
      <c r="M146" s="5">
        <f t="shared" si="6"/>
        <v>68.309999999999988</v>
      </c>
      <c r="N146" t="str">
        <f t="shared" si="8"/>
        <v>Excelsa</v>
      </c>
      <c r="O146" t="str">
        <f t="shared" si="7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_xlfn.XLOOKUP(orders!C147,customers!A:A,customers!B:B,,0)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_xlfn.XLOOKUP(C147,customers!$A$2:$A$1001,customers!$G$2:$G$1001,,0)</f>
        <v>United States</v>
      </c>
      <c r="I147" t="str">
        <f>INDEX(products!$A$1:$G$49,MATCH(orders!$D147,products!$A$1:$A$49,0),MATCH(I$1,products!$A$1:$G$1,0))</f>
        <v>Lib</v>
      </c>
      <c r="J147" t="str">
        <f>INDEX(products!$A$1:$G$49,MATCH(orders!$D147,products!$A$1:$A$49,0),MATCH(J$1,products!$A$1:$G$1,0))</f>
        <v>M</v>
      </c>
      <c r="K147" s="4">
        <f>INDEX(products!$A$1:$G$49,MATCH(orders!$D147,products!$A$1:$A$49,0),MATCH(K$1,products!$A$1:$G$1,0))</f>
        <v>0.2</v>
      </c>
      <c r="L147" s="5">
        <f>INDEX(products!$A$1:$G$49,MATCH(orders!$D147,products!$A$1:$A$49,0),MATCH(L$1,products!$A$1:$G$1,0))</f>
        <v>4.3650000000000002</v>
      </c>
      <c r="M147" s="5">
        <f t="shared" si="6"/>
        <v>17.46</v>
      </c>
      <c r="N147" t="str">
        <f t="shared" si="8"/>
        <v>Liberica</v>
      </c>
      <c r="O147" t="str">
        <f t="shared" si="7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_xlfn.XLOOKUP(orders!C148,customers!A:A,customers!B:B,,0)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_xlfn.XLOOKUP(C148,customers!$A$2:$A$1001,customers!$G$2:$G$1001,,0)</f>
        <v>United States</v>
      </c>
      <c r="I148" t="str">
        <f>INDEX(products!$A$1:$G$49,MATCH(orders!$D148,products!$A$1:$A$49,0),MATCH(I$1,products!$A$1:$G$1,0))</f>
        <v>Lib</v>
      </c>
      <c r="J148" t="str">
        <f>INDEX(products!$A$1:$G$49,MATCH(orders!$D148,products!$A$1:$A$49,0),MATCH(J$1,products!$A$1:$G$1,0))</f>
        <v>M</v>
      </c>
      <c r="K148" s="4">
        <f>INDEX(products!$A$1:$G$49,MATCH(orders!$D148,products!$A$1:$A$49,0),MATCH(K$1,products!$A$1:$G$1,0))</f>
        <v>1</v>
      </c>
      <c r="L148" s="5">
        <f>INDEX(products!$A$1:$G$49,MATCH(orders!$D148,products!$A$1:$A$49,0),MATCH(L$1,products!$A$1:$G$1,0))</f>
        <v>14.55</v>
      </c>
      <c r="M148" s="5">
        <f t="shared" si="6"/>
        <v>43.650000000000006</v>
      </c>
      <c r="N148" t="str">
        <f t="shared" si="8"/>
        <v>Liberica</v>
      </c>
      <c r="O148" t="str">
        <f t="shared" si="7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_xlfn.XLOOKUP(orders!C149,customers!A:A,customers!B:B,,0)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_xlfn.XLOOKUP(C149,customers!$A$2:$A$1001,customers!$G$2:$G$1001,,0)</f>
        <v>United States</v>
      </c>
      <c r="I149" t="str">
        <f>INDEX(products!$A$1:$G$49,MATCH(orders!$D149,products!$A$1:$A$49,0),MATCH(I$1,products!$A$1:$G$1,0))</f>
        <v>Exc</v>
      </c>
      <c r="J149" t="str">
        <f>INDEX(products!$A$1:$G$49,MATCH(orders!$D149,products!$A$1:$A$49,0),MATCH(J$1,products!$A$1:$G$1,0))</f>
        <v>M</v>
      </c>
      <c r="K149" s="4">
        <f>INDEX(products!$A$1:$G$49,MATCH(orders!$D149,products!$A$1:$A$49,0),MATCH(K$1,products!$A$1:$G$1,0))</f>
        <v>1</v>
      </c>
      <c r="L149" s="5">
        <f>INDEX(products!$A$1:$G$49,MATCH(orders!$D149,products!$A$1:$A$49,0),MATCH(L$1,products!$A$1:$G$1,0))</f>
        <v>13.75</v>
      </c>
      <c r="M149" s="5">
        <f t="shared" si="6"/>
        <v>27.5</v>
      </c>
      <c r="N149" t="str">
        <f t="shared" si="8"/>
        <v>Excelsa</v>
      </c>
      <c r="O149" t="str">
        <f t="shared" si="7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_xlfn.XLOOKUP(orders!C150,customers!A:A,customers!B:B,,0)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_xlfn.XLOOKUP(C150,customers!$A$2:$A$1001,customers!$G$2:$G$1001,,0)</f>
        <v>United States</v>
      </c>
      <c r="I150" t="str">
        <f>INDEX(products!$A$1:$G$49,MATCH(orders!$D150,products!$A$1:$A$49,0),MATCH(I$1,products!$A$1:$G$1,0))</f>
        <v>Exc</v>
      </c>
      <c r="J150" t="str">
        <f>INDEX(products!$A$1:$G$49,MATCH(orders!$D150,products!$A$1:$A$49,0),MATCH(J$1,products!$A$1:$G$1,0))</f>
        <v>D</v>
      </c>
      <c r="K150" s="4">
        <f>INDEX(products!$A$1:$G$49,MATCH(orders!$D150,products!$A$1:$A$49,0),MATCH(K$1,products!$A$1:$G$1,0))</f>
        <v>0.2</v>
      </c>
      <c r="L150" s="5">
        <f>INDEX(products!$A$1:$G$49,MATCH(orders!$D150,products!$A$1:$A$49,0),MATCH(L$1,products!$A$1:$G$1,0))</f>
        <v>3.645</v>
      </c>
      <c r="M150" s="5">
        <f t="shared" si="6"/>
        <v>18.225000000000001</v>
      </c>
      <c r="N150" t="str">
        <f t="shared" si="8"/>
        <v>Excelsa</v>
      </c>
      <c r="O150" t="str">
        <f t="shared" si="7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_xlfn.XLOOKUP(orders!C151,customers!A:A,customers!B:B,,0)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_xlfn.XLOOKUP(C151,customers!$A$2:$A$1001,customers!$G$2:$G$1001,,0)</f>
        <v>United States</v>
      </c>
      <c r="I151" t="str">
        <f>INDEX(products!$A$1:$G$49,MATCH(orders!$D151,products!$A$1:$A$49,0),MATCH(I$1,products!$A$1:$G$1,0))</f>
        <v>Ara</v>
      </c>
      <c r="J151" t="str">
        <f>INDEX(products!$A$1:$G$49,MATCH(orders!$D151,products!$A$1:$A$49,0),MATCH(J$1,products!$A$1:$G$1,0))</f>
        <v>M</v>
      </c>
      <c r="K151" s="4">
        <f>INDEX(products!$A$1:$G$49,MATCH(orders!$D151,products!$A$1:$A$49,0),MATCH(K$1,products!$A$1:$G$1,0))</f>
        <v>2.5</v>
      </c>
      <c r="L151" s="5">
        <f>INDEX(products!$A$1:$G$49,MATCH(orders!$D151,products!$A$1:$A$49,0),MATCH(L$1,products!$A$1:$G$1,0))</f>
        <v>25.874999999999996</v>
      </c>
      <c r="M151" s="5">
        <f t="shared" si="6"/>
        <v>51.749999999999993</v>
      </c>
      <c r="N151" t="str">
        <f t="shared" si="8"/>
        <v>Arabica</v>
      </c>
      <c r="O151" t="str">
        <f t="shared" si="7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_xlfn.XLOOKUP(orders!C152,customers!A:A,customers!B:B,,0)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_xlfn.XLOOKUP(C152,customers!$A$2:$A$1001,customers!$G$2:$G$1001,,0)</f>
        <v>United States</v>
      </c>
      <c r="I152" t="str">
        <f>INDEX(products!$A$1:$G$49,MATCH(orders!$D152,products!$A$1:$A$49,0),MATCH(I$1,products!$A$1:$G$1,0))</f>
        <v>Lib</v>
      </c>
      <c r="J152" t="str">
        <f>INDEX(products!$A$1:$G$49,MATCH(orders!$D152,products!$A$1:$A$49,0),MATCH(J$1,products!$A$1:$G$1,0))</f>
        <v>D</v>
      </c>
      <c r="K152" s="4">
        <f>INDEX(products!$A$1:$G$49,MATCH(orders!$D152,products!$A$1:$A$49,0),MATCH(K$1,products!$A$1:$G$1,0))</f>
        <v>1</v>
      </c>
      <c r="L152" s="5">
        <f>INDEX(products!$A$1:$G$49,MATCH(orders!$D152,products!$A$1:$A$49,0),MATCH(L$1,products!$A$1:$G$1,0))</f>
        <v>12.95</v>
      </c>
      <c r="M152" s="5">
        <f t="shared" si="6"/>
        <v>12.95</v>
      </c>
      <c r="N152" t="str">
        <f t="shared" si="8"/>
        <v>Liberica</v>
      </c>
      <c r="O152" t="str">
        <f t="shared" si="7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_xlfn.XLOOKUP(orders!C153,customers!A:A,customers!B:B,,0)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_xlfn.XLOOKUP(C153,customers!$A$2:$A$1001,customers!$G$2:$G$1001,,0)</f>
        <v>United States</v>
      </c>
      <c r="I153" t="str">
        <f>INDEX(products!$A$1:$G$49,MATCH(orders!$D153,products!$A$1:$A$49,0),MATCH(I$1,products!$A$1:$G$1,0))</f>
        <v>Ara</v>
      </c>
      <c r="J153" t="str">
        <f>INDEX(products!$A$1:$G$49,MATCH(orders!$D153,products!$A$1:$A$49,0),MATCH(J$1,products!$A$1:$G$1,0))</f>
        <v>M</v>
      </c>
      <c r="K153" s="4">
        <f>INDEX(products!$A$1:$G$49,MATCH(orders!$D153,products!$A$1:$A$49,0),MATCH(K$1,products!$A$1:$G$1,0))</f>
        <v>1</v>
      </c>
      <c r="L153" s="5">
        <f>INDEX(products!$A$1:$G$49,MATCH(orders!$D153,products!$A$1:$A$49,0),MATCH(L$1,products!$A$1:$G$1,0))</f>
        <v>11.25</v>
      </c>
      <c r="M153" s="5">
        <f t="shared" si="6"/>
        <v>33.75</v>
      </c>
      <c r="N153" t="str">
        <f t="shared" si="8"/>
        <v>Arabica</v>
      </c>
      <c r="O153" t="str">
        <f t="shared" si="7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_xlfn.XLOOKUP(orders!C154,customers!A:A,customers!B:B,,0)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_xlfn.XLOOKUP(C154,customers!$A$2:$A$1001,customers!$G$2:$G$1001,,0)</f>
        <v>United States</v>
      </c>
      <c r="I154" t="str">
        <f>INDEX(products!$A$1:$G$49,MATCH(orders!$D154,products!$A$1:$A$49,0),MATCH(I$1,products!$A$1:$G$1,0))</f>
        <v>Rob</v>
      </c>
      <c r="J154" t="str">
        <f>INDEX(products!$A$1:$G$49,MATCH(orders!$D154,products!$A$1:$A$49,0),MATCH(J$1,products!$A$1:$G$1,0))</f>
        <v>M</v>
      </c>
      <c r="K154" s="4">
        <f>INDEX(products!$A$1:$G$49,MATCH(orders!$D154,products!$A$1:$A$49,0),MATCH(K$1,products!$A$1:$G$1,0))</f>
        <v>2.5</v>
      </c>
      <c r="L154" s="5">
        <f>INDEX(products!$A$1:$G$49,MATCH(orders!$D154,products!$A$1:$A$49,0),MATCH(L$1,products!$A$1:$G$1,0))</f>
        <v>22.884999999999998</v>
      </c>
      <c r="M154" s="5">
        <f t="shared" si="6"/>
        <v>68.655000000000001</v>
      </c>
      <c r="N154" t="str">
        <f t="shared" si="8"/>
        <v>Robusta</v>
      </c>
      <c r="O154" t="str">
        <f t="shared" si="7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_xlfn.XLOOKUP(orders!C155,customers!A:A,customers!B:B,,0)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_xlfn.XLOOKUP(C155,customers!$A$2:$A$1001,customers!$G$2:$G$1001,,0)</f>
        <v>United States</v>
      </c>
      <c r="I155" t="str">
        <f>INDEX(products!$A$1:$G$49,MATCH(orders!$D155,products!$A$1:$A$49,0),MATCH(I$1,products!$A$1:$G$1,0))</f>
        <v>Rob</v>
      </c>
      <c r="J155" t="str">
        <f>INDEX(products!$A$1:$G$49,MATCH(orders!$D155,products!$A$1:$A$49,0),MATCH(J$1,products!$A$1:$G$1,0))</f>
        <v>D</v>
      </c>
      <c r="K155" s="4">
        <f>INDEX(products!$A$1:$G$49,MATCH(orders!$D155,products!$A$1:$A$49,0),MATCH(K$1,products!$A$1:$G$1,0))</f>
        <v>0.2</v>
      </c>
      <c r="L155" s="5">
        <f>INDEX(products!$A$1:$G$49,MATCH(orders!$D155,products!$A$1:$A$49,0),MATCH(L$1,products!$A$1:$G$1,0))</f>
        <v>2.6849999999999996</v>
      </c>
      <c r="M155" s="5">
        <f t="shared" si="6"/>
        <v>2.6849999999999996</v>
      </c>
      <c r="N155" t="str">
        <f t="shared" si="8"/>
        <v>Robusta</v>
      </c>
      <c r="O155" t="str">
        <f t="shared" si="7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_xlfn.XLOOKUP(orders!C156,customers!A:A,customers!B:B,,0)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_xlfn.XLOOKUP(C156,customers!$A$2:$A$1001,customers!$G$2:$G$1001,,0)</f>
        <v>United States</v>
      </c>
      <c r="I156" t="str">
        <f>INDEX(products!$A$1:$G$49,MATCH(orders!$D156,products!$A$1:$A$49,0),MATCH(I$1,products!$A$1:$G$1,0))</f>
        <v>Ara</v>
      </c>
      <c r="J156" t="str">
        <f>INDEX(products!$A$1:$G$49,MATCH(orders!$D156,products!$A$1:$A$49,0),MATCH(J$1,products!$A$1:$G$1,0))</f>
        <v>D</v>
      </c>
      <c r="K156" s="4">
        <f>INDEX(products!$A$1:$G$49,MATCH(orders!$D156,products!$A$1:$A$49,0),MATCH(K$1,products!$A$1:$G$1,0))</f>
        <v>2.5</v>
      </c>
      <c r="L156" s="5">
        <f>INDEX(products!$A$1:$G$49,MATCH(orders!$D156,products!$A$1:$A$49,0),MATCH(L$1,products!$A$1:$G$1,0))</f>
        <v>22.884999999999998</v>
      </c>
      <c r="M156" s="5">
        <f t="shared" si="6"/>
        <v>114.42499999999998</v>
      </c>
      <c r="N156" t="str">
        <f t="shared" si="8"/>
        <v>Arabica</v>
      </c>
      <c r="O156" t="str">
        <f t="shared" si="7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_xlfn.XLOOKUP(orders!C157,customers!A:A,customers!B:B,,0)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_xlfn.XLOOKUP(C157,customers!$A$2:$A$1001,customers!$G$2:$G$1001,,0)</f>
        <v>United States</v>
      </c>
      <c r="I157" t="str">
        <f>INDEX(products!$A$1:$G$49,MATCH(orders!$D157,products!$A$1:$A$49,0),MATCH(I$1,products!$A$1:$G$1,0))</f>
        <v>Ara</v>
      </c>
      <c r="J157" t="str">
        <f>INDEX(products!$A$1:$G$49,MATCH(orders!$D157,products!$A$1:$A$49,0),MATCH(J$1,products!$A$1:$G$1,0))</f>
        <v>M</v>
      </c>
      <c r="K157" s="4">
        <f>INDEX(products!$A$1:$G$49,MATCH(orders!$D157,products!$A$1:$A$49,0),MATCH(K$1,products!$A$1:$G$1,0))</f>
        <v>2.5</v>
      </c>
      <c r="L157" s="5">
        <f>INDEX(products!$A$1:$G$49,MATCH(orders!$D157,products!$A$1:$A$49,0),MATCH(L$1,products!$A$1:$G$1,0))</f>
        <v>25.874999999999996</v>
      </c>
      <c r="M157" s="5">
        <f t="shared" si="6"/>
        <v>155.24999999999997</v>
      </c>
      <c r="N157" t="str">
        <f t="shared" si="8"/>
        <v>Arabica</v>
      </c>
      <c r="O157" t="str">
        <f t="shared" si="7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_xlfn.XLOOKUP(orders!C158,customers!A:A,customers!B:B,,0)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_xlfn.XLOOKUP(C158,customers!$A$2:$A$1001,customers!$G$2:$G$1001,,0)</f>
        <v>United States</v>
      </c>
      <c r="I158" t="str">
        <f>INDEX(products!$A$1:$G$49,MATCH(orders!$D158,products!$A$1:$A$49,0),MATCH(I$1,products!$A$1:$G$1,0))</f>
        <v>Ara</v>
      </c>
      <c r="J158" t="str">
        <f>INDEX(products!$A$1:$G$49,MATCH(orders!$D158,products!$A$1:$A$49,0),MATCH(J$1,products!$A$1:$G$1,0))</f>
        <v>M</v>
      </c>
      <c r="K158" s="4">
        <f>INDEX(products!$A$1:$G$49,MATCH(orders!$D158,products!$A$1:$A$49,0),MATCH(K$1,products!$A$1:$G$1,0))</f>
        <v>2.5</v>
      </c>
      <c r="L158" s="5">
        <f>INDEX(products!$A$1:$G$49,MATCH(orders!$D158,products!$A$1:$A$49,0),MATCH(L$1,products!$A$1:$G$1,0))</f>
        <v>25.874999999999996</v>
      </c>
      <c r="M158" s="5">
        <f t="shared" si="6"/>
        <v>77.624999999999986</v>
      </c>
      <c r="N158" t="str">
        <f t="shared" si="8"/>
        <v>Arabica</v>
      </c>
      <c r="O158" t="str">
        <f t="shared" si="7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_xlfn.XLOOKUP(orders!C159,customers!A:A,customers!B:B,,0)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_xlfn.XLOOKUP(C159,customers!$A$2:$A$1001,customers!$G$2:$G$1001,,0)</f>
        <v>Ireland</v>
      </c>
      <c r="I159" t="str">
        <f>INDEX(products!$A$1:$G$49,MATCH(orders!$D159,products!$A$1:$A$49,0),MATCH(I$1,products!$A$1:$G$1,0))</f>
        <v>Rob</v>
      </c>
      <c r="J159" t="str">
        <f>INDEX(products!$A$1:$G$49,MATCH(orders!$D159,products!$A$1:$A$49,0),MATCH(J$1,products!$A$1:$G$1,0))</f>
        <v>D</v>
      </c>
      <c r="K159" s="4">
        <f>INDEX(products!$A$1:$G$49,MATCH(orders!$D159,products!$A$1:$A$49,0),MATCH(K$1,products!$A$1:$G$1,0))</f>
        <v>2.5</v>
      </c>
      <c r="L159" s="5">
        <f>INDEX(products!$A$1:$G$49,MATCH(orders!$D159,products!$A$1:$A$49,0),MATCH(L$1,products!$A$1:$G$1,0))</f>
        <v>20.584999999999997</v>
      </c>
      <c r="M159" s="5">
        <f t="shared" si="6"/>
        <v>61.754999999999995</v>
      </c>
      <c r="N159" t="str">
        <f t="shared" si="8"/>
        <v>Robusta</v>
      </c>
      <c r="O159" t="str">
        <f t="shared" si="7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_xlfn.XLOOKUP(orders!C160,customers!A:A,customers!B:B,,0)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_xlfn.XLOOKUP(C160,customers!$A$2:$A$1001,customers!$G$2:$G$1001,,0)</f>
        <v>United States</v>
      </c>
      <c r="I160" t="str">
        <f>INDEX(products!$A$1:$G$49,MATCH(orders!$D160,products!$A$1:$A$49,0),MATCH(I$1,products!$A$1:$G$1,0))</f>
        <v>Rob</v>
      </c>
      <c r="J160" t="str">
        <f>INDEX(products!$A$1:$G$49,MATCH(orders!$D160,products!$A$1:$A$49,0),MATCH(J$1,products!$A$1:$G$1,0))</f>
        <v>D</v>
      </c>
      <c r="K160" s="4">
        <f>INDEX(products!$A$1:$G$49,MATCH(orders!$D160,products!$A$1:$A$49,0),MATCH(K$1,products!$A$1:$G$1,0))</f>
        <v>2.5</v>
      </c>
      <c r="L160" s="5">
        <f>INDEX(products!$A$1:$G$49,MATCH(orders!$D160,products!$A$1:$A$49,0),MATCH(L$1,products!$A$1:$G$1,0))</f>
        <v>20.584999999999997</v>
      </c>
      <c r="M160" s="5">
        <f t="shared" si="6"/>
        <v>123.50999999999999</v>
      </c>
      <c r="N160" t="str">
        <f t="shared" si="8"/>
        <v>Robusta</v>
      </c>
      <c r="O160" t="str">
        <f t="shared" si="7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_xlfn.XLOOKUP(orders!C161,customers!A:A,customers!B:B,,0)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_xlfn.XLOOKUP(C161,customers!$A$2:$A$1001,customers!$G$2:$G$1001,,0)</f>
        <v>United States</v>
      </c>
      <c r="I161" t="str">
        <f>INDEX(products!$A$1:$G$49,MATCH(orders!$D161,products!$A$1:$A$49,0),MATCH(I$1,products!$A$1:$G$1,0))</f>
        <v>Lib</v>
      </c>
      <c r="J161" t="str">
        <f>INDEX(products!$A$1:$G$49,MATCH(orders!$D161,products!$A$1:$A$49,0),MATCH(J$1,products!$A$1:$G$1,0))</f>
        <v>L</v>
      </c>
      <c r="K161" s="4">
        <f>INDEX(products!$A$1:$G$49,MATCH(orders!$D161,products!$A$1:$A$49,0),MATCH(K$1,products!$A$1:$G$1,0))</f>
        <v>2.5</v>
      </c>
      <c r="L161" s="5">
        <f>INDEX(products!$A$1:$G$49,MATCH(orders!$D161,products!$A$1:$A$49,0),MATCH(L$1,products!$A$1:$G$1,0))</f>
        <v>36.454999999999998</v>
      </c>
      <c r="M161" s="5">
        <f t="shared" si="6"/>
        <v>218.73</v>
      </c>
      <c r="N161" t="str">
        <f t="shared" si="8"/>
        <v>Liberica</v>
      </c>
      <c r="O161" t="str">
        <f t="shared" si="7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_xlfn.XLOOKUP(orders!C162,customers!A:A,customers!B:B,,0)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_xlfn.XLOOKUP(C162,customers!$A$2:$A$1001,customers!$G$2:$G$1001,,0)</f>
        <v>United States</v>
      </c>
      <c r="I162" t="str">
        <f>INDEX(products!$A$1:$G$49,MATCH(orders!$D162,products!$A$1:$A$49,0),MATCH(I$1,products!$A$1:$G$1,0))</f>
        <v>Exc</v>
      </c>
      <c r="J162" t="str">
        <f>INDEX(products!$A$1:$G$49,MATCH(orders!$D162,products!$A$1:$A$49,0),MATCH(J$1,products!$A$1:$G$1,0))</f>
        <v>M</v>
      </c>
      <c r="K162" s="4">
        <f>INDEX(products!$A$1:$G$49,MATCH(orders!$D162,products!$A$1:$A$49,0),MATCH(K$1,products!$A$1:$G$1,0))</f>
        <v>0.5</v>
      </c>
      <c r="L162" s="5">
        <f>INDEX(products!$A$1:$G$49,MATCH(orders!$D162,products!$A$1:$A$49,0),MATCH(L$1,products!$A$1:$G$1,0))</f>
        <v>8.25</v>
      </c>
      <c r="M162" s="5">
        <f t="shared" si="6"/>
        <v>33</v>
      </c>
      <c r="N162" t="str">
        <f t="shared" si="8"/>
        <v>Excelsa</v>
      </c>
      <c r="O162" t="str">
        <f t="shared" si="7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_xlfn.XLOOKUP(orders!C163,customers!A:A,customers!B:B,,0)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_xlfn.XLOOKUP(C163,customers!$A$2:$A$1001,customers!$G$2:$G$1001,,0)</f>
        <v>United States</v>
      </c>
      <c r="I163" t="str">
        <f>INDEX(products!$A$1:$G$49,MATCH(orders!$D163,products!$A$1:$A$49,0),MATCH(I$1,products!$A$1:$G$1,0))</f>
        <v>Ara</v>
      </c>
      <c r="J163" t="str">
        <f>INDEX(products!$A$1:$G$49,MATCH(orders!$D163,products!$A$1:$A$49,0),MATCH(J$1,products!$A$1:$G$1,0))</f>
        <v>L</v>
      </c>
      <c r="K163" s="4">
        <f>INDEX(products!$A$1:$G$49,MATCH(orders!$D163,products!$A$1:$A$49,0),MATCH(K$1,products!$A$1:$G$1,0))</f>
        <v>0.5</v>
      </c>
      <c r="L163" s="5">
        <f>INDEX(products!$A$1:$G$49,MATCH(orders!$D163,products!$A$1:$A$49,0),MATCH(L$1,products!$A$1:$G$1,0))</f>
        <v>7.77</v>
      </c>
      <c r="M163" s="5">
        <f t="shared" si="6"/>
        <v>23.31</v>
      </c>
      <c r="N163" t="str">
        <f t="shared" si="8"/>
        <v>Arabica</v>
      </c>
      <c r="O163" t="str">
        <f t="shared" si="7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_xlfn.XLOOKUP(orders!C164,customers!A:A,customers!B:B,,0)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_xlfn.XLOOKUP(C164,customers!$A$2:$A$1001,customers!$G$2:$G$1001,,0)</f>
        <v>United States</v>
      </c>
      <c r="I164" t="str">
        <f>INDEX(products!$A$1:$G$49,MATCH(orders!$D164,products!$A$1:$A$49,0),MATCH(I$1,products!$A$1:$G$1,0))</f>
        <v>Exc</v>
      </c>
      <c r="J164" t="str">
        <f>INDEX(products!$A$1:$G$49,MATCH(orders!$D164,products!$A$1:$A$49,0),MATCH(J$1,products!$A$1:$G$1,0))</f>
        <v>D</v>
      </c>
      <c r="K164" s="4">
        <f>INDEX(products!$A$1:$G$49,MATCH(orders!$D164,products!$A$1:$A$49,0),MATCH(K$1,products!$A$1:$G$1,0))</f>
        <v>0.5</v>
      </c>
      <c r="L164" s="5">
        <f>INDEX(products!$A$1:$G$49,MATCH(orders!$D164,products!$A$1:$A$49,0),MATCH(L$1,products!$A$1:$G$1,0))</f>
        <v>7.29</v>
      </c>
      <c r="M164" s="5">
        <f t="shared" si="6"/>
        <v>21.87</v>
      </c>
      <c r="N164" t="str">
        <f t="shared" si="8"/>
        <v>Excelsa</v>
      </c>
      <c r="O164" t="str">
        <f t="shared" si="7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_xlfn.XLOOKUP(orders!C165,customers!A:A,customers!B:B,,0)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_xlfn.XLOOKUP(C165,customers!$A$2:$A$1001,customers!$G$2:$G$1001,,0)</f>
        <v>United States</v>
      </c>
      <c r="I165" t="str">
        <f>INDEX(products!$A$1:$G$49,MATCH(orders!$D165,products!$A$1:$A$49,0),MATCH(I$1,products!$A$1:$G$1,0))</f>
        <v>Rob</v>
      </c>
      <c r="J165" t="str">
        <f>INDEX(products!$A$1:$G$49,MATCH(orders!$D165,products!$A$1:$A$49,0),MATCH(J$1,products!$A$1:$G$1,0))</f>
        <v>D</v>
      </c>
      <c r="K165" s="4">
        <f>INDEX(products!$A$1:$G$49,MATCH(orders!$D165,products!$A$1:$A$49,0),MATCH(K$1,products!$A$1:$G$1,0))</f>
        <v>0.2</v>
      </c>
      <c r="L165" s="5">
        <f>INDEX(products!$A$1:$G$49,MATCH(orders!$D165,products!$A$1:$A$49,0),MATCH(L$1,products!$A$1:$G$1,0))</f>
        <v>2.6849999999999996</v>
      </c>
      <c r="M165" s="5">
        <f t="shared" si="6"/>
        <v>16.11</v>
      </c>
      <c r="N165" t="str">
        <f t="shared" si="8"/>
        <v>Robusta</v>
      </c>
      <c r="O165" t="str">
        <f t="shared" si="7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_xlfn.XLOOKUP(orders!C166,customers!A:A,customers!B:B,,0)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_xlfn.XLOOKUP(C166,customers!$A$2:$A$1001,customers!$G$2:$G$1001,,0)</f>
        <v>Ireland</v>
      </c>
      <c r="I166" t="str">
        <f>INDEX(products!$A$1:$G$49,MATCH(orders!$D166,products!$A$1:$A$49,0),MATCH(I$1,products!$A$1:$G$1,0))</f>
        <v>Exc</v>
      </c>
      <c r="J166" t="str">
        <f>INDEX(products!$A$1:$G$49,MATCH(orders!$D166,products!$A$1:$A$49,0),MATCH(J$1,products!$A$1:$G$1,0))</f>
        <v>D</v>
      </c>
      <c r="K166" s="4">
        <f>INDEX(products!$A$1:$G$49,MATCH(orders!$D166,products!$A$1:$A$49,0),MATCH(K$1,products!$A$1:$G$1,0))</f>
        <v>0.5</v>
      </c>
      <c r="L166" s="5">
        <f>INDEX(products!$A$1:$G$49,MATCH(orders!$D166,products!$A$1:$A$49,0),MATCH(L$1,products!$A$1:$G$1,0))</f>
        <v>7.29</v>
      </c>
      <c r="M166" s="5">
        <f t="shared" si="6"/>
        <v>29.16</v>
      </c>
      <c r="N166" t="str">
        <f t="shared" si="8"/>
        <v>Excelsa</v>
      </c>
      <c r="O166" t="str">
        <f t="shared" si="7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_xlfn.XLOOKUP(orders!C167,customers!A:A,customers!B:B,,0)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_xlfn.XLOOKUP(C167,customers!$A$2:$A$1001,customers!$G$2:$G$1001,,0)</f>
        <v>United States</v>
      </c>
      <c r="I167" t="str">
        <f>INDEX(products!$A$1:$G$49,MATCH(orders!$D167,products!$A$1:$A$49,0),MATCH(I$1,products!$A$1:$G$1,0))</f>
        <v>Rob</v>
      </c>
      <c r="J167" t="str">
        <f>INDEX(products!$A$1:$G$49,MATCH(orders!$D167,products!$A$1:$A$49,0),MATCH(J$1,products!$A$1:$G$1,0))</f>
        <v>D</v>
      </c>
      <c r="K167" s="4">
        <f>INDEX(products!$A$1:$G$49,MATCH(orders!$D167,products!$A$1:$A$49,0),MATCH(K$1,products!$A$1:$G$1,0))</f>
        <v>1</v>
      </c>
      <c r="L167" s="5">
        <f>INDEX(products!$A$1:$G$49,MATCH(orders!$D167,products!$A$1:$A$49,0),MATCH(L$1,products!$A$1:$G$1,0))</f>
        <v>8.9499999999999993</v>
      </c>
      <c r="M167" s="5">
        <f t="shared" si="6"/>
        <v>53.699999999999996</v>
      </c>
      <c r="N167" t="str">
        <f t="shared" si="8"/>
        <v>Robusta</v>
      </c>
      <c r="O167" t="str">
        <f t="shared" si="7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_xlfn.XLOOKUP(orders!C168,customers!A:A,customers!B:B,,0)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_xlfn.XLOOKUP(C168,customers!$A$2:$A$1001,customers!$G$2:$G$1001,,0)</f>
        <v>United States</v>
      </c>
      <c r="I168" t="str">
        <f>INDEX(products!$A$1:$G$49,MATCH(orders!$D168,products!$A$1:$A$49,0),MATCH(I$1,products!$A$1:$G$1,0))</f>
        <v>Rob</v>
      </c>
      <c r="J168" t="str">
        <f>INDEX(products!$A$1:$G$49,MATCH(orders!$D168,products!$A$1:$A$49,0),MATCH(J$1,products!$A$1:$G$1,0))</f>
        <v>D</v>
      </c>
      <c r="K168" s="4">
        <f>INDEX(products!$A$1:$G$49,MATCH(orders!$D168,products!$A$1:$A$49,0),MATCH(K$1,products!$A$1:$G$1,0))</f>
        <v>0.5</v>
      </c>
      <c r="L168" s="5">
        <f>INDEX(products!$A$1:$G$49,MATCH(orders!$D168,products!$A$1:$A$49,0),MATCH(L$1,products!$A$1:$G$1,0))</f>
        <v>5.3699999999999992</v>
      </c>
      <c r="M168" s="5">
        <f t="shared" si="6"/>
        <v>26.849999999999994</v>
      </c>
      <c r="N168" t="str">
        <f t="shared" si="8"/>
        <v>Robusta</v>
      </c>
      <c r="O168" t="str">
        <f t="shared" si="7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_xlfn.XLOOKUP(orders!C169,customers!A:A,customers!B:B,,0)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_xlfn.XLOOKUP(C169,customers!$A$2:$A$1001,customers!$G$2:$G$1001,,0)</f>
        <v>United States</v>
      </c>
      <c r="I169" t="str">
        <f>INDEX(products!$A$1:$G$49,MATCH(orders!$D169,products!$A$1:$A$49,0),MATCH(I$1,products!$A$1:$G$1,0))</f>
        <v>Exc</v>
      </c>
      <c r="J169" t="str">
        <f>INDEX(products!$A$1:$G$49,MATCH(orders!$D169,products!$A$1:$A$49,0),MATCH(J$1,products!$A$1:$G$1,0))</f>
        <v>M</v>
      </c>
      <c r="K169" s="4">
        <f>INDEX(products!$A$1:$G$49,MATCH(orders!$D169,products!$A$1:$A$49,0),MATCH(K$1,products!$A$1:$G$1,0))</f>
        <v>0.5</v>
      </c>
      <c r="L169" s="5">
        <f>INDEX(products!$A$1:$G$49,MATCH(orders!$D169,products!$A$1:$A$49,0),MATCH(L$1,products!$A$1:$G$1,0))</f>
        <v>8.25</v>
      </c>
      <c r="M169" s="5">
        <f t="shared" si="6"/>
        <v>41.25</v>
      </c>
      <c r="N169" t="str">
        <f t="shared" si="8"/>
        <v>Excelsa</v>
      </c>
      <c r="O169" t="str">
        <f t="shared" si="7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_xlfn.XLOOKUP(orders!C170,customers!A:A,customers!B:B,,0)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_xlfn.XLOOKUP(C170,customers!$A$2:$A$1001,customers!$G$2:$G$1001,,0)</f>
        <v>Ireland</v>
      </c>
      <c r="I170" t="str">
        <f>INDEX(products!$A$1:$G$49,MATCH(orders!$D170,products!$A$1:$A$49,0),MATCH(I$1,products!$A$1:$G$1,0))</f>
        <v>Ara</v>
      </c>
      <c r="J170" t="str">
        <f>INDEX(products!$A$1:$G$49,MATCH(orders!$D170,products!$A$1:$A$49,0),MATCH(J$1,products!$A$1:$G$1,0))</f>
        <v>M</v>
      </c>
      <c r="K170" s="4">
        <f>INDEX(products!$A$1:$G$49,MATCH(orders!$D170,products!$A$1:$A$49,0),MATCH(K$1,products!$A$1:$G$1,0))</f>
        <v>0.5</v>
      </c>
      <c r="L170" s="5">
        <f>INDEX(products!$A$1:$G$49,MATCH(orders!$D170,products!$A$1:$A$49,0),MATCH(L$1,products!$A$1:$G$1,0))</f>
        <v>6.75</v>
      </c>
      <c r="M170" s="5">
        <f t="shared" si="6"/>
        <v>40.5</v>
      </c>
      <c r="N170" t="str">
        <f t="shared" si="8"/>
        <v>Arabica</v>
      </c>
      <c r="O170" t="str">
        <f t="shared" si="7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_xlfn.XLOOKUP(orders!C171,customers!A:A,customers!B:B,,0)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_xlfn.XLOOKUP(C171,customers!$A$2:$A$1001,customers!$G$2:$G$1001,,0)</f>
        <v>Ireland</v>
      </c>
      <c r="I171" t="str">
        <f>INDEX(products!$A$1:$G$49,MATCH(orders!$D171,products!$A$1:$A$49,0),MATCH(I$1,products!$A$1:$G$1,0))</f>
        <v>Rob</v>
      </c>
      <c r="J171" t="str">
        <f>INDEX(products!$A$1:$G$49,MATCH(orders!$D171,products!$A$1:$A$49,0),MATCH(J$1,products!$A$1:$G$1,0))</f>
        <v>D</v>
      </c>
      <c r="K171" s="4">
        <f>INDEX(products!$A$1:$G$49,MATCH(orders!$D171,products!$A$1:$A$49,0),MATCH(K$1,products!$A$1:$G$1,0))</f>
        <v>1</v>
      </c>
      <c r="L171" s="5">
        <f>INDEX(products!$A$1:$G$49,MATCH(orders!$D171,products!$A$1:$A$49,0),MATCH(L$1,products!$A$1:$G$1,0))</f>
        <v>8.9499999999999993</v>
      </c>
      <c r="M171" s="5">
        <f t="shared" si="6"/>
        <v>17.899999999999999</v>
      </c>
      <c r="N171" t="str">
        <f t="shared" si="8"/>
        <v>Robusta</v>
      </c>
      <c r="O171" t="str">
        <f t="shared" si="7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_xlfn.XLOOKUP(orders!C172,customers!A:A,customers!B:B,,0)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_xlfn.XLOOKUP(C172,customers!$A$2:$A$1001,customers!$G$2:$G$1001,,0)</f>
        <v>United Kingdom</v>
      </c>
      <c r="I172" t="str">
        <f>INDEX(products!$A$1:$G$49,MATCH(orders!$D172,products!$A$1:$A$49,0),MATCH(I$1,products!$A$1:$G$1,0))</f>
        <v>Exc</v>
      </c>
      <c r="J172" t="str">
        <f>INDEX(products!$A$1:$G$49,MATCH(orders!$D172,products!$A$1:$A$49,0),MATCH(J$1,products!$A$1:$G$1,0))</f>
        <v>L</v>
      </c>
      <c r="K172" s="4">
        <f>INDEX(products!$A$1:$G$49,MATCH(orders!$D172,products!$A$1:$A$49,0),MATCH(K$1,products!$A$1:$G$1,0))</f>
        <v>2.5</v>
      </c>
      <c r="L172" s="5">
        <f>INDEX(products!$A$1:$G$49,MATCH(orders!$D172,products!$A$1:$A$49,0),MATCH(L$1,products!$A$1:$G$1,0))</f>
        <v>34.154999999999994</v>
      </c>
      <c r="M172" s="5">
        <f t="shared" si="6"/>
        <v>68.309999999999988</v>
      </c>
      <c r="N172" t="str">
        <f t="shared" si="8"/>
        <v>Excelsa</v>
      </c>
      <c r="O172" t="str">
        <f t="shared" si="7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_xlfn.XLOOKUP(orders!C173,customers!A:A,customers!B:B,,0)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_xlfn.XLOOKUP(C173,customers!$A$2:$A$1001,customers!$G$2:$G$1001,,0)</f>
        <v>United States</v>
      </c>
      <c r="I173" t="str">
        <f>INDEX(products!$A$1:$G$49,MATCH(orders!$D173,products!$A$1:$A$49,0),MATCH(I$1,products!$A$1:$G$1,0))</f>
        <v>Exc</v>
      </c>
      <c r="J173" t="str">
        <f>INDEX(products!$A$1:$G$49,MATCH(orders!$D173,products!$A$1:$A$49,0),MATCH(J$1,products!$A$1:$G$1,0))</f>
        <v>M</v>
      </c>
      <c r="K173" s="4">
        <f>INDEX(products!$A$1:$G$49,MATCH(orders!$D173,products!$A$1:$A$49,0),MATCH(K$1,products!$A$1:$G$1,0))</f>
        <v>2.5</v>
      </c>
      <c r="L173" s="5">
        <f>INDEX(products!$A$1:$G$49,MATCH(orders!$D173,products!$A$1:$A$49,0),MATCH(L$1,products!$A$1:$G$1,0))</f>
        <v>31.624999999999996</v>
      </c>
      <c r="M173" s="5">
        <f t="shared" si="6"/>
        <v>63.249999999999993</v>
      </c>
      <c r="N173" t="str">
        <f t="shared" si="8"/>
        <v>Excelsa</v>
      </c>
      <c r="O173" t="str">
        <f t="shared" si="7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_xlfn.XLOOKUP(orders!C174,customers!A:A,customers!B:B,,0)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_xlfn.XLOOKUP(C174,customers!$A$2:$A$1001,customers!$G$2:$G$1001,,0)</f>
        <v>Ireland</v>
      </c>
      <c r="I174" t="str">
        <f>INDEX(products!$A$1:$G$49,MATCH(orders!$D174,products!$A$1:$A$49,0),MATCH(I$1,products!$A$1:$G$1,0))</f>
        <v>Exc</v>
      </c>
      <c r="J174" t="str">
        <f>INDEX(products!$A$1:$G$49,MATCH(orders!$D174,products!$A$1:$A$49,0),MATCH(J$1,products!$A$1:$G$1,0))</f>
        <v>D</v>
      </c>
      <c r="K174" s="4">
        <f>INDEX(products!$A$1:$G$49,MATCH(orders!$D174,products!$A$1:$A$49,0),MATCH(K$1,products!$A$1:$G$1,0))</f>
        <v>0.5</v>
      </c>
      <c r="L174" s="5">
        <f>INDEX(products!$A$1:$G$49,MATCH(orders!$D174,products!$A$1:$A$49,0),MATCH(L$1,products!$A$1:$G$1,0))</f>
        <v>7.29</v>
      </c>
      <c r="M174" s="5">
        <f t="shared" si="6"/>
        <v>21.87</v>
      </c>
      <c r="N174" t="str">
        <f t="shared" si="8"/>
        <v>Excelsa</v>
      </c>
      <c r="O174" t="str">
        <f t="shared" si="7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_xlfn.XLOOKUP(orders!C175,customers!A:A,customers!B:B,,0)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_xlfn.XLOOKUP(C175,customers!$A$2:$A$1001,customers!$G$2:$G$1001,,0)</f>
        <v>United States</v>
      </c>
      <c r="I175" t="str">
        <f>INDEX(products!$A$1:$G$49,MATCH(orders!$D175,products!$A$1:$A$49,0),MATCH(I$1,products!$A$1:$G$1,0))</f>
        <v>Rob</v>
      </c>
      <c r="J175" t="str">
        <f>INDEX(products!$A$1:$G$49,MATCH(orders!$D175,products!$A$1:$A$49,0),MATCH(J$1,products!$A$1:$G$1,0))</f>
        <v>M</v>
      </c>
      <c r="K175" s="4">
        <f>INDEX(products!$A$1:$G$49,MATCH(orders!$D175,products!$A$1:$A$49,0),MATCH(K$1,products!$A$1:$G$1,0))</f>
        <v>2.5</v>
      </c>
      <c r="L175" s="5">
        <f>INDEX(products!$A$1:$G$49,MATCH(orders!$D175,products!$A$1:$A$49,0),MATCH(L$1,products!$A$1:$G$1,0))</f>
        <v>22.884999999999998</v>
      </c>
      <c r="M175" s="5">
        <f t="shared" si="6"/>
        <v>91.539999999999992</v>
      </c>
      <c r="N175" t="str">
        <f t="shared" si="8"/>
        <v>Robusta</v>
      </c>
      <c r="O175" t="str">
        <f t="shared" si="7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_xlfn.XLOOKUP(orders!C176,customers!A:A,customers!B:B,,0)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_xlfn.XLOOKUP(C176,customers!$A$2:$A$1001,customers!$G$2:$G$1001,,0)</f>
        <v>United States</v>
      </c>
      <c r="I176" t="str">
        <f>INDEX(products!$A$1:$G$49,MATCH(orders!$D176,products!$A$1:$A$49,0),MATCH(I$1,products!$A$1:$G$1,0))</f>
        <v>Exc</v>
      </c>
      <c r="J176" t="str">
        <f>INDEX(products!$A$1:$G$49,MATCH(orders!$D176,products!$A$1:$A$49,0),MATCH(J$1,products!$A$1:$G$1,0))</f>
        <v>L</v>
      </c>
      <c r="K176" s="4">
        <f>INDEX(products!$A$1:$G$49,MATCH(orders!$D176,products!$A$1:$A$49,0),MATCH(K$1,products!$A$1:$G$1,0))</f>
        <v>2.5</v>
      </c>
      <c r="L176" s="5">
        <f>INDEX(products!$A$1:$G$49,MATCH(orders!$D176,products!$A$1:$A$49,0),MATCH(L$1,products!$A$1:$G$1,0))</f>
        <v>34.154999999999994</v>
      </c>
      <c r="M176" s="5">
        <f t="shared" si="6"/>
        <v>204.92999999999995</v>
      </c>
      <c r="N176" t="str">
        <f t="shared" si="8"/>
        <v>Excelsa</v>
      </c>
      <c r="O176" t="str">
        <f t="shared" si="7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_xlfn.XLOOKUP(orders!C177,customers!A:A,customers!B:B,,0)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_xlfn.XLOOKUP(C177,customers!$A$2:$A$1001,customers!$G$2:$G$1001,,0)</f>
        <v>United States</v>
      </c>
      <c r="I177" t="str">
        <f>INDEX(products!$A$1:$G$49,MATCH(orders!$D177,products!$A$1:$A$49,0),MATCH(I$1,products!$A$1:$G$1,0))</f>
        <v>Exc</v>
      </c>
      <c r="J177" t="str">
        <f>INDEX(products!$A$1:$G$49,MATCH(orders!$D177,products!$A$1:$A$49,0),MATCH(J$1,products!$A$1:$G$1,0))</f>
        <v>M</v>
      </c>
      <c r="K177" s="4">
        <f>INDEX(products!$A$1:$G$49,MATCH(orders!$D177,products!$A$1:$A$49,0),MATCH(K$1,products!$A$1:$G$1,0))</f>
        <v>2.5</v>
      </c>
      <c r="L177" s="5">
        <f>INDEX(products!$A$1:$G$49,MATCH(orders!$D177,products!$A$1:$A$49,0),MATCH(L$1,products!$A$1:$G$1,0))</f>
        <v>31.624999999999996</v>
      </c>
      <c r="M177" s="5">
        <f t="shared" si="6"/>
        <v>63.249999999999993</v>
      </c>
      <c r="N177" t="str">
        <f t="shared" si="8"/>
        <v>Excelsa</v>
      </c>
      <c r="O177" t="str">
        <f t="shared" si="7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_xlfn.XLOOKUP(orders!C178,customers!A:A,customers!B:B,,0)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_xlfn.XLOOKUP(C178,customers!$A$2:$A$1001,customers!$G$2:$G$1001,,0)</f>
        <v>United States</v>
      </c>
      <c r="I178" t="str">
        <f>INDEX(products!$A$1:$G$49,MATCH(orders!$D178,products!$A$1:$A$49,0),MATCH(I$1,products!$A$1:$G$1,0))</f>
        <v>Exc</v>
      </c>
      <c r="J178" t="str">
        <f>INDEX(products!$A$1:$G$49,MATCH(orders!$D178,products!$A$1:$A$49,0),MATCH(J$1,products!$A$1:$G$1,0))</f>
        <v>L</v>
      </c>
      <c r="K178" s="4">
        <f>INDEX(products!$A$1:$G$49,MATCH(orders!$D178,products!$A$1:$A$49,0),MATCH(K$1,products!$A$1:$G$1,0))</f>
        <v>2.5</v>
      </c>
      <c r="L178" s="5">
        <f>INDEX(products!$A$1:$G$49,MATCH(orders!$D178,products!$A$1:$A$49,0),MATCH(L$1,products!$A$1:$G$1,0))</f>
        <v>34.154999999999994</v>
      </c>
      <c r="M178" s="5">
        <f t="shared" si="6"/>
        <v>34.154999999999994</v>
      </c>
      <c r="N178" t="str">
        <f t="shared" si="8"/>
        <v>Excelsa</v>
      </c>
      <c r="O178" t="str">
        <f t="shared" si="7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_xlfn.XLOOKUP(orders!C179,customers!A:A,customers!B:B,,0)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_xlfn.XLOOKUP(C179,customers!$A$2:$A$1001,customers!$G$2:$G$1001,,0)</f>
        <v>United States</v>
      </c>
      <c r="I179" t="str">
        <f>INDEX(products!$A$1:$G$49,MATCH(orders!$D179,products!$A$1:$A$49,0),MATCH(I$1,products!$A$1:$G$1,0))</f>
        <v>Rob</v>
      </c>
      <c r="J179" t="str">
        <f>INDEX(products!$A$1:$G$49,MATCH(orders!$D179,products!$A$1:$A$49,0),MATCH(J$1,products!$A$1:$G$1,0))</f>
        <v>L</v>
      </c>
      <c r="K179" s="4">
        <f>INDEX(products!$A$1:$G$49,MATCH(orders!$D179,products!$A$1:$A$49,0),MATCH(K$1,products!$A$1:$G$1,0))</f>
        <v>2.5</v>
      </c>
      <c r="L179" s="5">
        <f>INDEX(products!$A$1:$G$49,MATCH(orders!$D179,products!$A$1:$A$49,0),MATCH(L$1,products!$A$1:$G$1,0))</f>
        <v>27.484999999999996</v>
      </c>
      <c r="M179" s="5">
        <f t="shared" si="6"/>
        <v>109.93999999999998</v>
      </c>
      <c r="N179" t="str">
        <f t="shared" si="8"/>
        <v>Robusta</v>
      </c>
      <c r="O179" t="str">
        <f t="shared" si="7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_xlfn.XLOOKUP(orders!C180,customers!A:A,customers!B:B,,0)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_xlfn.XLOOKUP(C180,customers!$A$2:$A$1001,customers!$G$2:$G$1001,,0)</f>
        <v>United States</v>
      </c>
      <c r="I180" t="str">
        <f>INDEX(products!$A$1:$G$49,MATCH(orders!$D180,products!$A$1:$A$49,0),MATCH(I$1,products!$A$1:$G$1,0))</f>
        <v>Ara</v>
      </c>
      <c r="J180" t="str">
        <f>INDEX(products!$A$1:$G$49,MATCH(orders!$D180,products!$A$1:$A$49,0),MATCH(J$1,products!$A$1:$G$1,0))</f>
        <v>L</v>
      </c>
      <c r="K180" s="4">
        <f>INDEX(products!$A$1:$G$49,MATCH(orders!$D180,products!$A$1:$A$49,0),MATCH(K$1,products!$A$1:$G$1,0))</f>
        <v>1</v>
      </c>
      <c r="L180" s="5">
        <f>INDEX(products!$A$1:$G$49,MATCH(orders!$D180,products!$A$1:$A$49,0),MATCH(L$1,products!$A$1:$G$1,0))</f>
        <v>12.95</v>
      </c>
      <c r="M180" s="5">
        <f t="shared" si="6"/>
        <v>25.9</v>
      </c>
      <c r="N180" t="str">
        <f t="shared" si="8"/>
        <v>Arabica</v>
      </c>
      <c r="O180" t="str">
        <f t="shared" si="7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_xlfn.XLOOKUP(orders!C181,customers!A:A,customers!B:B,,0)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_xlfn.XLOOKUP(C181,customers!$A$2:$A$1001,customers!$G$2:$G$1001,,0)</f>
        <v>Ireland</v>
      </c>
      <c r="I181" t="str">
        <f>INDEX(products!$A$1:$G$49,MATCH(orders!$D181,products!$A$1:$A$49,0),MATCH(I$1,products!$A$1:$G$1,0))</f>
        <v>Ara</v>
      </c>
      <c r="J181" t="str">
        <f>INDEX(products!$A$1:$G$49,MATCH(orders!$D181,products!$A$1:$A$49,0),MATCH(J$1,products!$A$1:$G$1,0))</f>
        <v>D</v>
      </c>
      <c r="K181" s="4">
        <f>INDEX(products!$A$1:$G$49,MATCH(orders!$D181,products!$A$1:$A$49,0),MATCH(K$1,products!$A$1:$G$1,0))</f>
        <v>0.2</v>
      </c>
      <c r="L181" s="5">
        <f>INDEX(products!$A$1:$G$49,MATCH(orders!$D181,products!$A$1:$A$49,0),MATCH(L$1,products!$A$1:$G$1,0))</f>
        <v>2.9849999999999999</v>
      </c>
      <c r="M181" s="5">
        <f t="shared" si="6"/>
        <v>2.9849999999999999</v>
      </c>
      <c r="N181" t="str">
        <f t="shared" si="8"/>
        <v>Arabica</v>
      </c>
      <c r="O181" t="str">
        <f t="shared" si="7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_xlfn.XLOOKUP(orders!C182,customers!A:A,customers!B:B,,0)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_xlfn.XLOOKUP(C182,customers!$A$2:$A$1001,customers!$G$2:$G$1001,,0)</f>
        <v>United States</v>
      </c>
      <c r="I182" t="str">
        <f>INDEX(products!$A$1:$G$49,MATCH(orders!$D182,products!$A$1:$A$49,0),MATCH(I$1,products!$A$1:$G$1,0))</f>
        <v>Exc</v>
      </c>
      <c r="J182" t="str">
        <f>INDEX(products!$A$1:$G$49,MATCH(orders!$D182,products!$A$1:$A$49,0),MATCH(J$1,products!$A$1:$G$1,0))</f>
        <v>L</v>
      </c>
      <c r="K182" s="4">
        <f>INDEX(products!$A$1:$G$49,MATCH(orders!$D182,products!$A$1:$A$49,0),MATCH(K$1,products!$A$1:$G$1,0))</f>
        <v>0.2</v>
      </c>
      <c r="L182" s="5">
        <f>INDEX(products!$A$1:$G$49,MATCH(orders!$D182,products!$A$1:$A$49,0),MATCH(L$1,products!$A$1:$G$1,0))</f>
        <v>4.4550000000000001</v>
      </c>
      <c r="M182" s="5">
        <f t="shared" si="6"/>
        <v>22.274999999999999</v>
      </c>
      <c r="N182" t="str">
        <f t="shared" si="8"/>
        <v>Excelsa</v>
      </c>
      <c r="O182" t="str">
        <f t="shared" si="7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_xlfn.XLOOKUP(orders!C183,customers!A:A,customers!B:B,,0)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_xlfn.XLOOKUP(C183,customers!$A$2:$A$1001,customers!$G$2:$G$1001,,0)</f>
        <v>United States</v>
      </c>
      <c r="I183" t="str">
        <f>INDEX(products!$A$1:$G$49,MATCH(orders!$D183,products!$A$1:$A$49,0),MATCH(I$1,products!$A$1:$G$1,0))</f>
        <v>Ara</v>
      </c>
      <c r="J183" t="str">
        <f>INDEX(products!$A$1:$G$49,MATCH(orders!$D183,products!$A$1:$A$49,0),MATCH(J$1,products!$A$1:$G$1,0))</f>
        <v>D</v>
      </c>
      <c r="K183" s="4">
        <f>INDEX(products!$A$1:$G$49,MATCH(orders!$D183,products!$A$1:$A$49,0),MATCH(K$1,products!$A$1:$G$1,0))</f>
        <v>0.5</v>
      </c>
      <c r="L183" s="5">
        <f>INDEX(products!$A$1:$G$49,MATCH(orders!$D183,products!$A$1:$A$49,0),MATCH(L$1,products!$A$1:$G$1,0))</f>
        <v>5.97</v>
      </c>
      <c r="M183" s="5">
        <f t="shared" si="6"/>
        <v>29.849999999999998</v>
      </c>
      <c r="N183" t="str">
        <f t="shared" si="8"/>
        <v>Arabica</v>
      </c>
      <c r="O183" t="str">
        <f t="shared" si="7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_xlfn.XLOOKUP(orders!C184,customers!A:A,customers!B:B,,0)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_xlfn.XLOOKUP(C184,customers!$A$2:$A$1001,customers!$G$2:$G$1001,,0)</f>
        <v>United States</v>
      </c>
      <c r="I184" t="str">
        <f>INDEX(products!$A$1:$G$49,MATCH(orders!$D184,products!$A$1:$A$49,0),MATCH(I$1,products!$A$1:$G$1,0))</f>
        <v>Rob</v>
      </c>
      <c r="J184" t="str">
        <f>INDEX(products!$A$1:$G$49,MATCH(orders!$D184,products!$A$1:$A$49,0),MATCH(J$1,products!$A$1:$G$1,0))</f>
        <v>D</v>
      </c>
      <c r="K184" s="4">
        <f>INDEX(products!$A$1:$G$49,MATCH(orders!$D184,products!$A$1:$A$49,0),MATCH(K$1,products!$A$1:$G$1,0))</f>
        <v>0.5</v>
      </c>
      <c r="L184" s="5">
        <f>INDEX(products!$A$1:$G$49,MATCH(orders!$D184,products!$A$1:$A$49,0),MATCH(L$1,products!$A$1:$G$1,0))</f>
        <v>5.3699999999999992</v>
      </c>
      <c r="M184" s="5">
        <f t="shared" si="6"/>
        <v>32.22</v>
      </c>
      <c r="N184" t="str">
        <f t="shared" si="8"/>
        <v>Robusta</v>
      </c>
      <c r="O184" t="str">
        <f t="shared" si="7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_xlfn.XLOOKUP(orders!C185,customers!A:A,customers!B:B,,0)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_xlfn.XLOOKUP(C185,customers!$A$2:$A$1001,customers!$G$2:$G$1001,,0)</f>
        <v>United States</v>
      </c>
      <c r="I185" t="str">
        <f>INDEX(products!$A$1:$G$49,MATCH(orders!$D185,products!$A$1:$A$49,0),MATCH(I$1,products!$A$1:$G$1,0))</f>
        <v>Exc</v>
      </c>
      <c r="J185" t="str">
        <f>INDEX(products!$A$1:$G$49,MATCH(orders!$D185,products!$A$1:$A$49,0),MATCH(J$1,products!$A$1:$G$1,0))</f>
        <v>M</v>
      </c>
      <c r="K185" s="4">
        <f>INDEX(products!$A$1:$G$49,MATCH(orders!$D185,products!$A$1:$A$49,0),MATCH(K$1,products!$A$1:$G$1,0))</f>
        <v>0.2</v>
      </c>
      <c r="L185" s="5">
        <f>INDEX(products!$A$1:$G$49,MATCH(orders!$D185,products!$A$1:$A$49,0),MATCH(L$1,products!$A$1:$G$1,0))</f>
        <v>4.125</v>
      </c>
      <c r="M185" s="5">
        <f t="shared" si="6"/>
        <v>8.25</v>
      </c>
      <c r="N185" t="str">
        <f t="shared" si="8"/>
        <v>Excelsa</v>
      </c>
      <c r="O185" t="str">
        <f t="shared" si="7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_xlfn.XLOOKUP(orders!C186,customers!A:A,customers!B:B,,0)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_xlfn.XLOOKUP(C186,customers!$A$2:$A$1001,customers!$G$2:$G$1001,,0)</f>
        <v>United States</v>
      </c>
      <c r="I186" t="str">
        <f>INDEX(products!$A$1:$G$49,MATCH(orders!$D186,products!$A$1:$A$49,0),MATCH(I$1,products!$A$1:$G$1,0))</f>
        <v>Ara</v>
      </c>
      <c r="J186" t="str">
        <f>INDEX(products!$A$1:$G$49,MATCH(orders!$D186,products!$A$1:$A$49,0),MATCH(J$1,products!$A$1:$G$1,0))</f>
        <v>L</v>
      </c>
      <c r="K186" s="4">
        <f>INDEX(products!$A$1:$G$49,MATCH(orders!$D186,products!$A$1:$A$49,0),MATCH(K$1,products!$A$1:$G$1,0))</f>
        <v>0.5</v>
      </c>
      <c r="L186" s="5">
        <f>INDEX(products!$A$1:$G$49,MATCH(orders!$D186,products!$A$1:$A$49,0),MATCH(L$1,products!$A$1:$G$1,0))</f>
        <v>7.77</v>
      </c>
      <c r="M186" s="5">
        <f t="shared" si="6"/>
        <v>31.08</v>
      </c>
      <c r="N186" t="str">
        <f t="shared" si="8"/>
        <v>Arabica</v>
      </c>
      <c r="O186" t="str">
        <f t="shared" si="7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_xlfn.XLOOKUP(orders!C187,customers!A:A,customers!B:B,,0)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_xlfn.XLOOKUP(C187,customers!$A$2:$A$1001,customers!$G$2:$G$1001,,0)</f>
        <v>United States</v>
      </c>
      <c r="I187" t="str">
        <f>INDEX(products!$A$1:$G$49,MATCH(orders!$D187,products!$A$1:$A$49,0),MATCH(I$1,products!$A$1:$G$1,0))</f>
        <v>Exc</v>
      </c>
      <c r="J187" t="str">
        <f>INDEX(products!$A$1:$G$49,MATCH(orders!$D187,products!$A$1:$A$49,0),MATCH(J$1,products!$A$1:$G$1,0))</f>
        <v>D</v>
      </c>
      <c r="K187" s="4">
        <f>INDEX(products!$A$1:$G$49,MATCH(orders!$D187,products!$A$1:$A$49,0),MATCH(K$1,products!$A$1:$G$1,0))</f>
        <v>0.5</v>
      </c>
      <c r="L187" s="5">
        <f>INDEX(products!$A$1:$G$49,MATCH(orders!$D187,products!$A$1:$A$49,0),MATCH(L$1,products!$A$1:$G$1,0))</f>
        <v>7.29</v>
      </c>
      <c r="M187" s="5">
        <f t="shared" si="6"/>
        <v>36.450000000000003</v>
      </c>
      <c r="N187" t="str">
        <f t="shared" si="8"/>
        <v>Excelsa</v>
      </c>
      <c r="O187" t="str">
        <f t="shared" si="7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_xlfn.XLOOKUP(orders!C188,customers!A:A,customers!B:B,,0)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_xlfn.XLOOKUP(C188,customers!$A$2:$A$1001,customers!$G$2:$G$1001,,0)</f>
        <v>United States</v>
      </c>
      <c r="I188" t="str">
        <f>INDEX(products!$A$1:$G$49,MATCH(orders!$D188,products!$A$1:$A$49,0),MATCH(I$1,products!$A$1:$G$1,0))</f>
        <v>Rob</v>
      </c>
      <c r="J188" t="str">
        <f>INDEX(products!$A$1:$G$49,MATCH(orders!$D188,products!$A$1:$A$49,0),MATCH(J$1,products!$A$1:$G$1,0))</f>
        <v>M</v>
      </c>
      <c r="K188" s="4">
        <f>INDEX(products!$A$1:$G$49,MATCH(orders!$D188,products!$A$1:$A$49,0),MATCH(K$1,products!$A$1:$G$1,0))</f>
        <v>2.5</v>
      </c>
      <c r="L188" s="5">
        <f>INDEX(products!$A$1:$G$49,MATCH(orders!$D188,products!$A$1:$A$49,0),MATCH(L$1,products!$A$1:$G$1,0))</f>
        <v>22.884999999999998</v>
      </c>
      <c r="M188" s="5">
        <f t="shared" si="6"/>
        <v>68.655000000000001</v>
      </c>
      <c r="N188" t="str">
        <f t="shared" si="8"/>
        <v>Robusta</v>
      </c>
      <c r="O188" t="str">
        <f t="shared" si="7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_xlfn.XLOOKUP(orders!C189,customers!A:A,customers!B:B,,0)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_xlfn.XLOOKUP(C189,customers!$A$2:$A$1001,customers!$G$2:$G$1001,,0)</f>
        <v>United States</v>
      </c>
      <c r="I189" t="str">
        <f>INDEX(products!$A$1:$G$49,MATCH(orders!$D189,products!$A$1:$A$49,0),MATCH(I$1,products!$A$1:$G$1,0))</f>
        <v>Lib</v>
      </c>
      <c r="J189" t="str">
        <f>INDEX(products!$A$1:$G$49,MATCH(orders!$D189,products!$A$1:$A$49,0),MATCH(J$1,products!$A$1:$G$1,0))</f>
        <v>M</v>
      </c>
      <c r="K189" s="4">
        <f>INDEX(products!$A$1:$G$49,MATCH(orders!$D189,products!$A$1:$A$49,0),MATCH(K$1,products!$A$1:$G$1,0))</f>
        <v>0.5</v>
      </c>
      <c r="L189" s="5">
        <f>INDEX(products!$A$1:$G$49,MATCH(orders!$D189,products!$A$1:$A$49,0),MATCH(L$1,products!$A$1:$G$1,0))</f>
        <v>8.73</v>
      </c>
      <c r="M189" s="5">
        <f t="shared" si="6"/>
        <v>43.650000000000006</v>
      </c>
      <c r="N189" t="str">
        <f t="shared" si="8"/>
        <v>Liberica</v>
      </c>
      <c r="O189" t="str">
        <f t="shared" si="7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_xlfn.XLOOKUP(orders!C190,customers!A:A,customers!B:B,,0)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_xlfn.XLOOKUP(C190,customers!$A$2:$A$1001,customers!$G$2:$G$1001,,0)</f>
        <v>United States</v>
      </c>
      <c r="I190" t="str">
        <f>INDEX(products!$A$1:$G$49,MATCH(orders!$D190,products!$A$1:$A$49,0),MATCH(I$1,products!$A$1:$G$1,0))</f>
        <v>Exc</v>
      </c>
      <c r="J190" t="str">
        <f>INDEX(products!$A$1:$G$49,MATCH(orders!$D190,products!$A$1:$A$49,0),MATCH(J$1,products!$A$1:$G$1,0))</f>
        <v>L</v>
      </c>
      <c r="K190" s="4">
        <f>INDEX(products!$A$1:$G$49,MATCH(orders!$D190,products!$A$1:$A$49,0),MATCH(K$1,products!$A$1:$G$1,0))</f>
        <v>0.2</v>
      </c>
      <c r="L190" s="5">
        <f>INDEX(products!$A$1:$G$49,MATCH(orders!$D190,products!$A$1:$A$49,0),MATCH(L$1,products!$A$1:$G$1,0))</f>
        <v>4.4550000000000001</v>
      </c>
      <c r="M190" s="5">
        <f t="shared" si="6"/>
        <v>4.4550000000000001</v>
      </c>
      <c r="N190" t="str">
        <f t="shared" si="8"/>
        <v>Excelsa</v>
      </c>
      <c r="O190" t="str">
        <f t="shared" si="7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_xlfn.XLOOKUP(orders!C191,customers!A:A,customers!B:B,,0)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_xlfn.XLOOKUP(C191,customers!$A$2:$A$1001,customers!$G$2:$G$1001,,0)</f>
        <v>United States</v>
      </c>
      <c r="I191" t="str">
        <f>INDEX(products!$A$1:$G$49,MATCH(orders!$D191,products!$A$1:$A$49,0),MATCH(I$1,products!$A$1:$G$1,0))</f>
        <v>Lib</v>
      </c>
      <c r="J191" t="str">
        <f>INDEX(products!$A$1:$G$49,MATCH(orders!$D191,products!$A$1:$A$49,0),MATCH(J$1,products!$A$1:$G$1,0))</f>
        <v>M</v>
      </c>
      <c r="K191" s="4">
        <f>INDEX(products!$A$1:$G$49,MATCH(orders!$D191,products!$A$1:$A$49,0),MATCH(K$1,products!$A$1:$G$1,0))</f>
        <v>1</v>
      </c>
      <c r="L191" s="5">
        <f>INDEX(products!$A$1:$G$49,MATCH(orders!$D191,products!$A$1:$A$49,0),MATCH(L$1,products!$A$1:$G$1,0))</f>
        <v>14.55</v>
      </c>
      <c r="M191" s="5">
        <f t="shared" si="6"/>
        <v>43.650000000000006</v>
      </c>
      <c r="N191" t="str">
        <f t="shared" si="8"/>
        <v>Liberica</v>
      </c>
      <c r="O191" t="str">
        <f t="shared" si="7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_xlfn.XLOOKUP(orders!C192,customers!A:A,customers!B:B,,0)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_xlfn.XLOOKUP(C192,customers!$A$2:$A$1001,customers!$G$2:$G$1001,,0)</f>
        <v>United States</v>
      </c>
      <c r="I192" t="str">
        <f>INDEX(products!$A$1:$G$49,MATCH(orders!$D192,products!$A$1:$A$49,0),MATCH(I$1,products!$A$1:$G$1,0))</f>
        <v>Lib</v>
      </c>
      <c r="J192" t="str">
        <f>INDEX(products!$A$1:$G$49,MATCH(orders!$D192,products!$A$1:$A$49,0),MATCH(J$1,products!$A$1:$G$1,0))</f>
        <v>M</v>
      </c>
      <c r="K192" s="4">
        <f>INDEX(products!$A$1:$G$49,MATCH(orders!$D192,products!$A$1:$A$49,0),MATCH(K$1,products!$A$1:$G$1,0))</f>
        <v>2.5</v>
      </c>
      <c r="L192" s="5">
        <f>INDEX(products!$A$1:$G$49,MATCH(orders!$D192,products!$A$1:$A$49,0),MATCH(L$1,products!$A$1:$G$1,0))</f>
        <v>33.464999999999996</v>
      </c>
      <c r="M192" s="5">
        <f t="shared" si="6"/>
        <v>33.464999999999996</v>
      </c>
      <c r="N192" t="str">
        <f t="shared" si="8"/>
        <v>Liberica</v>
      </c>
      <c r="O192" t="str">
        <f t="shared" si="7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_xlfn.XLOOKUP(orders!C193,customers!A:A,customers!B:B,,0)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_xlfn.XLOOKUP(C193,customers!$A$2:$A$1001,customers!$G$2:$G$1001,,0)</f>
        <v>United States</v>
      </c>
      <c r="I193" t="str">
        <f>INDEX(products!$A$1:$G$49,MATCH(orders!$D193,products!$A$1:$A$49,0),MATCH(I$1,products!$A$1:$G$1,0))</f>
        <v>Lib</v>
      </c>
      <c r="J193" t="str">
        <f>INDEX(products!$A$1:$G$49,MATCH(orders!$D193,products!$A$1:$A$49,0),MATCH(J$1,products!$A$1:$G$1,0))</f>
        <v>D</v>
      </c>
      <c r="K193" s="4">
        <f>INDEX(products!$A$1:$G$49,MATCH(orders!$D193,products!$A$1:$A$49,0),MATCH(K$1,products!$A$1:$G$1,0))</f>
        <v>0.2</v>
      </c>
      <c r="L193" s="5">
        <f>INDEX(products!$A$1:$G$49,MATCH(orders!$D193,products!$A$1:$A$49,0),MATCH(L$1,products!$A$1:$G$1,0))</f>
        <v>3.8849999999999998</v>
      </c>
      <c r="M193" s="5">
        <f t="shared" si="6"/>
        <v>19.424999999999997</v>
      </c>
      <c r="N193" t="str">
        <f t="shared" si="8"/>
        <v>Liberica</v>
      </c>
      <c r="O193" t="str">
        <f t="shared" si="7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_xlfn.XLOOKUP(orders!C194,customers!A:A,customers!B:B,,0)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_xlfn.XLOOKUP(C194,customers!$A$2:$A$1001,customers!$G$2:$G$1001,,0)</f>
        <v>Ireland</v>
      </c>
      <c r="I194" t="str">
        <f>INDEX(products!$A$1:$G$49,MATCH(orders!$D194,products!$A$1:$A$49,0),MATCH(I$1,products!$A$1:$G$1,0))</f>
        <v>Exc</v>
      </c>
      <c r="J194" t="str">
        <f>INDEX(products!$A$1:$G$49,MATCH(orders!$D194,products!$A$1:$A$49,0),MATCH(J$1,products!$A$1:$G$1,0))</f>
        <v>D</v>
      </c>
      <c r="K194" s="4">
        <f>INDEX(products!$A$1:$G$49,MATCH(orders!$D194,products!$A$1:$A$49,0),MATCH(K$1,products!$A$1:$G$1,0))</f>
        <v>1</v>
      </c>
      <c r="L194" s="5">
        <f>INDEX(products!$A$1:$G$49,MATCH(orders!$D194,products!$A$1:$A$49,0),MATCH(L$1,products!$A$1:$G$1,0))</f>
        <v>12.15</v>
      </c>
      <c r="M194" s="5">
        <f t="shared" si="6"/>
        <v>72.900000000000006</v>
      </c>
      <c r="N194" t="str">
        <f t="shared" si="8"/>
        <v>Excelsa</v>
      </c>
      <c r="O194" t="str">
        <f t="shared" si="7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_xlfn.XLOOKUP(orders!C195,customers!A:A,customers!B:B,,0)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_xlfn.XLOOKUP(C195,customers!$A$2:$A$1001,customers!$G$2:$G$1001,,0)</f>
        <v>United States</v>
      </c>
      <c r="I195" t="str">
        <f>INDEX(products!$A$1:$G$49,MATCH(orders!$D195,products!$A$1:$A$49,0),MATCH(I$1,products!$A$1:$G$1,0))</f>
        <v>Exc</v>
      </c>
      <c r="J195" t="str">
        <f>INDEX(products!$A$1:$G$49,MATCH(orders!$D195,products!$A$1:$A$49,0),MATCH(J$1,products!$A$1:$G$1,0))</f>
        <v>L</v>
      </c>
      <c r="K195" s="4">
        <f>INDEX(products!$A$1:$G$49,MATCH(orders!$D195,products!$A$1:$A$49,0),MATCH(K$1,products!$A$1:$G$1,0))</f>
        <v>1</v>
      </c>
      <c r="L195" s="5">
        <f>INDEX(products!$A$1:$G$49,MATCH(orders!$D195,products!$A$1:$A$49,0),MATCH(L$1,products!$A$1:$G$1,0))</f>
        <v>14.85</v>
      </c>
      <c r="M195" s="5">
        <f t="shared" ref="M195:M258" si="9">L195*E195</f>
        <v>44.55</v>
      </c>
      <c r="N195" t="str">
        <f t="shared" si="8"/>
        <v>Excelsa</v>
      </c>
      <c r="O195" t="str">
        <f t="shared" ref="O195:O258" si="10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_xlfn.XLOOKUP(orders!C196,customers!A:A,customers!B:B,,0)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_xlfn.XLOOKUP(C196,customers!$A$2:$A$1001,customers!$G$2:$G$1001,,0)</f>
        <v>United States</v>
      </c>
      <c r="I196" t="str">
        <f>INDEX(products!$A$1:$G$49,MATCH(orders!$D196,products!$A$1:$A$49,0),MATCH(I$1,products!$A$1:$G$1,0))</f>
        <v>Exc</v>
      </c>
      <c r="J196" t="str">
        <f>INDEX(products!$A$1:$G$49,MATCH(orders!$D196,products!$A$1:$A$49,0),MATCH(J$1,products!$A$1:$G$1,0))</f>
        <v>D</v>
      </c>
      <c r="K196" s="4">
        <f>INDEX(products!$A$1:$G$49,MATCH(orders!$D196,products!$A$1:$A$49,0),MATCH(K$1,products!$A$1:$G$1,0))</f>
        <v>0.5</v>
      </c>
      <c r="L196" s="5">
        <f>INDEX(products!$A$1:$G$49,MATCH(orders!$D196,products!$A$1:$A$49,0),MATCH(L$1,products!$A$1:$G$1,0))</f>
        <v>7.29</v>
      </c>
      <c r="M196" s="5">
        <f t="shared" si="9"/>
        <v>36.450000000000003</v>
      </c>
      <c r="N196" t="str">
        <f t="shared" ref="N196:N259" si="11">IF(I196="Rob","Robusta",IF(I196="Exc","Excelsa",IF(I196="Lib","Liberica",IF(I196="Ara","Arabica",""))))</f>
        <v>Excelsa</v>
      </c>
      <c r="O196" t="str">
        <f t="shared" si="10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_xlfn.XLOOKUP(orders!C197,customers!A:A,customers!B:B,,0)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_xlfn.XLOOKUP(C197,customers!$A$2:$A$1001,customers!$G$2:$G$1001,,0)</f>
        <v>United States</v>
      </c>
      <c r="I197" t="str">
        <f>INDEX(products!$A$1:$G$49,MATCH(orders!$D197,products!$A$1:$A$49,0),MATCH(I$1,products!$A$1:$G$1,0))</f>
        <v>Ara</v>
      </c>
      <c r="J197" t="str">
        <f>INDEX(products!$A$1:$G$49,MATCH(orders!$D197,products!$A$1:$A$49,0),MATCH(J$1,products!$A$1:$G$1,0))</f>
        <v>L</v>
      </c>
      <c r="K197" s="4">
        <f>INDEX(products!$A$1:$G$49,MATCH(orders!$D197,products!$A$1:$A$49,0),MATCH(K$1,products!$A$1:$G$1,0))</f>
        <v>1</v>
      </c>
      <c r="L197" s="5">
        <f>INDEX(products!$A$1:$G$49,MATCH(orders!$D197,products!$A$1:$A$49,0),MATCH(L$1,products!$A$1:$G$1,0))</f>
        <v>12.95</v>
      </c>
      <c r="M197" s="5">
        <f t="shared" si="9"/>
        <v>38.849999999999994</v>
      </c>
      <c r="N197" t="str">
        <f t="shared" si="11"/>
        <v>Arabica</v>
      </c>
      <c r="O197" t="str">
        <f t="shared" si="10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_xlfn.XLOOKUP(orders!C198,customers!A:A,customers!B:B,,0)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_xlfn.XLOOKUP(C198,customers!$A$2:$A$1001,customers!$G$2:$G$1001,,0)</f>
        <v>United States</v>
      </c>
      <c r="I198" t="str">
        <f>INDEX(products!$A$1:$G$49,MATCH(orders!$D198,products!$A$1:$A$49,0),MATCH(I$1,products!$A$1:$G$1,0))</f>
        <v>Exc</v>
      </c>
      <c r="J198" t="str">
        <f>INDEX(products!$A$1:$G$49,MATCH(orders!$D198,products!$A$1:$A$49,0),MATCH(J$1,products!$A$1:$G$1,0))</f>
        <v>L</v>
      </c>
      <c r="K198" s="4">
        <f>INDEX(products!$A$1:$G$49,MATCH(orders!$D198,products!$A$1:$A$49,0),MATCH(K$1,products!$A$1:$G$1,0))</f>
        <v>0.5</v>
      </c>
      <c r="L198" s="5">
        <f>INDEX(products!$A$1:$G$49,MATCH(orders!$D198,products!$A$1:$A$49,0),MATCH(L$1,products!$A$1:$G$1,0))</f>
        <v>8.91</v>
      </c>
      <c r="M198" s="5">
        <f t="shared" si="9"/>
        <v>53.46</v>
      </c>
      <c r="N198" t="str">
        <f t="shared" si="11"/>
        <v>Excelsa</v>
      </c>
      <c r="O198" t="str">
        <f t="shared" si="10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_xlfn.XLOOKUP(orders!C199,customers!A:A,customers!B:B,,0)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_xlfn.XLOOKUP(C199,customers!$A$2:$A$1001,customers!$G$2:$G$1001,,0)</f>
        <v>United States</v>
      </c>
      <c r="I199" t="str">
        <f>INDEX(products!$A$1:$G$49,MATCH(orders!$D199,products!$A$1:$A$49,0),MATCH(I$1,products!$A$1:$G$1,0))</f>
        <v>Lib</v>
      </c>
      <c r="J199" t="str">
        <f>INDEX(products!$A$1:$G$49,MATCH(orders!$D199,products!$A$1:$A$49,0),MATCH(J$1,products!$A$1:$G$1,0))</f>
        <v>D</v>
      </c>
      <c r="K199" s="4">
        <f>INDEX(products!$A$1:$G$49,MATCH(orders!$D199,products!$A$1:$A$49,0),MATCH(K$1,products!$A$1:$G$1,0))</f>
        <v>2.5</v>
      </c>
      <c r="L199" s="5">
        <f>INDEX(products!$A$1:$G$49,MATCH(orders!$D199,products!$A$1:$A$49,0),MATCH(L$1,products!$A$1:$G$1,0))</f>
        <v>29.784999999999997</v>
      </c>
      <c r="M199" s="5">
        <f t="shared" si="9"/>
        <v>59.569999999999993</v>
      </c>
      <c r="N199" t="str">
        <f t="shared" si="11"/>
        <v>Liberica</v>
      </c>
      <c r="O199" t="str">
        <f t="shared" si="10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_xlfn.XLOOKUP(orders!C200,customers!A:A,customers!B:B,,0)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_xlfn.XLOOKUP(C200,customers!$A$2:$A$1001,customers!$G$2:$G$1001,,0)</f>
        <v>United States</v>
      </c>
      <c r="I200" t="str">
        <f>INDEX(products!$A$1:$G$49,MATCH(orders!$D200,products!$A$1:$A$49,0),MATCH(I$1,products!$A$1:$G$1,0))</f>
        <v>Lib</v>
      </c>
      <c r="J200" t="str">
        <f>INDEX(products!$A$1:$G$49,MATCH(orders!$D200,products!$A$1:$A$49,0),MATCH(J$1,products!$A$1:$G$1,0))</f>
        <v>D</v>
      </c>
      <c r="K200" s="4">
        <f>INDEX(products!$A$1:$G$49,MATCH(orders!$D200,products!$A$1:$A$49,0),MATCH(K$1,products!$A$1:$G$1,0))</f>
        <v>2.5</v>
      </c>
      <c r="L200" s="5">
        <f>INDEX(products!$A$1:$G$49,MATCH(orders!$D200,products!$A$1:$A$49,0),MATCH(L$1,products!$A$1:$G$1,0))</f>
        <v>29.784999999999997</v>
      </c>
      <c r="M200" s="5">
        <f t="shared" si="9"/>
        <v>89.35499999999999</v>
      </c>
      <c r="N200" t="str">
        <f t="shared" si="11"/>
        <v>Liberica</v>
      </c>
      <c r="O200" t="str">
        <f t="shared" si="10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_xlfn.XLOOKUP(orders!C201,customers!A:A,customers!B:B,,0)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_xlfn.XLOOKUP(C201,customers!$A$2:$A$1001,customers!$G$2:$G$1001,,0)</f>
        <v>United States</v>
      </c>
      <c r="I201" t="str">
        <f>INDEX(products!$A$1:$G$49,MATCH(orders!$D201,products!$A$1:$A$49,0),MATCH(I$1,products!$A$1:$G$1,0))</f>
        <v>Lib</v>
      </c>
      <c r="J201" t="str">
        <f>INDEX(products!$A$1:$G$49,MATCH(orders!$D201,products!$A$1:$A$49,0),MATCH(J$1,products!$A$1:$G$1,0))</f>
        <v>L</v>
      </c>
      <c r="K201" s="4">
        <f>INDEX(products!$A$1:$G$49,MATCH(orders!$D201,products!$A$1:$A$49,0),MATCH(K$1,products!$A$1:$G$1,0))</f>
        <v>0.5</v>
      </c>
      <c r="L201" s="5">
        <f>INDEX(products!$A$1:$G$49,MATCH(orders!$D201,products!$A$1:$A$49,0),MATCH(L$1,products!$A$1:$G$1,0))</f>
        <v>9.51</v>
      </c>
      <c r="M201" s="5">
        <f t="shared" si="9"/>
        <v>38.04</v>
      </c>
      <c r="N201" t="str">
        <f t="shared" si="11"/>
        <v>Liberica</v>
      </c>
      <c r="O201" t="str">
        <f t="shared" si="10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_xlfn.XLOOKUP(orders!C202,customers!A:A,customers!B:B,,0)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_xlfn.XLOOKUP(C202,customers!$A$2:$A$1001,customers!$G$2:$G$1001,,0)</f>
        <v>United States</v>
      </c>
      <c r="I202" t="str">
        <f>INDEX(products!$A$1:$G$49,MATCH(orders!$D202,products!$A$1:$A$49,0),MATCH(I$1,products!$A$1:$G$1,0))</f>
        <v>Exc</v>
      </c>
      <c r="J202" t="str">
        <f>INDEX(products!$A$1:$G$49,MATCH(orders!$D202,products!$A$1:$A$49,0),MATCH(J$1,products!$A$1:$G$1,0))</f>
        <v>M</v>
      </c>
      <c r="K202" s="4">
        <f>INDEX(products!$A$1:$G$49,MATCH(orders!$D202,products!$A$1:$A$49,0),MATCH(K$1,products!$A$1:$G$1,0))</f>
        <v>1</v>
      </c>
      <c r="L202" s="5">
        <f>INDEX(products!$A$1:$G$49,MATCH(orders!$D202,products!$A$1:$A$49,0),MATCH(L$1,products!$A$1:$G$1,0))</f>
        <v>13.75</v>
      </c>
      <c r="M202" s="5">
        <f t="shared" si="9"/>
        <v>41.25</v>
      </c>
      <c r="N202" t="str">
        <f t="shared" si="11"/>
        <v>Excelsa</v>
      </c>
      <c r="O202" t="str">
        <f t="shared" si="10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_xlfn.XLOOKUP(orders!C203,customers!A:A,customers!B:B,,0)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_xlfn.XLOOKUP(C203,customers!$A$2:$A$1001,customers!$G$2:$G$1001,,0)</f>
        <v>United States</v>
      </c>
      <c r="I203" t="str">
        <f>INDEX(products!$A$1:$G$49,MATCH(orders!$D203,products!$A$1:$A$49,0),MATCH(I$1,products!$A$1:$G$1,0))</f>
        <v>Lib</v>
      </c>
      <c r="J203" t="str">
        <f>INDEX(products!$A$1:$G$49,MATCH(orders!$D203,products!$A$1:$A$49,0),MATCH(J$1,products!$A$1:$G$1,0))</f>
        <v>L</v>
      </c>
      <c r="K203" s="4">
        <f>INDEX(products!$A$1:$G$49,MATCH(orders!$D203,products!$A$1:$A$49,0),MATCH(K$1,products!$A$1:$G$1,0))</f>
        <v>0.5</v>
      </c>
      <c r="L203" s="5">
        <f>INDEX(products!$A$1:$G$49,MATCH(orders!$D203,products!$A$1:$A$49,0),MATCH(L$1,products!$A$1:$G$1,0))</f>
        <v>9.51</v>
      </c>
      <c r="M203" s="5">
        <f t="shared" si="9"/>
        <v>57.06</v>
      </c>
      <c r="N203" t="str">
        <f t="shared" si="11"/>
        <v>Liberica</v>
      </c>
      <c r="O203" t="str">
        <f t="shared" si="10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_xlfn.XLOOKUP(orders!C204,customers!A:A,customers!B:B,,0)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_xlfn.XLOOKUP(C204,customers!$A$2:$A$1001,customers!$G$2:$G$1001,,0)</f>
        <v>United States</v>
      </c>
      <c r="I204" t="str">
        <f>INDEX(products!$A$1:$G$49,MATCH(orders!$D204,products!$A$1:$A$49,0),MATCH(I$1,products!$A$1:$G$1,0))</f>
        <v>Lib</v>
      </c>
      <c r="J204" t="str">
        <f>INDEX(products!$A$1:$G$49,MATCH(orders!$D204,products!$A$1:$A$49,0),MATCH(J$1,products!$A$1:$G$1,0))</f>
        <v>D</v>
      </c>
      <c r="K204" s="4">
        <f>INDEX(products!$A$1:$G$49,MATCH(orders!$D204,products!$A$1:$A$49,0),MATCH(K$1,products!$A$1:$G$1,0))</f>
        <v>2.5</v>
      </c>
      <c r="L204" s="5">
        <f>INDEX(products!$A$1:$G$49,MATCH(orders!$D204,products!$A$1:$A$49,0),MATCH(L$1,products!$A$1:$G$1,0))</f>
        <v>29.784999999999997</v>
      </c>
      <c r="M204" s="5">
        <f t="shared" si="9"/>
        <v>178.70999999999998</v>
      </c>
      <c r="N204" t="str">
        <f t="shared" si="11"/>
        <v>Liberica</v>
      </c>
      <c r="O204" t="str">
        <f t="shared" si="10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_xlfn.XLOOKUP(orders!C205,customers!A:A,customers!B:B,,0)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_xlfn.XLOOKUP(C205,customers!$A$2:$A$1001,customers!$G$2:$G$1001,,0)</f>
        <v>United States</v>
      </c>
      <c r="I205" t="str">
        <f>INDEX(products!$A$1:$G$49,MATCH(orders!$D205,products!$A$1:$A$49,0),MATCH(I$1,products!$A$1:$G$1,0))</f>
        <v>Lib</v>
      </c>
      <c r="J205" t="str">
        <f>INDEX(products!$A$1:$G$49,MATCH(orders!$D205,products!$A$1:$A$49,0),MATCH(J$1,products!$A$1:$G$1,0))</f>
        <v>L</v>
      </c>
      <c r="K205" s="4">
        <f>INDEX(products!$A$1:$G$49,MATCH(orders!$D205,products!$A$1:$A$49,0),MATCH(K$1,products!$A$1:$G$1,0))</f>
        <v>0.2</v>
      </c>
      <c r="L205" s="5">
        <f>INDEX(products!$A$1:$G$49,MATCH(orders!$D205,products!$A$1:$A$49,0),MATCH(L$1,products!$A$1:$G$1,0))</f>
        <v>4.7549999999999999</v>
      </c>
      <c r="M205" s="5">
        <f t="shared" si="9"/>
        <v>4.7549999999999999</v>
      </c>
      <c r="N205" t="str">
        <f t="shared" si="11"/>
        <v>Liberica</v>
      </c>
      <c r="O205" t="str">
        <f t="shared" si="10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_xlfn.XLOOKUP(orders!C206,customers!A:A,customers!B:B,,0)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_xlfn.XLOOKUP(C206,customers!$A$2:$A$1001,customers!$G$2:$G$1001,,0)</f>
        <v>United States</v>
      </c>
      <c r="I206" t="str">
        <f>INDEX(products!$A$1:$G$49,MATCH(orders!$D206,products!$A$1:$A$49,0),MATCH(I$1,products!$A$1:$G$1,0))</f>
        <v>Exc</v>
      </c>
      <c r="J206" t="str">
        <f>INDEX(products!$A$1:$G$49,MATCH(orders!$D206,products!$A$1:$A$49,0),MATCH(J$1,products!$A$1:$G$1,0))</f>
        <v>M</v>
      </c>
      <c r="K206" s="4">
        <f>INDEX(products!$A$1:$G$49,MATCH(orders!$D206,products!$A$1:$A$49,0),MATCH(K$1,products!$A$1:$G$1,0))</f>
        <v>1</v>
      </c>
      <c r="L206" s="5">
        <f>INDEX(products!$A$1:$G$49,MATCH(orders!$D206,products!$A$1:$A$49,0),MATCH(L$1,products!$A$1:$G$1,0))</f>
        <v>13.75</v>
      </c>
      <c r="M206" s="5">
        <f t="shared" si="9"/>
        <v>82.5</v>
      </c>
      <c r="N206" t="str">
        <f t="shared" si="11"/>
        <v>Excelsa</v>
      </c>
      <c r="O206" t="str">
        <f t="shared" si="10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_xlfn.XLOOKUP(orders!C207,customers!A:A,customers!B:B,,0)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_xlfn.XLOOKUP(C207,customers!$A$2:$A$1001,customers!$G$2:$G$1001,,0)</f>
        <v>United States</v>
      </c>
      <c r="I207" t="str">
        <f>INDEX(products!$A$1:$G$49,MATCH(orders!$D207,products!$A$1:$A$49,0),MATCH(I$1,products!$A$1:$G$1,0))</f>
        <v>Rob</v>
      </c>
      <c r="J207" t="str">
        <f>INDEX(products!$A$1:$G$49,MATCH(orders!$D207,products!$A$1:$A$49,0),MATCH(J$1,products!$A$1:$G$1,0))</f>
        <v>D</v>
      </c>
      <c r="K207" s="4">
        <f>INDEX(products!$A$1:$G$49,MATCH(orders!$D207,products!$A$1:$A$49,0),MATCH(K$1,products!$A$1:$G$1,0))</f>
        <v>0.2</v>
      </c>
      <c r="L207" s="5">
        <f>INDEX(products!$A$1:$G$49,MATCH(orders!$D207,products!$A$1:$A$49,0),MATCH(L$1,products!$A$1:$G$1,0))</f>
        <v>2.6849999999999996</v>
      </c>
      <c r="M207" s="5">
        <f t="shared" si="9"/>
        <v>8.0549999999999997</v>
      </c>
      <c r="N207" t="str">
        <f t="shared" si="11"/>
        <v>Robusta</v>
      </c>
      <c r="O207" t="str">
        <f t="shared" si="10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_xlfn.XLOOKUP(orders!C208,customers!A:A,customers!B:B,,0)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_xlfn.XLOOKUP(C208,customers!$A$2:$A$1001,customers!$G$2:$G$1001,,0)</f>
        <v>United States</v>
      </c>
      <c r="I208" t="str">
        <f>INDEX(products!$A$1:$G$49,MATCH(orders!$D208,products!$A$1:$A$49,0),MATCH(I$1,products!$A$1:$G$1,0))</f>
        <v>Ara</v>
      </c>
      <c r="J208" t="str">
        <f>INDEX(products!$A$1:$G$49,MATCH(orders!$D208,products!$A$1:$A$49,0),MATCH(J$1,products!$A$1:$G$1,0))</f>
        <v>M</v>
      </c>
      <c r="K208" s="4">
        <f>INDEX(products!$A$1:$G$49,MATCH(orders!$D208,products!$A$1:$A$49,0),MATCH(K$1,products!$A$1:$G$1,0))</f>
        <v>1</v>
      </c>
      <c r="L208" s="5">
        <f>INDEX(products!$A$1:$G$49,MATCH(orders!$D208,products!$A$1:$A$49,0),MATCH(L$1,products!$A$1:$G$1,0))</f>
        <v>11.25</v>
      </c>
      <c r="M208" s="5">
        <f t="shared" si="9"/>
        <v>22.5</v>
      </c>
      <c r="N208" t="str">
        <f t="shared" si="11"/>
        <v>Arabica</v>
      </c>
      <c r="O208" t="str">
        <f t="shared" si="10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_xlfn.XLOOKUP(orders!C209,customers!A:A,customers!B:B,,0)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_xlfn.XLOOKUP(C209,customers!$A$2:$A$1001,customers!$G$2:$G$1001,,0)</f>
        <v>United States</v>
      </c>
      <c r="I209" t="str">
        <f>INDEX(products!$A$1:$G$49,MATCH(orders!$D209,products!$A$1:$A$49,0),MATCH(I$1,products!$A$1:$G$1,0))</f>
        <v>Ara</v>
      </c>
      <c r="J209" t="str">
        <f>INDEX(products!$A$1:$G$49,MATCH(orders!$D209,products!$A$1:$A$49,0),MATCH(J$1,products!$A$1:$G$1,0))</f>
        <v>M</v>
      </c>
      <c r="K209" s="4">
        <f>INDEX(products!$A$1:$G$49,MATCH(orders!$D209,products!$A$1:$A$49,0),MATCH(K$1,products!$A$1:$G$1,0))</f>
        <v>0.5</v>
      </c>
      <c r="L209" s="5">
        <f>INDEX(products!$A$1:$G$49,MATCH(orders!$D209,products!$A$1:$A$49,0),MATCH(L$1,products!$A$1:$G$1,0))</f>
        <v>6.75</v>
      </c>
      <c r="M209" s="5">
        <f t="shared" si="9"/>
        <v>40.5</v>
      </c>
      <c r="N209" t="str">
        <f t="shared" si="11"/>
        <v>Arabica</v>
      </c>
      <c r="O209" t="str">
        <f t="shared" si="10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_xlfn.XLOOKUP(orders!C210,customers!A:A,customers!B:B,,0)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_xlfn.XLOOKUP(C210,customers!$A$2:$A$1001,customers!$G$2:$G$1001,,0)</f>
        <v>Ireland</v>
      </c>
      <c r="I210" t="str">
        <f>INDEX(products!$A$1:$G$49,MATCH(orders!$D210,products!$A$1:$A$49,0),MATCH(I$1,products!$A$1:$G$1,0))</f>
        <v>Exc</v>
      </c>
      <c r="J210" t="str">
        <f>INDEX(products!$A$1:$G$49,MATCH(orders!$D210,products!$A$1:$A$49,0),MATCH(J$1,products!$A$1:$G$1,0))</f>
        <v>D</v>
      </c>
      <c r="K210" s="4">
        <f>INDEX(products!$A$1:$G$49,MATCH(orders!$D210,products!$A$1:$A$49,0),MATCH(K$1,products!$A$1:$G$1,0))</f>
        <v>0.5</v>
      </c>
      <c r="L210" s="5">
        <f>INDEX(products!$A$1:$G$49,MATCH(orders!$D210,products!$A$1:$A$49,0),MATCH(L$1,products!$A$1:$G$1,0))</f>
        <v>7.29</v>
      </c>
      <c r="M210" s="5">
        <f t="shared" si="9"/>
        <v>29.16</v>
      </c>
      <c r="N210" t="str">
        <f t="shared" si="11"/>
        <v>Excelsa</v>
      </c>
      <c r="O210" t="str">
        <f t="shared" si="10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_xlfn.XLOOKUP(orders!C211,customers!A:A,customers!B:B,,0)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_xlfn.XLOOKUP(C211,customers!$A$2:$A$1001,customers!$G$2:$G$1001,,0)</f>
        <v>United Kingdom</v>
      </c>
      <c r="I211" t="str">
        <f>INDEX(products!$A$1:$G$49,MATCH(orders!$D211,products!$A$1:$A$49,0),MATCH(I$1,products!$A$1:$G$1,0))</f>
        <v>Ara</v>
      </c>
      <c r="J211" t="str">
        <f>INDEX(products!$A$1:$G$49,MATCH(orders!$D211,products!$A$1:$A$49,0),MATCH(J$1,products!$A$1:$G$1,0))</f>
        <v>M</v>
      </c>
      <c r="K211" s="4">
        <f>INDEX(products!$A$1:$G$49,MATCH(orders!$D211,products!$A$1:$A$49,0),MATCH(K$1,products!$A$1:$G$1,0))</f>
        <v>0.5</v>
      </c>
      <c r="L211" s="5">
        <f>INDEX(products!$A$1:$G$49,MATCH(orders!$D211,products!$A$1:$A$49,0),MATCH(L$1,products!$A$1:$G$1,0))</f>
        <v>6.75</v>
      </c>
      <c r="M211" s="5">
        <f t="shared" si="9"/>
        <v>6.75</v>
      </c>
      <c r="N211" t="str">
        <f t="shared" si="11"/>
        <v>Arabica</v>
      </c>
      <c r="O211" t="str">
        <f t="shared" si="10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_xlfn.XLOOKUP(orders!C212,customers!A:A,customers!B:B,,0)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_xlfn.XLOOKUP(C212,customers!$A$2:$A$1001,customers!$G$2:$G$1001,,0)</f>
        <v>United States</v>
      </c>
      <c r="I212" t="str">
        <f>INDEX(products!$A$1:$G$49,MATCH(orders!$D212,products!$A$1:$A$49,0),MATCH(I$1,products!$A$1:$G$1,0))</f>
        <v>Lib</v>
      </c>
      <c r="J212" t="str">
        <f>INDEX(products!$A$1:$G$49,MATCH(orders!$D212,products!$A$1:$A$49,0),MATCH(J$1,products!$A$1:$G$1,0))</f>
        <v>D</v>
      </c>
      <c r="K212" s="4">
        <f>INDEX(products!$A$1:$G$49,MATCH(orders!$D212,products!$A$1:$A$49,0),MATCH(K$1,products!$A$1:$G$1,0))</f>
        <v>1</v>
      </c>
      <c r="L212" s="5">
        <f>INDEX(products!$A$1:$G$49,MATCH(orders!$D212,products!$A$1:$A$49,0),MATCH(L$1,products!$A$1:$G$1,0))</f>
        <v>12.95</v>
      </c>
      <c r="M212" s="5">
        <f t="shared" si="9"/>
        <v>51.8</v>
      </c>
      <c r="N212" t="str">
        <f t="shared" si="11"/>
        <v>Liberica</v>
      </c>
      <c r="O212" t="str">
        <f t="shared" si="10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_xlfn.XLOOKUP(orders!C213,customers!A:A,customers!B:B,,0)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_xlfn.XLOOKUP(C213,customers!$A$2:$A$1001,customers!$G$2:$G$1001,,0)</f>
        <v>United States</v>
      </c>
      <c r="I213" t="str">
        <f>INDEX(products!$A$1:$G$49,MATCH(orders!$D213,products!$A$1:$A$49,0),MATCH(I$1,products!$A$1:$G$1,0))</f>
        <v>Exc</v>
      </c>
      <c r="J213" t="str">
        <f>INDEX(products!$A$1:$G$49,MATCH(orders!$D213,products!$A$1:$A$49,0),MATCH(J$1,products!$A$1:$G$1,0))</f>
        <v>L</v>
      </c>
      <c r="K213" s="4">
        <f>INDEX(products!$A$1:$G$49,MATCH(orders!$D213,products!$A$1:$A$49,0),MATCH(K$1,products!$A$1:$G$1,0))</f>
        <v>0.5</v>
      </c>
      <c r="L213" s="5">
        <f>INDEX(products!$A$1:$G$49,MATCH(orders!$D213,products!$A$1:$A$49,0),MATCH(L$1,products!$A$1:$G$1,0))</f>
        <v>8.91</v>
      </c>
      <c r="M213" s="5">
        <f t="shared" si="9"/>
        <v>53.46</v>
      </c>
      <c r="N213" t="str">
        <f t="shared" si="11"/>
        <v>Excelsa</v>
      </c>
      <c r="O213" t="str">
        <f t="shared" si="10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_xlfn.XLOOKUP(orders!C214,customers!A:A,customers!B:B,,0)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_xlfn.XLOOKUP(C214,customers!$A$2:$A$1001,customers!$G$2:$G$1001,,0)</f>
        <v>United States</v>
      </c>
      <c r="I214" t="str">
        <f>INDEX(products!$A$1:$G$49,MATCH(orders!$D214,products!$A$1:$A$49,0),MATCH(I$1,products!$A$1:$G$1,0))</f>
        <v>Exc</v>
      </c>
      <c r="J214" t="str">
        <f>INDEX(products!$A$1:$G$49,MATCH(orders!$D214,products!$A$1:$A$49,0),MATCH(J$1,products!$A$1:$G$1,0))</f>
        <v>D</v>
      </c>
      <c r="K214" s="4">
        <f>INDEX(products!$A$1:$G$49,MATCH(orders!$D214,products!$A$1:$A$49,0),MATCH(K$1,products!$A$1:$G$1,0))</f>
        <v>0.2</v>
      </c>
      <c r="L214" s="5">
        <f>INDEX(products!$A$1:$G$49,MATCH(orders!$D214,products!$A$1:$A$49,0),MATCH(L$1,products!$A$1:$G$1,0))</f>
        <v>3.645</v>
      </c>
      <c r="M214" s="5">
        <f t="shared" si="9"/>
        <v>14.58</v>
      </c>
      <c r="N214" t="str">
        <f t="shared" si="11"/>
        <v>Excelsa</v>
      </c>
      <c r="O214" t="str">
        <f t="shared" si="10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_xlfn.XLOOKUP(orders!C215,customers!A:A,customers!B:B,,0)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_xlfn.XLOOKUP(C215,customers!$A$2:$A$1001,customers!$G$2:$G$1001,,0)</f>
        <v>United States</v>
      </c>
      <c r="I215" t="str">
        <f>INDEX(products!$A$1:$G$49,MATCH(orders!$D215,products!$A$1:$A$49,0),MATCH(I$1,products!$A$1:$G$1,0))</f>
        <v>Rob</v>
      </c>
      <c r="J215" t="str">
        <f>INDEX(products!$A$1:$G$49,MATCH(orders!$D215,products!$A$1:$A$49,0),MATCH(J$1,products!$A$1:$G$1,0))</f>
        <v>D</v>
      </c>
      <c r="K215" s="4">
        <f>INDEX(products!$A$1:$G$49,MATCH(orders!$D215,products!$A$1:$A$49,0),MATCH(K$1,products!$A$1:$G$1,0))</f>
        <v>2.5</v>
      </c>
      <c r="L215" s="5">
        <f>INDEX(products!$A$1:$G$49,MATCH(orders!$D215,products!$A$1:$A$49,0),MATCH(L$1,products!$A$1:$G$1,0))</f>
        <v>20.584999999999997</v>
      </c>
      <c r="M215" s="5">
        <f t="shared" si="9"/>
        <v>20.584999999999997</v>
      </c>
      <c r="N215" t="str">
        <f t="shared" si="11"/>
        <v>Robusta</v>
      </c>
      <c r="O215" t="str">
        <f t="shared" si="10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_xlfn.XLOOKUP(orders!C216,customers!A:A,customers!B:B,,0)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_xlfn.XLOOKUP(C216,customers!$A$2:$A$1001,customers!$G$2:$G$1001,,0)</f>
        <v>Ireland</v>
      </c>
      <c r="I216" t="str">
        <f>INDEX(products!$A$1:$G$49,MATCH(orders!$D216,products!$A$1:$A$49,0),MATCH(I$1,products!$A$1:$G$1,0))</f>
        <v>Lib</v>
      </c>
      <c r="J216" t="str">
        <f>INDEX(products!$A$1:$G$49,MATCH(orders!$D216,products!$A$1:$A$49,0),MATCH(J$1,products!$A$1:$G$1,0))</f>
        <v>L</v>
      </c>
      <c r="K216" s="4">
        <f>INDEX(products!$A$1:$G$49,MATCH(orders!$D216,products!$A$1:$A$49,0),MATCH(K$1,products!$A$1:$G$1,0))</f>
        <v>1</v>
      </c>
      <c r="L216" s="5">
        <f>INDEX(products!$A$1:$G$49,MATCH(orders!$D216,products!$A$1:$A$49,0),MATCH(L$1,products!$A$1:$G$1,0))</f>
        <v>15.85</v>
      </c>
      <c r="M216" s="5">
        <f t="shared" si="9"/>
        <v>31.7</v>
      </c>
      <c r="N216" t="str">
        <f t="shared" si="11"/>
        <v>Liberica</v>
      </c>
      <c r="O216" t="str">
        <f t="shared" si="10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_xlfn.XLOOKUP(orders!C217,customers!A:A,customers!B:B,,0)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_xlfn.XLOOKUP(C217,customers!$A$2:$A$1001,customers!$G$2:$G$1001,,0)</f>
        <v>United States</v>
      </c>
      <c r="I217" t="str">
        <f>INDEX(products!$A$1:$G$49,MATCH(orders!$D217,products!$A$1:$A$49,0),MATCH(I$1,products!$A$1:$G$1,0))</f>
        <v>Lib</v>
      </c>
      <c r="J217" t="str">
        <f>INDEX(products!$A$1:$G$49,MATCH(orders!$D217,products!$A$1:$A$49,0),MATCH(J$1,products!$A$1:$G$1,0))</f>
        <v>D</v>
      </c>
      <c r="K217" s="4">
        <f>INDEX(products!$A$1:$G$49,MATCH(orders!$D217,products!$A$1:$A$49,0),MATCH(K$1,products!$A$1:$G$1,0))</f>
        <v>0.2</v>
      </c>
      <c r="L217" s="5">
        <f>INDEX(products!$A$1:$G$49,MATCH(orders!$D217,products!$A$1:$A$49,0),MATCH(L$1,products!$A$1:$G$1,0))</f>
        <v>3.8849999999999998</v>
      </c>
      <c r="M217" s="5">
        <f t="shared" si="9"/>
        <v>23.31</v>
      </c>
      <c r="N217" t="str">
        <f t="shared" si="11"/>
        <v>Liberica</v>
      </c>
      <c r="O217" t="str">
        <f t="shared" si="10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_xlfn.XLOOKUP(orders!C218,customers!A:A,customers!B:B,,0)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_xlfn.XLOOKUP(C218,customers!$A$2:$A$1001,customers!$G$2:$G$1001,,0)</f>
        <v>United States</v>
      </c>
      <c r="I218" t="str">
        <f>INDEX(products!$A$1:$G$49,MATCH(orders!$D218,products!$A$1:$A$49,0),MATCH(I$1,products!$A$1:$G$1,0))</f>
        <v>Lib</v>
      </c>
      <c r="J218" t="str">
        <f>INDEX(products!$A$1:$G$49,MATCH(orders!$D218,products!$A$1:$A$49,0),MATCH(J$1,products!$A$1:$G$1,0))</f>
        <v>M</v>
      </c>
      <c r="K218" s="4">
        <f>INDEX(products!$A$1:$G$49,MATCH(orders!$D218,products!$A$1:$A$49,0),MATCH(K$1,products!$A$1:$G$1,0))</f>
        <v>1</v>
      </c>
      <c r="L218" s="5">
        <f>INDEX(products!$A$1:$G$49,MATCH(orders!$D218,products!$A$1:$A$49,0),MATCH(L$1,products!$A$1:$G$1,0))</f>
        <v>14.55</v>
      </c>
      <c r="M218" s="5">
        <f t="shared" si="9"/>
        <v>58.2</v>
      </c>
      <c r="N218" t="str">
        <f t="shared" si="11"/>
        <v>Liberica</v>
      </c>
      <c r="O218" t="str">
        <f t="shared" si="10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_xlfn.XLOOKUP(orders!C219,customers!A:A,customers!B:B,,0)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_xlfn.XLOOKUP(C219,customers!$A$2:$A$1001,customers!$G$2:$G$1001,,0)</f>
        <v>United States</v>
      </c>
      <c r="I219" t="str">
        <f>INDEX(products!$A$1:$G$49,MATCH(orders!$D219,products!$A$1:$A$49,0),MATCH(I$1,products!$A$1:$G$1,0))</f>
        <v>Exc</v>
      </c>
      <c r="J219" t="str">
        <f>INDEX(products!$A$1:$G$49,MATCH(orders!$D219,products!$A$1:$A$49,0),MATCH(J$1,products!$A$1:$G$1,0))</f>
        <v>L</v>
      </c>
      <c r="K219" s="4">
        <f>INDEX(products!$A$1:$G$49,MATCH(orders!$D219,products!$A$1:$A$49,0),MATCH(K$1,products!$A$1:$G$1,0))</f>
        <v>0.5</v>
      </c>
      <c r="L219" s="5">
        <f>INDEX(products!$A$1:$G$49,MATCH(orders!$D219,products!$A$1:$A$49,0),MATCH(L$1,products!$A$1:$G$1,0))</f>
        <v>8.91</v>
      </c>
      <c r="M219" s="5">
        <f t="shared" si="9"/>
        <v>35.64</v>
      </c>
      <c r="N219" t="str">
        <f t="shared" si="11"/>
        <v>Excelsa</v>
      </c>
      <c r="O219" t="str">
        <f t="shared" si="10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_xlfn.XLOOKUP(orders!C220,customers!A:A,customers!B:B,,0)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_xlfn.XLOOKUP(C220,customers!$A$2:$A$1001,customers!$G$2:$G$1001,,0)</f>
        <v>Ireland</v>
      </c>
      <c r="I220" t="str">
        <f>INDEX(products!$A$1:$G$49,MATCH(orders!$D220,products!$A$1:$A$49,0),MATCH(I$1,products!$A$1:$G$1,0))</f>
        <v>Ara</v>
      </c>
      <c r="J220" t="str">
        <f>INDEX(products!$A$1:$G$49,MATCH(orders!$D220,products!$A$1:$A$49,0),MATCH(J$1,products!$A$1:$G$1,0))</f>
        <v>M</v>
      </c>
      <c r="K220" s="4">
        <f>INDEX(products!$A$1:$G$49,MATCH(orders!$D220,products!$A$1:$A$49,0),MATCH(K$1,products!$A$1:$G$1,0))</f>
        <v>1</v>
      </c>
      <c r="L220" s="5">
        <f>INDEX(products!$A$1:$G$49,MATCH(orders!$D220,products!$A$1:$A$49,0),MATCH(L$1,products!$A$1:$G$1,0))</f>
        <v>11.25</v>
      </c>
      <c r="M220" s="5">
        <f t="shared" si="9"/>
        <v>56.25</v>
      </c>
      <c r="N220" t="str">
        <f t="shared" si="11"/>
        <v>Arabica</v>
      </c>
      <c r="O220" t="str">
        <f t="shared" si="10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_xlfn.XLOOKUP(orders!C221,customers!A:A,customers!B:B,,0)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_xlfn.XLOOKUP(C221,customers!$A$2:$A$1001,customers!$G$2:$G$1001,,0)</f>
        <v>United States</v>
      </c>
      <c r="I221" t="str">
        <f>INDEX(products!$A$1:$G$49,MATCH(orders!$D221,products!$A$1:$A$49,0),MATCH(I$1,products!$A$1:$G$1,0))</f>
        <v>Rob</v>
      </c>
      <c r="J221" t="str">
        <f>INDEX(products!$A$1:$G$49,MATCH(orders!$D221,products!$A$1:$A$49,0),MATCH(J$1,products!$A$1:$G$1,0))</f>
        <v>L</v>
      </c>
      <c r="K221" s="4">
        <f>INDEX(products!$A$1:$G$49,MATCH(orders!$D221,products!$A$1:$A$49,0),MATCH(K$1,products!$A$1:$G$1,0))</f>
        <v>0.2</v>
      </c>
      <c r="L221" s="5">
        <f>INDEX(products!$A$1:$G$49,MATCH(orders!$D221,products!$A$1:$A$49,0),MATCH(L$1,products!$A$1:$G$1,0))</f>
        <v>3.5849999999999995</v>
      </c>
      <c r="M221" s="5">
        <f t="shared" si="9"/>
        <v>10.754999999999999</v>
      </c>
      <c r="N221" t="str">
        <f t="shared" si="11"/>
        <v>Robusta</v>
      </c>
      <c r="O221" t="str">
        <f t="shared" si="10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_xlfn.XLOOKUP(orders!C222,customers!A:A,customers!B:B,,0)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_xlfn.XLOOKUP(C222,customers!$A$2:$A$1001,customers!$G$2:$G$1001,,0)</f>
        <v>United States</v>
      </c>
      <c r="I222" t="str">
        <f>INDEX(products!$A$1:$G$49,MATCH(orders!$D222,products!$A$1:$A$49,0),MATCH(I$1,products!$A$1:$G$1,0))</f>
        <v>Rob</v>
      </c>
      <c r="J222" t="str">
        <f>INDEX(products!$A$1:$G$49,MATCH(orders!$D222,products!$A$1:$A$49,0),MATCH(J$1,products!$A$1:$G$1,0))</f>
        <v>M</v>
      </c>
      <c r="K222" s="4">
        <f>INDEX(products!$A$1:$G$49,MATCH(orders!$D222,products!$A$1:$A$49,0),MATCH(K$1,products!$A$1:$G$1,0))</f>
        <v>0.2</v>
      </c>
      <c r="L222" s="5">
        <f>INDEX(products!$A$1:$G$49,MATCH(orders!$D222,products!$A$1:$A$49,0),MATCH(L$1,products!$A$1:$G$1,0))</f>
        <v>2.9849999999999999</v>
      </c>
      <c r="M222" s="5">
        <f t="shared" si="9"/>
        <v>14.924999999999999</v>
      </c>
      <c r="N222" t="str">
        <f t="shared" si="11"/>
        <v>Robusta</v>
      </c>
      <c r="O222" t="str">
        <f t="shared" si="10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_xlfn.XLOOKUP(orders!C223,customers!A:A,customers!B:B,,0)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_xlfn.XLOOKUP(C223,customers!$A$2:$A$1001,customers!$G$2:$G$1001,,0)</f>
        <v>United States</v>
      </c>
      <c r="I223" t="str">
        <f>INDEX(products!$A$1:$G$49,MATCH(orders!$D223,products!$A$1:$A$49,0),MATCH(I$1,products!$A$1:$G$1,0))</f>
        <v>Ara</v>
      </c>
      <c r="J223" t="str">
        <f>INDEX(products!$A$1:$G$49,MATCH(orders!$D223,products!$A$1:$A$49,0),MATCH(J$1,products!$A$1:$G$1,0))</f>
        <v>L</v>
      </c>
      <c r="K223" s="4">
        <f>INDEX(products!$A$1:$G$49,MATCH(orders!$D223,products!$A$1:$A$49,0),MATCH(K$1,products!$A$1:$G$1,0))</f>
        <v>1</v>
      </c>
      <c r="L223" s="5">
        <f>INDEX(products!$A$1:$G$49,MATCH(orders!$D223,products!$A$1:$A$49,0),MATCH(L$1,products!$A$1:$G$1,0))</f>
        <v>12.95</v>
      </c>
      <c r="M223" s="5">
        <f t="shared" si="9"/>
        <v>77.699999999999989</v>
      </c>
      <c r="N223" t="str">
        <f t="shared" si="11"/>
        <v>Arabica</v>
      </c>
      <c r="O223" t="str">
        <f t="shared" si="10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_xlfn.XLOOKUP(orders!C224,customers!A:A,customers!B:B,,0)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_xlfn.XLOOKUP(C224,customers!$A$2:$A$1001,customers!$G$2:$G$1001,,0)</f>
        <v>United States</v>
      </c>
      <c r="I224" t="str">
        <f>INDEX(products!$A$1:$G$49,MATCH(orders!$D224,products!$A$1:$A$49,0),MATCH(I$1,products!$A$1:$G$1,0))</f>
        <v>Lib</v>
      </c>
      <c r="J224" t="str">
        <f>INDEX(products!$A$1:$G$49,MATCH(orders!$D224,products!$A$1:$A$49,0),MATCH(J$1,products!$A$1:$G$1,0))</f>
        <v>D</v>
      </c>
      <c r="K224" s="4">
        <f>INDEX(products!$A$1:$G$49,MATCH(orders!$D224,products!$A$1:$A$49,0),MATCH(K$1,products!$A$1:$G$1,0))</f>
        <v>0.5</v>
      </c>
      <c r="L224" s="5">
        <f>INDEX(products!$A$1:$G$49,MATCH(orders!$D224,products!$A$1:$A$49,0),MATCH(L$1,products!$A$1:$G$1,0))</f>
        <v>7.77</v>
      </c>
      <c r="M224" s="5">
        <f t="shared" si="9"/>
        <v>23.31</v>
      </c>
      <c r="N224" t="str">
        <f t="shared" si="11"/>
        <v>Liberica</v>
      </c>
      <c r="O224" t="str">
        <f t="shared" si="10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_xlfn.XLOOKUP(orders!C225,customers!A:A,customers!B:B,,0)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_xlfn.XLOOKUP(C225,customers!$A$2:$A$1001,customers!$G$2:$G$1001,,0)</f>
        <v>United States</v>
      </c>
      <c r="I225" t="str">
        <f>INDEX(products!$A$1:$G$49,MATCH(orders!$D225,products!$A$1:$A$49,0),MATCH(I$1,products!$A$1:$G$1,0))</f>
        <v>Exc</v>
      </c>
      <c r="J225" t="str">
        <f>INDEX(products!$A$1:$G$49,MATCH(orders!$D225,products!$A$1:$A$49,0),MATCH(J$1,products!$A$1:$G$1,0))</f>
        <v>L</v>
      </c>
      <c r="K225" s="4">
        <f>INDEX(products!$A$1:$G$49,MATCH(orders!$D225,products!$A$1:$A$49,0),MATCH(K$1,products!$A$1:$G$1,0))</f>
        <v>1</v>
      </c>
      <c r="L225" s="5">
        <f>INDEX(products!$A$1:$G$49,MATCH(orders!$D225,products!$A$1:$A$49,0),MATCH(L$1,products!$A$1:$G$1,0))</f>
        <v>14.85</v>
      </c>
      <c r="M225" s="5">
        <f t="shared" si="9"/>
        <v>59.4</v>
      </c>
      <c r="N225" t="str">
        <f t="shared" si="11"/>
        <v>Excelsa</v>
      </c>
      <c r="O225" t="str">
        <f t="shared" si="10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_xlfn.XLOOKUP(orders!C226,customers!A:A,customers!B:B,,0)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_xlfn.XLOOKUP(C226,customers!$A$2:$A$1001,customers!$G$2:$G$1001,,0)</f>
        <v>United States</v>
      </c>
      <c r="I226" t="str">
        <f>INDEX(products!$A$1:$G$49,MATCH(orders!$D226,products!$A$1:$A$49,0),MATCH(I$1,products!$A$1:$G$1,0))</f>
        <v>Lib</v>
      </c>
      <c r="J226" t="str">
        <f>INDEX(products!$A$1:$G$49,MATCH(orders!$D226,products!$A$1:$A$49,0),MATCH(J$1,products!$A$1:$G$1,0))</f>
        <v>D</v>
      </c>
      <c r="K226" s="4">
        <f>INDEX(products!$A$1:$G$49,MATCH(orders!$D226,products!$A$1:$A$49,0),MATCH(K$1,products!$A$1:$G$1,0))</f>
        <v>2.5</v>
      </c>
      <c r="L226" s="5">
        <f>INDEX(products!$A$1:$G$49,MATCH(orders!$D226,products!$A$1:$A$49,0),MATCH(L$1,products!$A$1:$G$1,0))</f>
        <v>29.784999999999997</v>
      </c>
      <c r="M226" s="5">
        <f t="shared" si="9"/>
        <v>119.13999999999999</v>
      </c>
      <c r="N226" t="str">
        <f t="shared" si="11"/>
        <v>Liberica</v>
      </c>
      <c r="O226" t="str">
        <f t="shared" si="10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_xlfn.XLOOKUP(orders!C227,customers!A:A,customers!B:B,,0)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_xlfn.XLOOKUP(C227,customers!$A$2:$A$1001,customers!$G$2:$G$1001,,0)</f>
        <v>Ireland</v>
      </c>
      <c r="I227" t="str">
        <f>INDEX(products!$A$1:$G$49,MATCH(orders!$D227,products!$A$1:$A$49,0),MATCH(I$1,products!$A$1:$G$1,0))</f>
        <v>Rob</v>
      </c>
      <c r="J227" t="str">
        <f>INDEX(products!$A$1:$G$49,MATCH(orders!$D227,products!$A$1:$A$49,0),MATCH(J$1,products!$A$1:$G$1,0))</f>
        <v>L</v>
      </c>
      <c r="K227" s="4">
        <f>INDEX(products!$A$1:$G$49,MATCH(orders!$D227,products!$A$1:$A$49,0),MATCH(K$1,products!$A$1:$G$1,0))</f>
        <v>0.2</v>
      </c>
      <c r="L227" s="5">
        <f>INDEX(products!$A$1:$G$49,MATCH(orders!$D227,products!$A$1:$A$49,0),MATCH(L$1,products!$A$1:$G$1,0))</f>
        <v>3.5849999999999995</v>
      </c>
      <c r="M227" s="5">
        <f t="shared" si="9"/>
        <v>14.339999999999998</v>
      </c>
      <c r="N227" t="str">
        <f t="shared" si="11"/>
        <v>Robusta</v>
      </c>
      <c r="O227" t="str">
        <f t="shared" si="10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_xlfn.XLOOKUP(orders!C228,customers!A:A,customers!B:B,,0)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_xlfn.XLOOKUP(C228,customers!$A$2:$A$1001,customers!$G$2:$G$1001,,0)</f>
        <v>United States</v>
      </c>
      <c r="I228" t="str">
        <f>INDEX(products!$A$1:$G$49,MATCH(orders!$D228,products!$A$1:$A$49,0),MATCH(I$1,products!$A$1:$G$1,0))</f>
        <v>Ara</v>
      </c>
      <c r="J228" t="str">
        <f>INDEX(products!$A$1:$G$49,MATCH(orders!$D228,products!$A$1:$A$49,0),MATCH(J$1,products!$A$1:$G$1,0))</f>
        <v>M</v>
      </c>
      <c r="K228" s="4">
        <f>INDEX(products!$A$1:$G$49,MATCH(orders!$D228,products!$A$1:$A$49,0),MATCH(K$1,products!$A$1:$G$1,0))</f>
        <v>2.5</v>
      </c>
      <c r="L228" s="5">
        <f>INDEX(products!$A$1:$G$49,MATCH(orders!$D228,products!$A$1:$A$49,0),MATCH(L$1,products!$A$1:$G$1,0))</f>
        <v>25.874999999999996</v>
      </c>
      <c r="M228" s="5">
        <f t="shared" si="9"/>
        <v>129.37499999999997</v>
      </c>
      <c r="N228" t="str">
        <f t="shared" si="11"/>
        <v>Arabica</v>
      </c>
      <c r="O228" t="str">
        <f t="shared" si="10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_xlfn.XLOOKUP(orders!C229,customers!A:A,customers!B:B,,0)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_xlfn.XLOOKUP(C229,customers!$A$2:$A$1001,customers!$G$2:$G$1001,,0)</f>
        <v>United Kingdom</v>
      </c>
      <c r="I229" t="str">
        <f>INDEX(products!$A$1:$G$49,MATCH(orders!$D229,products!$A$1:$A$49,0),MATCH(I$1,products!$A$1:$G$1,0))</f>
        <v>Rob</v>
      </c>
      <c r="J229" t="str">
        <f>INDEX(products!$A$1:$G$49,MATCH(orders!$D229,products!$A$1:$A$49,0),MATCH(J$1,products!$A$1:$G$1,0))</f>
        <v>D</v>
      </c>
      <c r="K229" s="4">
        <f>INDEX(products!$A$1:$G$49,MATCH(orders!$D229,products!$A$1:$A$49,0),MATCH(K$1,products!$A$1:$G$1,0))</f>
        <v>0.2</v>
      </c>
      <c r="L229" s="5">
        <f>INDEX(products!$A$1:$G$49,MATCH(orders!$D229,products!$A$1:$A$49,0),MATCH(L$1,products!$A$1:$G$1,0))</f>
        <v>2.6849999999999996</v>
      </c>
      <c r="M229" s="5">
        <f t="shared" si="9"/>
        <v>16.11</v>
      </c>
      <c r="N229" t="str">
        <f t="shared" si="11"/>
        <v>Robusta</v>
      </c>
      <c r="O229" t="str">
        <f t="shared" si="10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_xlfn.XLOOKUP(orders!C230,customers!A:A,customers!B:B,,0)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_xlfn.XLOOKUP(C230,customers!$A$2:$A$1001,customers!$G$2:$G$1001,,0)</f>
        <v>United States</v>
      </c>
      <c r="I230" t="str">
        <f>INDEX(products!$A$1:$G$49,MATCH(orders!$D230,products!$A$1:$A$49,0),MATCH(I$1,products!$A$1:$G$1,0))</f>
        <v>Rob</v>
      </c>
      <c r="J230" t="str">
        <f>INDEX(products!$A$1:$G$49,MATCH(orders!$D230,products!$A$1:$A$49,0),MATCH(J$1,products!$A$1:$G$1,0))</f>
        <v>L</v>
      </c>
      <c r="K230" s="4">
        <f>INDEX(products!$A$1:$G$49,MATCH(orders!$D230,products!$A$1:$A$49,0),MATCH(K$1,products!$A$1:$G$1,0))</f>
        <v>0.2</v>
      </c>
      <c r="L230" s="5">
        <f>INDEX(products!$A$1:$G$49,MATCH(orders!$D230,products!$A$1:$A$49,0),MATCH(L$1,products!$A$1:$G$1,0))</f>
        <v>3.5849999999999995</v>
      </c>
      <c r="M230" s="5">
        <f t="shared" si="9"/>
        <v>17.924999999999997</v>
      </c>
      <c r="N230" t="str">
        <f t="shared" si="11"/>
        <v>Robusta</v>
      </c>
      <c r="O230" t="str">
        <f t="shared" si="10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_xlfn.XLOOKUP(orders!C231,customers!A:A,customers!B:B,,0)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_xlfn.XLOOKUP(C231,customers!$A$2:$A$1001,customers!$G$2:$G$1001,,0)</f>
        <v>United States</v>
      </c>
      <c r="I231" t="str">
        <f>INDEX(products!$A$1:$G$49,MATCH(orders!$D231,products!$A$1:$A$49,0),MATCH(I$1,products!$A$1:$G$1,0))</f>
        <v>Lib</v>
      </c>
      <c r="J231" t="str">
        <f>INDEX(products!$A$1:$G$49,MATCH(orders!$D231,products!$A$1:$A$49,0),MATCH(J$1,products!$A$1:$G$1,0))</f>
        <v>M</v>
      </c>
      <c r="K231" s="4">
        <f>INDEX(products!$A$1:$G$49,MATCH(orders!$D231,products!$A$1:$A$49,0),MATCH(K$1,products!$A$1:$G$1,0))</f>
        <v>0.2</v>
      </c>
      <c r="L231" s="5">
        <f>INDEX(products!$A$1:$G$49,MATCH(orders!$D231,products!$A$1:$A$49,0),MATCH(L$1,products!$A$1:$G$1,0))</f>
        <v>4.3650000000000002</v>
      </c>
      <c r="M231" s="5">
        <f t="shared" si="9"/>
        <v>8.73</v>
      </c>
      <c r="N231" t="str">
        <f t="shared" si="11"/>
        <v>Liberica</v>
      </c>
      <c r="O231" t="str">
        <f t="shared" si="10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_xlfn.XLOOKUP(orders!C232,customers!A:A,customers!B:B,,0)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_xlfn.XLOOKUP(C232,customers!$A$2:$A$1001,customers!$G$2:$G$1001,,0)</f>
        <v>United States</v>
      </c>
      <c r="I232" t="str">
        <f>INDEX(products!$A$1:$G$49,MATCH(orders!$D232,products!$A$1:$A$49,0),MATCH(I$1,products!$A$1:$G$1,0))</f>
        <v>Ara</v>
      </c>
      <c r="J232" t="str">
        <f>INDEX(products!$A$1:$G$49,MATCH(orders!$D232,products!$A$1:$A$49,0),MATCH(J$1,products!$A$1:$G$1,0))</f>
        <v>M</v>
      </c>
      <c r="K232" s="4">
        <f>INDEX(products!$A$1:$G$49,MATCH(orders!$D232,products!$A$1:$A$49,0),MATCH(K$1,products!$A$1:$G$1,0))</f>
        <v>2.5</v>
      </c>
      <c r="L232" s="5">
        <f>INDEX(products!$A$1:$G$49,MATCH(orders!$D232,products!$A$1:$A$49,0),MATCH(L$1,products!$A$1:$G$1,0))</f>
        <v>25.874999999999996</v>
      </c>
      <c r="M232" s="5">
        <f t="shared" si="9"/>
        <v>51.749999999999993</v>
      </c>
      <c r="N232" t="str">
        <f t="shared" si="11"/>
        <v>Arabica</v>
      </c>
      <c r="O232" t="str">
        <f t="shared" si="10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_xlfn.XLOOKUP(orders!C233,customers!A:A,customers!B:B,,0)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_xlfn.XLOOKUP(C233,customers!$A$2:$A$1001,customers!$G$2:$G$1001,,0)</f>
        <v>United States</v>
      </c>
      <c r="I233" t="str">
        <f>INDEX(products!$A$1:$G$49,MATCH(orders!$D233,products!$A$1:$A$49,0),MATCH(I$1,products!$A$1:$G$1,0))</f>
        <v>Lib</v>
      </c>
      <c r="J233" t="str">
        <f>INDEX(products!$A$1:$G$49,MATCH(orders!$D233,products!$A$1:$A$49,0),MATCH(J$1,products!$A$1:$G$1,0))</f>
        <v>M</v>
      </c>
      <c r="K233" s="4">
        <f>INDEX(products!$A$1:$G$49,MATCH(orders!$D233,products!$A$1:$A$49,0),MATCH(K$1,products!$A$1:$G$1,0))</f>
        <v>0.2</v>
      </c>
      <c r="L233" s="5">
        <f>INDEX(products!$A$1:$G$49,MATCH(orders!$D233,products!$A$1:$A$49,0),MATCH(L$1,products!$A$1:$G$1,0))</f>
        <v>4.3650000000000002</v>
      </c>
      <c r="M233" s="5">
        <f t="shared" si="9"/>
        <v>8.73</v>
      </c>
      <c r="N233" t="str">
        <f t="shared" si="11"/>
        <v>Liberica</v>
      </c>
      <c r="O233" t="str">
        <f t="shared" si="10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_xlfn.XLOOKUP(orders!C234,customers!A:A,customers!B:B,,0)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_xlfn.XLOOKUP(C234,customers!$A$2:$A$1001,customers!$G$2:$G$1001,,0)</f>
        <v>United Kingdom</v>
      </c>
      <c r="I234" t="str">
        <f>INDEX(products!$A$1:$G$49,MATCH(orders!$D234,products!$A$1:$A$49,0),MATCH(I$1,products!$A$1:$G$1,0))</f>
        <v>Lib</v>
      </c>
      <c r="J234" t="str">
        <f>INDEX(products!$A$1:$G$49,MATCH(orders!$D234,products!$A$1:$A$49,0),MATCH(J$1,products!$A$1:$G$1,0))</f>
        <v>L</v>
      </c>
      <c r="K234" s="4">
        <f>INDEX(products!$A$1:$G$49,MATCH(orders!$D234,products!$A$1:$A$49,0),MATCH(K$1,products!$A$1:$G$1,0))</f>
        <v>0.2</v>
      </c>
      <c r="L234" s="5">
        <f>INDEX(products!$A$1:$G$49,MATCH(orders!$D234,products!$A$1:$A$49,0),MATCH(L$1,products!$A$1:$G$1,0))</f>
        <v>4.7549999999999999</v>
      </c>
      <c r="M234" s="5">
        <f t="shared" si="9"/>
        <v>23.774999999999999</v>
      </c>
      <c r="N234" t="str">
        <f t="shared" si="11"/>
        <v>Liberica</v>
      </c>
      <c r="O234" t="str">
        <f t="shared" si="10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_xlfn.XLOOKUP(orders!C235,customers!A:A,customers!B:B,,0)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_xlfn.XLOOKUP(C235,customers!$A$2:$A$1001,customers!$G$2:$G$1001,,0)</f>
        <v>United States</v>
      </c>
      <c r="I235" t="str">
        <f>INDEX(products!$A$1:$G$49,MATCH(orders!$D235,products!$A$1:$A$49,0),MATCH(I$1,products!$A$1:$G$1,0))</f>
        <v>Exc</v>
      </c>
      <c r="J235" t="str">
        <f>INDEX(products!$A$1:$G$49,MATCH(orders!$D235,products!$A$1:$A$49,0),MATCH(J$1,products!$A$1:$G$1,0))</f>
        <v>M</v>
      </c>
      <c r="K235" s="4">
        <f>INDEX(products!$A$1:$G$49,MATCH(orders!$D235,products!$A$1:$A$49,0),MATCH(K$1,products!$A$1:$G$1,0))</f>
        <v>0.2</v>
      </c>
      <c r="L235" s="5">
        <f>INDEX(products!$A$1:$G$49,MATCH(orders!$D235,products!$A$1:$A$49,0),MATCH(L$1,products!$A$1:$G$1,0))</f>
        <v>4.125</v>
      </c>
      <c r="M235" s="5">
        <f t="shared" si="9"/>
        <v>20.625</v>
      </c>
      <c r="N235" t="str">
        <f t="shared" si="11"/>
        <v>Excelsa</v>
      </c>
      <c r="O235" t="str">
        <f t="shared" si="10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_xlfn.XLOOKUP(orders!C236,customers!A:A,customers!B:B,,0)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_xlfn.XLOOKUP(C236,customers!$A$2:$A$1001,customers!$G$2:$G$1001,,0)</f>
        <v>United States</v>
      </c>
      <c r="I236" t="str">
        <f>INDEX(products!$A$1:$G$49,MATCH(orders!$D236,products!$A$1:$A$49,0),MATCH(I$1,products!$A$1:$G$1,0))</f>
        <v>Lib</v>
      </c>
      <c r="J236" t="str">
        <f>INDEX(products!$A$1:$G$49,MATCH(orders!$D236,products!$A$1:$A$49,0),MATCH(J$1,products!$A$1:$G$1,0))</f>
        <v>L</v>
      </c>
      <c r="K236" s="4">
        <f>INDEX(products!$A$1:$G$49,MATCH(orders!$D236,products!$A$1:$A$49,0),MATCH(K$1,products!$A$1:$G$1,0))</f>
        <v>2.5</v>
      </c>
      <c r="L236" s="5">
        <f>INDEX(products!$A$1:$G$49,MATCH(orders!$D236,products!$A$1:$A$49,0),MATCH(L$1,products!$A$1:$G$1,0))</f>
        <v>36.454999999999998</v>
      </c>
      <c r="M236" s="5">
        <f t="shared" si="9"/>
        <v>36.454999999999998</v>
      </c>
      <c r="N236" t="str">
        <f t="shared" si="11"/>
        <v>Liberica</v>
      </c>
      <c r="O236" t="str">
        <f t="shared" si="10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_xlfn.XLOOKUP(orders!C237,customers!A:A,customers!B:B,,0)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_xlfn.XLOOKUP(C237,customers!$A$2:$A$1001,customers!$G$2:$G$1001,,0)</f>
        <v>Ireland</v>
      </c>
      <c r="I237" t="str">
        <f>INDEX(products!$A$1:$G$49,MATCH(orders!$D237,products!$A$1:$A$49,0),MATCH(I$1,products!$A$1:$G$1,0))</f>
        <v>Lib</v>
      </c>
      <c r="J237" t="str">
        <f>INDEX(products!$A$1:$G$49,MATCH(orders!$D237,products!$A$1:$A$49,0),MATCH(J$1,products!$A$1:$G$1,0))</f>
        <v>L</v>
      </c>
      <c r="K237" s="4">
        <f>INDEX(products!$A$1:$G$49,MATCH(orders!$D237,products!$A$1:$A$49,0),MATCH(K$1,products!$A$1:$G$1,0))</f>
        <v>2.5</v>
      </c>
      <c r="L237" s="5">
        <f>INDEX(products!$A$1:$G$49,MATCH(orders!$D237,products!$A$1:$A$49,0),MATCH(L$1,products!$A$1:$G$1,0))</f>
        <v>36.454999999999998</v>
      </c>
      <c r="M237" s="5">
        <f t="shared" si="9"/>
        <v>182.27499999999998</v>
      </c>
      <c r="N237" t="str">
        <f t="shared" si="11"/>
        <v>Liberica</v>
      </c>
      <c r="O237" t="str">
        <f t="shared" si="10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_xlfn.XLOOKUP(orders!C238,customers!A:A,customers!B:B,,0)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_xlfn.XLOOKUP(C238,customers!$A$2:$A$1001,customers!$G$2:$G$1001,,0)</f>
        <v>Ireland</v>
      </c>
      <c r="I238" t="str">
        <f>INDEX(products!$A$1:$G$49,MATCH(orders!$D238,products!$A$1:$A$49,0),MATCH(I$1,products!$A$1:$G$1,0))</f>
        <v>Lib</v>
      </c>
      <c r="J238" t="str">
        <f>INDEX(products!$A$1:$G$49,MATCH(orders!$D238,products!$A$1:$A$49,0),MATCH(J$1,products!$A$1:$G$1,0))</f>
        <v>D</v>
      </c>
      <c r="K238" s="4">
        <f>INDEX(products!$A$1:$G$49,MATCH(orders!$D238,products!$A$1:$A$49,0),MATCH(K$1,products!$A$1:$G$1,0))</f>
        <v>2.5</v>
      </c>
      <c r="L238" s="5">
        <f>INDEX(products!$A$1:$G$49,MATCH(orders!$D238,products!$A$1:$A$49,0),MATCH(L$1,products!$A$1:$G$1,0))</f>
        <v>29.784999999999997</v>
      </c>
      <c r="M238" s="5">
        <f t="shared" si="9"/>
        <v>89.35499999999999</v>
      </c>
      <c r="N238" t="str">
        <f t="shared" si="11"/>
        <v>Liberica</v>
      </c>
      <c r="O238" t="str">
        <f t="shared" si="10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_xlfn.XLOOKUP(orders!C239,customers!A:A,customers!B:B,,0)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_xlfn.XLOOKUP(C239,customers!$A$2:$A$1001,customers!$G$2:$G$1001,,0)</f>
        <v>United States</v>
      </c>
      <c r="I239" t="str">
        <f>INDEX(products!$A$1:$G$49,MATCH(orders!$D239,products!$A$1:$A$49,0),MATCH(I$1,products!$A$1:$G$1,0))</f>
        <v>Rob</v>
      </c>
      <c r="J239" t="str">
        <f>INDEX(products!$A$1:$G$49,MATCH(orders!$D239,products!$A$1:$A$49,0),MATCH(J$1,products!$A$1:$G$1,0))</f>
        <v>L</v>
      </c>
      <c r="K239" s="4">
        <f>INDEX(products!$A$1:$G$49,MATCH(orders!$D239,products!$A$1:$A$49,0),MATCH(K$1,products!$A$1:$G$1,0))</f>
        <v>0.2</v>
      </c>
      <c r="L239" s="5">
        <f>INDEX(products!$A$1:$G$49,MATCH(orders!$D239,products!$A$1:$A$49,0),MATCH(L$1,products!$A$1:$G$1,0))</f>
        <v>3.5849999999999995</v>
      </c>
      <c r="M239" s="5">
        <f t="shared" si="9"/>
        <v>3.5849999999999995</v>
      </c>
      <c r="N239" t="str">
        <f t="shared" si="11"/>
        <v>Robusta</v>
      </c>
      <c r="O239" t="str">
        <f t="shared" si="10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_xlfn.XLOOKUP(orders!C240,customers!A:A,customers!B:B,,0)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_xlfn.XLOOKUP(C240,customers!$A$2:$A$1001,customers!$G$2:$G$1001,,0)</f>
        <v>United States</v>
      </c>
      <c r="I240" t="str">
        <f>INDEX(products!$A$1:$G$49,MATCH(orders!$D240,products!$A$1:$A$49,0),MATCH(I$1,products!$A$1:$G$1,0))</f>
        <v>Rob</v>
      </c>
      <c r="J240" t="str">
        <f>INDEX(products!$A$1:$G$49,MATCH(orders!$D240,products!$A$1:$A$49,0),MATCH(J$1,products!$A$1:$G$1,0))</f>
        <v>M</v>
      </c>
      <c r="K240" s="4">
        <f>INDEX(products!$A$1:$G$49,MATCH(orders!$D240,products!$A$1:$A$49,0),MATCH(K$1,products!$A$1:$G$1,0))</f>
        <v>2.5</v>
      </c>
      <c r="L240" s="5">
        <f>INDEX(products!$A$1:$G$49,MATCH(orders!$D240,products!$A$1:$A$49,0),MATCH(L$1,products!$A$1:$G$1,0))</f>
        <v>22.884999999999998</v>
      </c>
      <c r="M240" s="5">
        <f t="shared" si="9"/>
        <v>45.769999999999996</v>
      </c>
      <c r="N240" t="str">
        <f t="shared" si="11"/>
        <v>Robusta</v>
      </c>
      <c r="O240" t="str">
        <f t="shared" si="10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_xlfn.XLOOKUP(orders!C241,customers!A:A,customers!B:B,,0)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_xlfn.XLOOKUP(C241,customers!$A$2:$A$1001,customers!$G$2:$G$1001,,0)</f>
        <v>United States</v>
      </c>
      <c r="I241" t="str">
        <f>INDEX(products!$A$1:$G$49,MATCH(orders!$D241,products!$A$1:$A$49,0),MATCH(I$1,products!$A$1:$G$1,0))</f>
        <v>Exc</v>
      </c>
      <c r="J241" t="str">
        <f>INDEX(products!$A$1:$G$49,MATCH(orders!$D241,products!$A$1:$A$49,0),MATCH(J$1,products!$A$1:$G$1,0))</f>
        <v>L</v>
      </c>
      <c r="K241" s="4">
        <f>INDEX(products!$A$1:$G$49,MATCH(orders!$D241,products!$A$1:$A$49,0),MATCH(K$1,products!$A$1:$G$1,0))</f>
        <v>1</v>
      </c>
      <c r="L241" s="5">
        <f>INDEX(products!$A$1:$G$49,MATCH(orders!$D241,products!$A$1:$A$49,0),MATCH(L$1,products!$A$1:$G$1,0))</f>
        <v>14.85</v>
      </c>
      <c r="M241" s="5">
        <f t="shared" si="9"/>
        <v>59.4</v>
      </c>
      <c r="N241" t="str">
        <f t="shared" si="11"/>
        <v>Excelsa</v>
      </c>
      <c r="O241" t="str">
        <f t="shared" si="10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_xlfn.XLOOKUP(orders!C242,customers!A:A,customers!B:B,,0)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_xlfn.XLOOKUP(C242,customers!$A$2:$A$1001,customers!$G$2:$G$1001,,0)</f>
        <v>United States</v>
      </c>
      <c r="I242" t="str">
        <f>INDEX(products!$A$1:$G$49,MATCH(orders!$D242,products!$A$1:$A$49,0),MATCH(I$1,products!$A$1:$G$1,0))</f>
        <v>Ara</v>
      </c>
      <c r="J242" t="str">
        <f>INDEX(products!$A$1:$G$49,MATCH(orders!$D242,products!$A$1:$A$49,0),MATCH(J$1,products!$A$1:$G$1,0))</f>
        <v>M</v>
      </c>
      <c r="K242" s="4">
        <f>INDEX(products!$A$1:$G$49,MATCH(orders!$D242,products!$A$1:$A$49,0),MATCH(K$1,products!$A$1:$G$1,0))</f>
        <v>2.5</v>
      </c>
      <c r="L242" s="5">
        <f>INDEX(products!$A$1:$G$49,MATCH(orders!$D242,products!$A$1:$A$49,0),MATCH(L$1,products!$A$1:$G$1,0))</f>
        <v>25.874999999999996</v>
      </c>
      <c r="M242" s="5">
        <f t="shared" si="9"/>
        <v>155.24999999999997</v>
      </c>
      <c r="N242" t="str">
        <f t="shared" si="11"/>
        <v>Arabica</v>
      </c>
      <c r="O242" t="str">
        <f t="shared" si="10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_xlfn.XLOOKUP(orders!C243,customers!A:A,customers!B:B,,0)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_xlfn.XLOOKUP(C243,customers!$A$2:$A$1001,customers!$G$2:$G$1001,,0)</f>
        <v>United States</v>
      </c>
      <c r="I243" t="str">
        <f>INDEX(products!$A$1:$G$49,MATCH(orders!$D243,products!$A$1:$A$49,0),MATCH(I$1,products!$A$1:$G$1,0))</f>
        <v>Rob</v>
      </c>
      <c r="J243" t="str">
        <f>INDEX(products!$A$1:$G$49,MATCH(orders!$D243,products!$A$1:$A$49,0),MATCH(J$1,products!$A$1:$G$1,0))</f>
        <v>M</v>
      </c>
      <c r="K243" s="4">
        <f>INDEX(products!$A$1:$G$49,MATCH(orders!$D243,products!$A$1:$A$49,0),MATCH(K$1,products!$A$1:$G$1,0))</f>
        <v>2.5</v>
      </c>
      <c r="L243" s="5">
        <f>INDEX(products!$A$1:$G$49,MATCH(orders!$D243,products!$A$1:$A$49,0),MATCH(L$1,products!$A$1:$G$1,0))</f>
        <v>22.884999999999998</v>
      </c>
      <c r="M243" s="5">
        <f t="shared" si="9"/>
        <v>45.769999999999996</v>
      </c>
      <c r="N243" t="str">
        <f t="shared" si="11"/>
        <v>Robusta</v>
      </c>
      <c r="O243" t="str">
        <f t="shared" si="10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_xlfn.XLOOKUP(orders!C244,customers!A:A,customers!B:B,,0)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_xlfn.XLOOKUP(C244,customers!$A$2:$A$1001,customers!$G$2:$G$1001,,0)</f>
        <v>United States</v>
      </c>
      <c r="I244" t="str">
        <f>INDEX(products!$A$1:$G$49,MATCH(orders!$D244,products!$A$1:$A$49,0),MATCH(I$1,products!$A$1:$G$1,0))</f>
        <v>Exc</v>
      </c>
      <c r="J244" t="str">
        <f>INDEX(products!$A$1:$G$49,MATCH(orders!$D244,products!$A$1:$A$49,0),MATCH(J$1,products!$A$1:$G$1,0))</f>
        <v>D</v>
      </c>
      <c r="K244" s="4">
        <f>INDEX(products!$A$1:$G$49,MATCH(orders!$D244,products!$A$1:$A$49,0),MATCH(K$1,products!$A$1:$G$1,0))</f>
        <v>1</v>
      </c>
      <c r="L244" s="5">
        <f>INDEX(products!$A$1:$G$49,MATCH(orders!$D244,products!$A$1:$A$49,0),MATCH(L$1,products!$A$1:$G$1,0))</f>
        <v>12.15</v>
      </c>
      <c r="M244" s="5">
        <f t="shared" si="9"/>
        <v>36.450000000000003</v>
      </c>
      <c r="N244" t="str">
        <f t="shared" si="11"/>
        <v>Excelsa</v>
      </c>
      <c r="O244" t="str">
        <f t="shared" si="10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_xlfn.XLOOKUP(orders!C245,customers!A:A,customers!B:B,,0)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_xlfn.XLOOKUP(C245,customers!$A$2:$A$1001,customers!$G$2:$G$1001,,0)</f>
        <v>United States</v>
      </c>
      <c r="I245" t="str">
        <f>INDEX(products!$A$1:$G$49,MATCH(orders!$D245,products!$A$1:$A$49,0),MATCH(I$1,products!$A$1:$G$1,0))</f>
        <v>Exc</v>
      </c>
      <c r="J245" t="str">
        <f>INDEX(products!$A$1:$G$49,MATCH(orders!$D245,products!$A$1:$A$49,0),MATCH(J$1,products!$A$1:$G$1,0))</f>
        <v>D</v>
      </c>
      <c r="K245" s="4">
        <f>INDEX(products!$A$1:$G$49,MATCH(orders!$D245,products!$A$1:$A$49,0),MATCH(K$1,products!$A$1:$G$1,0))</f>
        <v>0.5</v>
      </c>
      <c r="L245" s="5">
        <f>INDEX(products!$A$1:$G$49,MATCH(orders!$D245,products!$A$1:$A$49,0),MATCH(L$1,products!$A$1:$G$1,0))</f>
        <v>7.29</v>
      </c>
      <c r="M245" s="5">
        <f t="shared" si="9"/>
        <v>29.16</v>
      </c>
      <c r="N245" t="str">
        <f t="shared" si="11"/>
        <v>Excelsa</v>
      </c>
      <c r="O245" t="str">
        <f t="shared" si="10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_xlfn.XLOOKUP(orders!C246,customers!A:A,customers!B:B,,0)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_xlfn.XLOOKUP(C246,customers!$A$2:$A$1001,customers!$G$2:$G$1001,,0)</f>
        <v>United States</v>
      </c>
      <c r="I246" t="str">
        <f>INDEX(products!$A$1:$G$49,MATCH(orders!$D246,products!$A$1:$A$49,0),MATCH(I$1,products!$A$1:$G$1,0))</f>
        <v>Lib</v>
      </c>
      <c r="J246" t="str">
        <f>INDEX(products!$A$1:$G$49,MATCH(orders!$D246,products!$A$1:$A$49,0),MATCH(J$1,products!$A$1:$G$1,0))</f>
        <v>M</v>
      </c>
      <c r="K246" s="4">
        <f>INDEX(products!$A$1:$G$49,MATCH(orders!$D246,products!$A$1:$A$49,0),MATCH(K$1,products!$A$1:$G$1,0))</f>
        <v>2.5</v>
      </c>
      <c r="L246" s="5">
        <f>INDEX(products!$A$1:$G$49,MATCH(orders!$D246,products!$A$1:$A$49,0),MATCH(L$1,products!$A$1:$G$1,0))</f>
        <v>33.464999999999996</v>
      </c>
      <c r="M246" s="5">
        <f t="shared" si="9"/>
        <v>133.85999999999999</v>
      </c>
      <c r="N246" t="str">
        <f t="shared" si="11"/>
        <v>Liberica</v>
      </c>
      <c r="O246" t="str">
        <f t="shared" si="10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_xlfn.XLOOKUP(orders!C247,customers!A:A,customers!B:B,,0)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_xlfn.XLOOKUP(C247,customers!$A$2:$A$1001,customers!$G$2:$G$1001,,0)</f>
        <v>United States</v>
      </c>
      <c r="I247" t="str">
        <f>INDEX(products!$A$1:$G$49,MATCH(orders!$D247,products!$A$1:$A$49,0),MATCH(I$1,products!$A$1:$G$1,0))</f>
        <v>Lib</v>
      </c>
      <c r="J247" t="str">
        <f>INDEX(products!$A$1:$G$49,MATCH(orders!$D247,products!$A$1:$A$49,0),MATCH(J$1,products!$A$1:$G$1,0))</f>
        <v>L</v>
      </c>
      <c r="K247" s="4">
        <f>INDEX(products!$A$1:$G$49,MATCH(orders!$D247,products!$A$1:$A$49,0),MATCH(K$1,products!$A$1:$G$1,0))</f>
        <v>0.2</v>
      </c>
      <c r="L247" s="5">
        <f>INDEX(products!$A$1:$G$49,MATCH(orders!$D247,products!$A$1:$A$49,0),MATCH(L$1,products!$A$1:$G$1,0))</f>
        <v>4.7549999999999999</v>
      </c>
      <c r="M247" s="5">
        <f t="shared" si="9"/>
        <v>23.774999999999999</v>
      </c>
      <c r="N247" t="str">
        <f t="shared" si="11"/>
        <v>Liberica</v>
      </c>
      <c r="O247" t="str">
        <f t="shared" si="10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_xlfn.XLOOKUP(orders!C248,customers!A:A,customers!B:B,,0)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_xlfn.XLOOKUP(C248,customers!$A$2:$A$1001,customers!$G$2:$G$1001,,0)</f>
        <v>United Kingdom</v>
      </c>
      <c r="I248" t="str">
        <f>INDEX(products!$A$1:$G$49,MATCH(orders!$D248,products!$A$1:$A$49,0),MATCH(I$1,products!$A$1:$G$1,0))</f>
        <v>Lib</v>
      </c>
      <c r="J248" t="str">
        <f>INDEX(products!$A$1:$G$49,MATCH(orders!$D248,products!$A$1:$A$49,0),MATCH(J$1,products!$A$1:$G$1,0))</f>
        <v>D</v>
      </c>
      <c r="K248" s="4">
        <f>INDEX(products!$A$1:$G$49,MATCH(orders!$D248,products!$A$1:$A$49,0),MATCH(K$1,products!$A$1:$G$1,0))</f>
        <v>1</v>
      </c>
      <c r="L248" s="5">
        <f>INDEX(products!$A$1:$G$49,MATCH(orders!$D248,products!$A$1:$A$49,0),MATCH(L$1,products!$A$1:$G$1,0))</f>
        <v>12.95</v>
      </c>
      <c r="M248" s="5">
        <f t="shared" si="9"/>
        <v>38.849999999999994</v>
      </c>
      <c r="N248" t="str">
        <f t="shared" si="11"/>
        <v>Liberica</v>
      </c>
      <c r="O248" t="str">
        <f t="shared" si="10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_xlfn.XLOOKUP(orders!C249,customers!A:A,customers!B:B,,0)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_xlfn.XLOOKUP(C249,customers!$A$2:$A$1001,customers!$G$2:$G$1001,,0)</f>
        <v>Ireland</v>
      </c>
      <c r="I249" t="str">
        <f>INDEX(products!$A$1:$G$49,MATCH(orders!$D249,products!$A$1:$A$49,0),MATCH(I$1,products!$A$1:$G$1,0))</f>
        <v>Rob</v>
      </c>
      <c r="J249" t="str">
        <f>INDEX(products!$A$1:$G$49,MATCH(orders!$D249,products!$A$1:$A$49,0),MATCH(J$1,products!$A$1:$G$1,0))</f>
        <v>L</v>
      </c>
      <c r="K249" s="4">
        <f>INDEX(products!$A$1:$G$49,MATCH(orders!$D249,products!$A$1:$A$49,0),MATCH(K$1,products!$A$1:$G$1,0))</f>
        <v>0.2</v>
      </c>
      <c r="L249" s="5">
        <f>INDEX(products!$A$1:$G$49,MATCH(orders!$D249,products!$A$1:$A$49,0),MATCH(L$1,products!$A$1:$G$1,0))</f>
        <v>3.5849999999999995</v>
      </c>
      <c r="M249" s="5">
        <f t="shared" si="9"/>
        <v>21.509999999999998</v>
      </c>
      <c r="N249" t="str">
        <f t="shared" si="11"/>
        <v>Robusta</v>
      </c>
      <c r="O249" t="str">
        <f t="shared" si="10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_xlfn.XLOOKUP(orders!C250,customers!A:A,customers!B:B,,0)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_xlfn.XLOOKUP(C250,customers!$A$2:$A$1001,customers!$G$2:$G$1001,,0)</f>
        <v>United States</v>
      </c>
      <c r="I250" t="str">
        <f>INDEX(products!$A$1:$G$49,MATCH(orders!$D250,products!$A$1:$A$49,0),MATCH(I$1,products!$A$1:$G$1,0))</f>
        <v>Ara</v>
      </c>
      <c r="J250" t="str">
        <f>INDEX(products!$A$1:$G$49,MATCH(orders!$D250,products!$A$1:$A$49,0),MATCH(J$1,products!$A$1:$G$1,0))</f>
        <v>D</v>
      </c>
      <c r="K250" s="4">
        <f>INDEX(products!$A$1:$G$49,MATCH(orders!$D250,products!$A$1:$A$49,0),MATCH(K$1,products!$A$1:$G$1,0))</f>
        <v>1</v>
      </c>
      <c r="L250" s="5">
        <f>INDEX(products!$A$1:$G$49,MATCH(orders!$D250,products!$A$1:$A$49,0),MATCH(L$1,products!$A$1:$G$1,0))</f>
        <v>9.9499999999999993</v>
      </c>
      <c r="M250" s="5">
        <f t="shared" si="9"/>
        <v>9.9499999999999993</v>
      </c>
      <c r="N250" t="str">
        <f t="shared" si="11"/>
        <v>Arabica</v>
      </c>
      <c r="O250" t="str">
        <f t="shared" si="10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_xlfn.XLOOKUP(orders!C251,customers!A:A,customers!B:B,,0)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_xlfn.XLOOKUP(C251,customers!$A$2:$A$1001,customers!$G$2:$G$1001,,0)</f>
        <v>United States</v>
      </c>
      <c r="I251" t="str">
        <f>INDEX(products!$A$1:$G$49,MATCH(orders!$D251,products!$A$1:$A$49,0),MATCH(I$1,products!$A$1:$G$1,0))</f>
        <v>Lib</v>
      </c>
      <c r="J251" t="str">
        <f>INDEX(products!$A$1:$G$49,MATCH(orders!$D251,products!$A$1:$A$49,0),MATCH(J$1,products!$A$1:$G$1,0))</f>
        <v>L</v>
      </c>
      <c r="K251" s="4">
        <f>INDEX(products!$A$1:$G$49,MATCH(orders!$D251,products!$A$1:$A$49,0),MATCH(K$1,products!$A$1:$G$1,0))</f>
        <v>1</v>
      </c>
      <c r="L251" s="5">
        <f>INDEX(products!$A$1:$G$49,MATCH(orders!$D251,products!$A$1:$A$49,0),MATCH(L$1,products!$A$1:$G$1,0))</f>
        <v>15.85</v>
      </c>
      <c r="M251" s="5">
        <f t="shared" si="9"/>
        <v>15.85</v>
      </c>
      <c r="N251" t="str">
        <f t="shared" si="11"/>
        <v>Liberica</v>
      </c>
      <c r="O251" t="str">
        <f t="shared" si="10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_xlfn.XLOOKUP(orders!C252,customers!A:A,customers!B:B,,0)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_xlfn.XLOOKUP(C252,customers!$A$2:$A$1001,customers!$G$2:$G$1001,,0)</f>
        <v>United States</v>
      </c>
      <c r="I252" t="str">
        <f>INDEX(products!$A$1:$G$49,MATCH(orders!$D252,products!$A$1:$A$49,0),MATCH(I$1,products!$A$1:$G$1,0))</f>
        <v>Rob</v>
      </c>
      <c r="J252" t="str">
        <f>INDEX(products!$A$1:$G$49,MATCH(orders!$D252,products!$A$1:$A$49,0),MATCH(J$1,products!$A$1:$G$1,0))</f>
        <v>M</v>
      </c>
      <c r="K252" s="4">
        <f>INDEX(products!$A$1:$G$49,MATCH(orders!$D252,products!$A$1:$A$49,0),MATCH(K$1,products!$A$1:$G$1,0))</f>
        <v>0.2</v>
      </c>
      <c r="L252" s="5">
        <f>INDEX(products!$A$1:$G$49,MATCH(orders!$D252,products!$A$1:$A$49,0),MATCH(L$1,products!$A$1:$G$1,0))</f>
        <v>2.9849999999999999</v>
      </c>
      <c r="M252" s="5">
        <f t="shared" si="9"/>
        <v>2.9849999999999999</v>
      </c>
      <c r="N252" t="str">
        <f t="shared" si="11"/>
        <v>Robusta</v>
      </c>
      <c r="O252" t="str">
        <f t="shared" si="10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_xlfn.XLOOKUP(orders!C253,customers!A:A,customers!B:B,,0)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_xlfn.XLOOKUP(C253,customers!$A$2:$A$1001,customers!$G$2:$G$1001,,0)</f>
        <v>United States</v>
      </c>
      <c r="I253" t="str">
        <f>INDEX(products!$A$1:$G$49,MATCH(orders!$D253,products!$A$1:$A$49,0),MATCH(I$1,products!$A$1:$G$1,0))</f>
        <v>Exc</v>
      </c>
      <c r="J253" t="str">
        <f>INDEX(products!$A$1:$G$49,MATCH(orders!$D253,products!$A$1:$A$49,0),MATCH(J$1,products!$A$1:$G$1,0))</f>
        <v>M</v>
      </c>
      <c r="K253" s="4">
        <f>INDEX(products!$A$1:$G$49,MATCH(orders!$D253,products!$A$1:$A$49,0),MATCH(K$1,products!$A$1:$G$1,0))</f>
        <v>1</v>
      </c>
      <c r="L253" s="5">
        <f>INDEX(products!$A$1:$G$49,MATCH(orders!$D253,products!$A$1:$A$49,0),MATCH(L$1,products!$A$1:$G$1,0))</f>
        <v>13.75</v>
      </c>
      <c r="M253" s="5">
        <f t="shared" si="9"/>
        <v>68.75</v>
      </c>
      <c r="N253" t="str">
        <f t="shared" si="11"/>
        <v>Excelsa</v>
      </c>
      <c r="O253" t="str">
        <f t="shared" si="10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_xlfn.XLOOKUP(orders!C254,customers!A:A,customers!B:B,,0)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_xlfn.XLOOKUP(C254,customers!$A$2:$A$1001,customers!$G$2:$G$1001,,0)</f>
        <v>United States</v>
      </c>
      <c r="I254" t="str">
        <f>INDEX(products!$A$1:$G$49,MATCH(orders!$D254,products!$A$1:$A$49,0),MATCH(I$1,products!$A$1:$G$1,0))</f>
        <v>Ara</v>
      </c>
      <c r="J254" t="str">
        <f>INDEX(products!$A$1:$G$49,MATCH(orders!$D254,products!$A$1:$A$49,0),MATCH(J$1,products!$A$1:$G$1,0))</f>
        <v>D</v>
      </c>
      <c r="K254" s="4">
        <f>INDEX(products!$A$1:$G$49,MATCH(orders!$D254,products!$A$1:$A$49,0),MATCH(K$1,products!$A$1:$G$1,0))</f>
        <v>1</v>
      </c>
      <c r="L254" s="5">
        <f>INDEX(products!$A$1:$G$49,MATCH(orders!$D254,products!$A$1:$A$49,0),MATCH(L$1,products!$A$1:$G$1,0))</f>
        <v>9.9499999999999993</v>
      </c>
      <c r="M254" s="5">
        <f t="shared" si="9"/>
        <v>29.849999999999998</v>
      </c>
      <c r="N254" t="str">
        <f t="shared" si="11"/>
        <v>Arabica</v>
      </c>
      <c r="O254" t="str">
        <f t="shared" si="10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_xlfn.XLOOKUP(orders!C255,customers!A:A,customers!B:B,,0)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_xlfn.XLOOKUP(C255,customers!$A$2:$A$1001,customers!$G$2:$G$1001,,0)</f>
        <v>United States</v>
      </c>
      <c r="I255" t="str">
        <f>INDEX(products!$A$1:$G$49,MATCH(orders!$D255,products!$A$1:$A$49,0),MATCH(I$1,products!$A$1:$G$1,0))</f>
        <v>Lib</v>
      </c>
      <c r="J255" t="str">
        <f>INDEX(products!$A$1:$G$49,MATCH(orders!$D255,products!$A$1:$A$49,0),MATCH(J$1,products!$A$1:$G$1,0))</f>
        <v>M</v>
      </c>
      <c r="K255" s="4">
        <f>INDEX(products!$A$1:$G$49,MATCH(orders!$D255,products!$A$1:$A$49,0),MATCH(K$1,products!$A$1:$G$1,0))</f>
        <v>1</v>
      </c>
      <c r="L255" s="5">
        <f>INDEX(products!$A$1:$G$49,MATCH(orders!$D255,products!$A$1:$A$49,0),MATCH(L$1,products!$A$1:$G$1,0))</f>
        <v>14.55</v>
      </c>
      <c r="M255" s="5">
        <f t="shared" si="9"/>
        <v>58.2</v>
      </c>
      <c r="N255" t="str">
        <f t="shared" si="11"/>
        <v>Liberica</v>
      </c>
      <c r="O255" t="str">
        <f t="shared" si="10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_xlfn.XLOOKUP(orders!C256,customers!A:A,customers!B:B,,0)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_xlfn.XLOOKUP(C256,customers!$A$2:$A$1001,customers!$G$2:$G$1001,,0)</f>
        <v>United Kingdom</v>
      </c>
      <c r="I256" t="str">
        <f>INDEX(products!$A$1:$G$49,MATCH(orders!$D256,products!$A$1:$A$49,0),MATCH(I$1,products!$A$1:$G$1,0))</f>
        <v>Rob</v>
      </c>
      <c r="J256" t="str">
        <f>INDEX(products!$A$1:$G$49,MATCH(orders!$D256,products!$A$1:$A$49,0),MATCH(J$1,products!$A$1:$G$1,0))</f>
        <v>L</v>
      </c>
      <c r="K256" s="4">
        <f>INDEX(products!$A$1:$G$49,MATCH(orders!$D256,products!$A$1:$A$49,0),MATCH(K$1,products!$A$1:$G$1,0))</f>
        <v>0.5</v>
      </c>
      <c r="L256" s="5">
        <f>INDEX(products!$A$1:$G$49,MATCH(orders!$D256,products!$A$1:$A$49,0),MATCH(L$1,products!$A$1:$G$1,0))</f>
        <v>7.169999999999999</v>
      </c>
      <c r="M256" s="5">
        <f t="shared" si="9"/>
        <v>28.679999999999996</v>
      </c>
      <c r="N256" t="str">
        <f t="shared" si="11"/>
        <v>Robusta</v>
      </c>
      <c r="O256" t="str">
        <f t="shared" si="10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_xlfn.XLOOKUP(orders!C257,customers!A:A,customers!B:B,,0)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_xlfn.XLOOKUP(C257,customers!$A$2:$A$1001,customers!$G$2:$G$1001,,0)</f>
        <v>United States</v>
      </c>
      <c r="I257" t="str">
        <f>INDEX(products!$A$1:$G$49,MATCH(orders!$D257,products!$A$1:$A$49,0),MATCH(I$1,products!$A$1:$G$1,0))</f>
        <v>Rob</v>
      </c>
      <c r="J257" t="str">
        <f>INDEX(products!$A$1:$G$49,MATCH(orders!$D257,products!$A$1:$A$49,0),MATCH(J$1,products!$A$1:$G$1,0))</f>
        <v>L</v>
      </c>
      <c r="K257" s="4">
        <f>INDEX(products!$A$1:$G$49,MATCH(orders!$D257,products!$A$1:$A$49,0),MATCH(K$1,products!$A$1:$G$1,0))</f>
        <v>0.5</v>
      </c>
      <c r="L257" s="5">
        <f>INDEX(products!$A$1:$G$49,MATCH(orders!$D257,products!$A$1:$A$49,0),MATCH(L$1,products!$A$1:$G$1,0))</f>
        <v>7.169999999999999</v>
      </c>
      <c r="M257" s="5">
        <f t="shared" si="9"/>
        <v>21.509999999999998</v>
      </c>
      <c r="N257" t="str">
        <f t="shared" si="11"/>
        <v>Robusta</v>
      </c>
      <c r="O257" t="str">
        <f t="shared" si="10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_xlfn.XLOOKUP(orders!C258,customers!A:A,customers!B:B,,0)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_xlfn.XLOOKUP(C258,customers!$A$2:$A$1001,customers!$G$2:$G$1001,,0)</f>
        <v>United States</v>
      </c>
      <c r="I258" t="str">
        <f>INDEX(products!$A$1:$G$49,MATCH(orders!$D258,products!$A$1:$A$49,0),MATCH(I$1,products!$A$1:$G$1,0))</f>
        <v>Lib</v>
      </c>
      <c r="J258" t="str">
        <f>INDEX(products!$A$1:$G$49,MATCH(orders!$D258,products!$A$1:$A$49,0),MATCH(J$1,products!$A$1:$G$1,0))</f>
        <v>M</v>
      </c>
      <c r="K258" s="4">
        <f>INDEX(products!$A$1:$G$49,MATCH(orders!$D258,products!$A$1:$A$49,0),MATCH(K$1,products!$A$1:$G$1,0))</f>
        <v>0.5</v>
      </c>
      <c r="L258" s="5">
        <f>INDEX(products!$A$1:$G$49,MATCH(orders!$D258,products!$A$1:$A$49,0),MATCH(L$1,products!$A$1:$G$1,0))</f>
        <v>8.73</v>
      </c>
      <c r="M258" s="5">
        <f t="shared" si="9"/>
        <v>17.46</v>
      </c>
      <c r="N258" t="str">
        <f t="shared" si="11"/>
        <v>Liberica</v>
      </c>
      <c r="O258" t="str">
        <f t="shared" si="10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_xlfn.XLOOKUP(orders!C259,customers!A:A,customers!B:B,,0)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_xlfn.XLOOKUP(C259,customers!$A$2:$A$1001,customers!$G$2:$G$1001,,0)</f>
        <v>United States</v>
      </c>
      <c r="I259" t="str">
        <f>INDEX(products!$A$1:$G$49,MATCH(orders!$D259,products!$A$1:$A$49,0),MATCH(I$1,products!$A$1:$G$1,0))</f>
        <v>Exc</v>
      </c>
      <c r="J259" t="str">
        <f>INDEX(products!$A$1:$G$49,MATCH(orders!$D259,products!$A$1:$A$49,0),MATCH(J$1,products!$A$1:$G$1,0))</f>
        <v>D</v>
      </c>
      <c r="K259" s="4">
        <f>INDEX(products!$A$1:$G$49,MATCH(orders!$D259,products!$A$1:$A$49,0),MATCH(K$1,products!$A$1:$G$1,0))</f>
        <v>2.5</v>
      </c>
      <c r="L259" s="5">
        <f>INDEX(products!$A$1:$G$49,MATCH(orders!$D259,products!$A$1:$A$49,0),MATCH(L$1,products!$A$1:$G$1,0))</f>
        <v>27.945</v>
      </c>
      <c r="M259" s="5">
        <f t="shared" ref="M259:M322" si="12">L259*E259</f>
        <v>27.945</v>
      </c>
      <c r="N259" t="str">
        <f t="shared" si="11"/>
        <v>Excelsa</v>
      </c>
      <c r="O259" t="str">
        <f t="shared" ref="O259:O322" si="13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_xlfn.XLOOKUP(orders!C260,customers!A:A,customers!B:B,,0)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_xlfn.XLOOKUP(C260,customers!$A$2:$A$1001,customers!$G$2:$G$1001,,0)</f>
        <v>United States</v>
      </c>
      <c r="I260" t="str">
        <f>INDEX(products!$A$1:$G$49,MATCH(orders!$D260,products!$A$1:$A$49,0),MATCH(I$1,products!$A$1:$G$1,0))</f>
        <v>Exc</v>
      </c>
      <c r="J260" t="str">
        <f>INDEX(products!$A$1:$G$49,MATCH(orders!$D260,products!$A$1:$A$49,0),MATCH(J$1,products!$A$1:$G$1,0))</f>
        <v>D</v>
      </c>
      <c r="K260" s="4">
        <f>INDEX(products!$A$1:$G$49,MATCH(orders!$D260,products!$A$1:$A$49,0),MATCH(K$1,products!$A$1:$G$1,0))</f>
        <v>2.5</v>
      </c>
      <c r="L260" s="5">
        <f>INDEX(products!$A$1:$G$49,MATCH(orders!$D260,products!$A$1:$A$49,0),MATCH(L$1,products!$A$1:$G$1,0))</f>
        <v>27.945</v>
      </c>
      <c r="M260" s="5">
        <f t="shared" si="12"/>
        <v>139.72499999999999</v>
      </c>
      <c r="N260" t="str">
        <f t="shared" ref="N260:N323" si="14">IF(I260="Rob","Robusta",IF(I260="Exc","Excelsa",IF(I260="Lib","Liberica",IF(I260="Ara","Arabica",""))))</f>
        <v>Excelsa</v>
      </c>
      <c r="O260" t="str">
        <f t="shared" si="13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_xlfn.XLOOKUP(orders!C261,customers!A:A,customers!B:B,,0)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_xlfn.XLOOKUP(C261,customers!$A$2:$A$1001,customers!$G$2:$G$1001,,0)</f>
        <v>United Kingdom</v>
      </c>
      <c r="I261" t="str">
        <f>INDEX(products!$A$1:$G$49,MATCH(orders!$D261,products!$A$1:$A$49,0),MATCH(I$1,products!$A$1:$G$1,0))</f>
        <v>Rob</v>
      </c>
      <c r="J261" t="str">
        <f>INDEX(products!$A$1:$G$49,MATCH(orders!$D261,products!$A$1:$A$49,0),MATCH(J$1,products!$A$1:$G$1,0))</f>
        <v>M</v>
      </c>
      <c r="K261" s="4">
        <f>INDEX(products!$A$1:$G$49,MATCH(orders!$D261,products!$A$1:$A$49,0),MATCH(K$1,products!$A$1:$G$1,0))</f>
        <v>0.2</v>
      </c>
      <c r="L261" s="5">
        <f>INDEX(products!$A$1:$G$49,MATCH(orders!$D261,products!$A$1:$A$49,0),MATCH(L$1,products!$A$1:$G$1,0))</f>
        <v>2.9849999999999999</v>
      </c>
      <c r="M261" s="5">
        <f t="shared" si="12"/>
        <v>5.97</v>
      </c>
      <c r="N261" t="str">
        <f t="shared" si="14"/>
        <v>Robusta</v>
      </c>
      <c r="O261" t="str">
        <f t="shared" si="13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_xlfn.XLOOKUP(orders!C262,customers!A:A,customers!B:B,,0)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_xlfn.XLOOKUP(C262,customers!$A$2:$A$1001,customers!$G$2:$G$1001,,0)</f>
        <v>United States</v>
      </c>
      <c r="I262" t="str">
        <f>INDEX(products!$A$1:$G$49,MATCH(orders!$D262,products!$A$1:$A$49,0),MATCH(I$1,products!$A$1:$G$1,0))</f>
        <v>Rob</v>
      </c>
      <c r="J262" t="str">
        <f>INDEX(products!$A$1:$G$49,MATCH(orders!$D262,products!$A$1:$A$49,0),MATCH(J$1,products!$A$1:$G$1,0))</f>
        <v>L</v>
      </c>
      <c r="K262" s="4">
        <f>INDEX(products!$A$1:$G$49,MATCH(orders!$D262,products!$A$1:$A$49,0),MATCH(K$1,products!$A$1:$G$1,0))</f>
        <v>2.5</v>
      </c>
      <c r="L262" s="5">
        <f>INDEX(products!$A$1:$G$49,MATCH(orders!$D262,products!$A$1:$A$49,0),MATCH(L$1,products!$A$1:$G$1,0))</f>
        <v>27.484999999999996</v>
      </c>
      <c r="M262" s="5">
        <f t="shared" si="12"/>
        <v>27.484999999999996</v>
      </c>
      <c r="N262" t="str">
        <f t="shared" si="14"/>
        <v>Robusta</v>
      </c>
      <c r="O262" t="str">
        <f t="shared" si="13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_xlfn.XLOOKUP(orders!C263,customers!A:A,customers!B:B,,0)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_xlfn.XLOOKUP(C263,customers!$A$2:$A$1001,customers!$G$2:$G$1001,,0)</f>
        <v>United States</v>
      </c>
      <c r="I263" t="str">
        <f>INDEX(products!$A$1:$G$49,MATCH(orders!$D263,products!$A$1:$A$49,0),MATCH(I$1,products!$A$1:$G$1,0))</f>
        <v>Rob</v>
      </c>
      <c r="J263" t="str">
        <f>INDEX(products!$A$1:$G$49,MATCH(orders!$D263,products!$A$1:$A$49,0),MATCH(J$1,products!$A$1:$G$1,0))</f>
        <v>L</v>
      </c>
      <c r="K263" s="4">
        <f>INDEX(products!$A$1:$G$49,MATCH(orders!$D263,products!$A$1:$A$49,0),MATCH(K$1,products!$A$1:$G$1,0))</f>
        <v>1</v>
      </c>
      <c r="L263" s="5">
        <f>INDEX(products!$A$1:$G$49,MATCH(orders!$D263,products!$A$1:$A$49,0),MATCH(L$1,products!$A$1:$G$1,0))</f>
        <v>11.95</v>
      </c>
      <c r="M263" s="5">
        <f t="shared" si="12"/>
        <v>59.75</v>
      </c>
      <c r="N263" t="str">
        <f t="shared" si="14"/>
        <v>Robusta</v>
      </c>
      <c r="O263" t="str">
        <f t="shared" si="13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_xlfn.XLOOKUP(orders!C264,customers!A:A,customers!B:B,,0)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_xlfn.XLOOKUP(C264,customers!$A$2:$A$1001,customers!$G$2:$G$1001,,0)</f>
        <v>United States</v>
      </c>
      <c r="I264" t="str">
        <f>INDEX(products!$A$1:$G$49,MATCH(orders!$D264,products!$A$1:$A$49,0),MATCH(I$1,products!$A$1:$G$1,0))</f>
        <v>Exc</v>
      </c>
      <c r="J264" t="str">
        <f>INDEX(products!$A$1:$G$49,MATCH(orders!$D264,products!$A$1:$A$49,0),MATCH(J$1,products!$A$1:$G$1,0))</f>
        <v>M</v>
      </c>
      <c r="K264" s="4">
        <f>INDEX(products!$A$1:$G$49,MATCH(orders!$D264,products!$A$1:$A$49,0),MATCH(K$1,products!$A$1:$G$1,0))</f>
        <v>1</v>
      </c>
      <c r="L264" s="5">
        <f>INDEX(products!$A$1:$G$49,MATCH(orders!$D264,products!$A$1:$A$49,0),MATCH(L$1,products!$A$1:$G$1,0))</f>
        <v>13.75</v>
      </c>
      <c r="M264" s="5">
        <f t="shared" si="12"/>
        <v>41.25</v>
      </c>
      <c r="N264" t="str">
        <f t="shared" si="14"/>
        <v>Excelsa</v>
      </c>
      <c r="O264" t="str">
        <f t="shared" si="13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_xlfn.XLOOKUP(orders!C265,customers!A:A,customers!B:B,,0)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_xlfn.XLOOKUP(C265,customers!$A$2:$A$1001,customers!$G$2:$G$1001,,0)</f>
        <v>United States</v>
      </c>
      <c r="I265" t="str">
        <f>INDEX(products!$A$1:$G$49,MATCH(orders!$D265,products!$A$1:$A$49,0),MATCH(I$1,products!$A$1:$G$1,0))</f>
        <v>Lib</v>
      </c>
      <c r="J265" t="str">
        <f>INDEX(products!$A$1:$G$49,MATCH(orders!$D265,products!$A$1:$A$49,0),MATCH(J$1,products!$A$1:$G$1,0))</f>
        <v>M</v>
      </c>
      <c r="K265" s="4">
        <f>INDEX(products!$A$1:$G$49,MATCH(orders!$D265,products!$A$1:$A$49,0),MATCH(K$1,products!$A$1:$G$1,0))</f>
        <v>2.5</v>
      </c>
      <c r="L265" s="5">
        <f>INDEX(products!$A$1:$G$49,MATCH(orders!$D265,products!$A$1:$A$49,0),MATCH(L$1,products!$A$1:$G$1,0))</f>
        <v>33.464999999999996</v>
      </c>
      <c r="M265" s="5">
        <f t="shared" si="12"/>
        <v>133.85999999999999</v>
      </c>
      <c r="N265" t="str">
        <f t="shared" si="14"/>
        <v>Liberica</v>
      </c>
      <c r="O265" t="str">
        <f t="shared" si="13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_xlfn.XLOOKUP(orders!C266,customers!A:A,customers!B:B,,0)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_xlfn.XLOOKUP(C266,customers!$A$2:$A$1001,customers!$G$2:$G$1001,,0)</f>
        <v>Ireland</v>
      </c>
      <c r="I266" t="str">
        <f>INDEX(products!$A$1:$G$49,MATCH(orders!$D266,products!$A$1:$A$49,0),MATCH(I$1,products!$A$1:$G$1,0))</f>
        <v>Rob</v>
      </c>
      <c r="J266" t="str">
        <f>INDEX(products!$A$1:$G$49,MATCH(orders!$D266,products!$A$1:$A$49,0),MATCH(J$1,products!$A$1:$G$1,0))</f>
        <v>L</v>
      </c>
      <c r="K266" s="4">
        <f>INDEX(products!$A$1:$G$49,MATCH(orders!$D266,products!$A$1:$A$49,0),MATCH(K$1,products!$A$1:$G$1,0))</f>
        <v>1</v>
      </c>
      <c r="L266" s="5">
        <f>INDEX(products!$A$1:$G$49,MATCH(orders!$D266,products!$A$1:$A$49,0),MATCH(L$1,products!$A$1:$G$1,0))</f>
        <v>11.95</v>
      </c>
      <c r="M266" s="5">
        <f t="shared" si="12"/>
        <v>59.75</v>
      </c>
      <c r="N266" t="str">
        <f t="shared" si="14"/>
        <v>Robusta</v>
      </c>
      <c r="O266" t="str">
        <f t="shared" si="13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_xlfn.XLOOKUP(orders!C267,customers!A:A,customers!B:B,,0)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_xlfn.XLOOKUP(C267,customers!$A$2:$A$1001,customers!$G$2:$G$1001,,0)</f>
        <v>United States</v>
      </c>
      <c r="I267" t="str">
        <f>INDEX(products!$A$1:$G$49,MATCH(orders!$D267,products!$A$1:$A$49,0),MATCH(I$1,products!$A$1:$G$1,0))</f>
        <v>Ara</v>
      </c>
      <c r="J267" t="str">
        <f>INDEX(products!$A$1:$G$49,MATCH(orders!$D267,products!$A$1:$A$49,0),MATCH(J$1,products!$A$1:$G$1,0))</f>
        <v>D</v>
      </c>
      <c r="K267" s="4">
        <f>INDEX(products!$A$1:$G$49,MATCH(orders!$D267,products!$A$1:$A$49,0),MATCH(K$1,products!$A$1:$G$1,0))</f>
        <v>0.5</v>
      </c>
      <c r="L267" s="5">
        <f>INDEX(products!$A$1:$G$49,MATCH(orders!$D267,products!$A$1:$A$49,0),MATCH(L$1,products!$A$1:$G$1,0))</f>
        <v>5.97</v>
      </c>
      <c r="M267" s="5">
        <f t="shared" si="12"/>
        <v>5.97</v>
      </c>
      <c r="N267" t="str">
        <f t="shared" si="14"/>
        <v>Arabica</v>
      </c>
      <c r="O267" t="str">
        <f t="shared" si="13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_xlfn.XLOOKUP(orders!C268,customers!A:A,customers!B:B,,0)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_xlfn.XLOOKUP(C268,customers!$A$2:$A$1001,customers!$G$2:$G$1001,,0)</f>
        <v>United Kingdom</v>
      </c>
      <c r="I268" t="str">
        <f>INDEX(products!$A$1:$G$49,MATCH(orders!$D268,products!$A$1:$A$49,0),MATCH(I$1,products!$A$1:$G$1,0))</f>
        <v>Exc</v>
      </c>
      <c r="J268" t="str">
        <f>INDEX(products!$A$1:$G$49,MATCH(orders!$D268,products!$A$1:$A$49,0),MATCH(J$1,products!$A$1:$G$1,0))</f>
        <v>D</v>
      </c>
      <c r="K268" s="4">
        <f>INDEX(products!$A$1:$G$49,MATCH(orders!$D268,products!$A$1:$A$49,0),MATCH(K$1,products!$A$1:$G$1,0))</f>
        <v>1</v>
      </c>
      <c r="L268" s="5">
        <f>INDEX(products!$A$1:$G$49,MATCH(orders!$D268,products!$A$1:$A$49,0),MATCH(L$1,products!$A$1:$G$1,0))</f>
        <v>12.15</v>
      </c>
      <c r="M268" s="5">
        <f t="shared" si="12"/>
        <v>24.3</v>
      </c>
      <c r="N268" t="str">
        <f t="shared" si="14"/>
        <v>Excelsa</v>
      </c>
      <c r="O268" t="str">
        <f t="shared" si="13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_xlfn.XLOOKUP(orders!C269,customers!A:A,customers!B:B,,0)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_xlfn.XLOOKUP(C269,customers!$A$2:$A$1001,customers!$G$2:$G$1001,,0)</f>
        <v>United States</v>
      </c>
      <c r="I269" t="str">
        <f>INDEX(products!$A$1:$G$49,MATCH(orders!$D269,products!$A$1:$A$49,0),MATCH(I$1,products!$A$1:$G$1,0))</f>
        <v>Exc</v>
      </c>
      <c r="J269" t="str">
        <f>INDEX(products!$A$1:$G$49,MATCH(orders!$D269,products!$A$1:$A$49,0),MATCH(J$1,products!$A$1:$G$1,0))</f>
        <v>D</v>
      </c>
      <c r="K269" s="4">
        <f>INDEX(products!$A$1:$G$49,MATCH(orders!$D269,products!$A$1:$A$49,0),MATCH(K$1,products!$A$1:$G$1,0))</f>
        <v>0.2</v>
      </c>
      <c r="L269" s="5">
        <f>INDEX(products!$A$1:$G$49,MATCH(orders!$D269,products!$A$1:$A$49,0),MATCH(L$1,products!$A$1:$G$1,0))</f>
        <v>3.645</v>
      </c>
      <c r="M269" s="5">
        <f t="shared" si="12"/>
        <v>21.87</v>
      </c>
      <c r="N269" t="str">
        <f t="shared" si="14"/>
        <v>Excelsa</v>
      </c>
      <c r="O269" t="str">
        <f t="shared" si="13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_xlfn.XLOOKUP(orders!C270,customers!A:A,customers!B:B,,0)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_xlfn.XLOOKUP(C270,customers!$A$2:$A$1001,customers!$G$2:$G$1001,,0)</f>
        <v>United States</v>
      </c>
      <c r="I270" t="str">
        <f>INDEX(products!$A$1:$G$49,MATCH(orders!$D270,products!$A$1:$A$49,0),MATCH(I$1,products!$A$1:$G$1,0))</f>
        <v>Ara</v>
      </c>
      <c r="J270" t="str">
        <f>INDEX(products!$A$1:$G$49,MATCH(orders!$D270,products!$A$1:$A$49,0),MATCH(J$1,products!$A$1:$G$1,0))</f>
        <v>D</v>
      </c>
      <c r="K270" s="4">
        <f>INDEX(products!$A$1:$G$49,MATCH(orders!$D270,products!$A$1:$A$49,0),MATCH(K$1,products!$A$1:$G$1,0))</f>
        <v>1</v>
      </c>
      <c r="L270" s="5">
        <f>INDEX(products!$A$1:$G$49,MATCH(orders!$D270,products!$A$1:$A$49,0),MATCH(L$1,products!$A$1:$G$1,0))</f>
        <v>9.9499999999999993</v>
      </c>
      <c r="M270" s="5">
        <f t="shared" si="12"/>
        <v>19.899999999999999</v>
      </c>
      <c r="N270" t="str">
        <f t="shared" si="14"/>
        <v>Arabica</v>
      </c>
      <c r="O270" t="str">
        <f t="shared" si="13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_xlfn.XLOOKUP(orders!C271,customers!A:A,customers!B:B,,0)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_xlfn.XLOOKUP(C271,customers!$A$2:$A$1001,customers!$G$2:$G$1001,,0)</f>
        <v>United States</v>
      </c>
      <c r="I271" t="str">
        <f>INDEX(products!$A$1:$G$49,MATCH(orders!$D271,products!$A$1:$A$49,0),MATCH(I$1,products!$A$1:$G$1,0))</f>
        <v>Ara</v>
      </c>
      <c r="J271" t="str">
        <f>INDEX(products!$A$1:$G$49,MATCH(orders!$D271,products!$A$1:$A$49,0),MATCH(J$1,products!$A$1:$G$1,0))</f>
        <v>D</v>
      </c>
      <c r="K271" s="4">
        <f>INDEX(products!$A$1:$G$49,MATCH(orders!$D271,products!$A$1:$A$49,0),MATCH(K$1,products!$A$1:$G$1,0))</f>
        <v>0.2</v>
      </c>
      <c r="L271" s="5">
        <f>INDEX(products!$A$1:$G$49,MATCH(orders!$D271,products!$A$1:$A$49,0),MATCH(L$1,products!$A$1:$G$1,0))</f>
        <v>2.9849999999999999</v>
      </c>
      <c r="M271" s="5">
        <f t="shared" si="12"/>
        <v>5.97</v>
      </c>
      <c r="N271" t="str">
        <f t="shared" si="14"/>
        <v>Arabica</v>
      </c>
      <c r="O271" t="str">
        <f t="shared" si="13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_xlfn.XLOOKUP(orders!C272,customers!A:A,customers!B:B,,0)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_xlfn.XLOOKUP(C272,customers!$A$2:$A$1001,customers!$G$2:$G$1001,,0)</f>
        <v>Ireland</v>
      </c>
      <c r="I272" t="str">
        <f>INDEX(products!$A$1:$G$49,MATCH(orders!$D272,products!$A$1:$A$49,0),MATCH(I$1,products!$A$1:$G$1,0))</f>
        <v>Exc</v>
      </c>
      <c r="J272" t="str">
        <f>INDEX(products!$A$1:$G$49,MATCH(orders!$D272,products!$A$1:$A$49,0),MATCH(J$1,products!$A$1:$G$1,0))</f>
        <v>D</v>
      </c>
      <c r="K272" s="4">
        <f>INDEX(products!$A$1:$G$49,MATCH(orders!$D272,products!$A$1:$A$49,0),MATCH(K$1,products!$A$1:$G$1,0))</f>
        <v>0.5</v>
      </c>
      <c r="L272" s="5">
        <f>INDEX(products!$A$1:$G$49,MATCH(orders!$D272,products!$A$1:$A$49,0),MATCH(L$1,products!$A$1:$G$1,0))</f>
        <v>7.29</v>
      </c>
      <c r="M272" s="5">
        <f t="shared" si="12"/>
        <v>7.29</v>
      </c>
      <c r="N272" t="str">
        <f t="shared" si="14"/>
        <v>Excelsa</v>
      </c>
      <c r="O272" t="str">
        <f t="shared" si="13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_xlfn.XLOOKUP(orders!C273,customers!A:A,customers!B:B,,0)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_xlfn.XLOOKUP(C273,customers!$A$2:$A$1001,customers!$G$2:$G$1001,,0)</f>
        <v>United States</v>
      </c>
      <c r="I273" t="str">
        <f>INDEX(products!$A$1:$G$49,MATCH(orders!$D273,products!$A$1:$A$49,0),MATCH(I$1,products!$A$1:$G$1,0))</f>
        <v>Ara</v>
      </c>
      <c r="J273" t="str">
        <f>INDEX(products!$A$1:$G$49,MATCH(orders!$D273,products!$A$1:$A$49,0),MATCH(J$1,products!$A$1:$G$1,0))</f>
        <v>D</v>
      </c>
      <c r="K273" s="4">
        <f>INDEX(products!$A$1:$G$49,MATCH(orders!$D273,products!$A$1:$A$49,0),MATCH(K$1,products!$A$1:$G$1,0))</f>
        <v>0.2</v>
      </c>
      <c r="L273" s="5">
        <f>INDEX(products!$A$1:$G$49,MATCH(orders!$D273,products!$A$1:$A$49,0),MATCH(L$1,products!$A$1:$G$1,0))</f>
        <v>2.9849999999999999</v>
      </c>
      <c r="M273" s="5">
        <f t="shared" si="12"/>
        <v>11.94</v>
      </c>
      <c r="N273" t="str">
        <f t="shared" si="14"/>
        <v>Arabica</v>
      </c>
      <c r="O273" t="str">
        <f t="shared" si="13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_xlfn.XLOOKUP(orders!C274,customers!A:A,customers!B:B,,0)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_xlfn.XLOOKUP(C274,customers!$A$2:$A$1001,customers!$G$2:$G$1001,,0)</f>
        <v>Ireland</v>
      </c>
      <c r="I274" t="str">
        <f>INDEX(products!$A$1:$G$49,MATCH(orders!$D274,products!$A$1:$A$49,0),MATCH(I$1,products!$A$1:$G$1,0))</f>
        <v>Rob</v>
      </c>
      <c r="J274" t="str">
        <f>INDEX(products!$A$1:$G$49,MATCH(orders!$D274,products!$A$1:$A$49,0),MATCH(J$1,products!$A$1:$G$1,0))</f>
        <v>L</v>
      </c>
      <c r="K274" s="4">
        <f>INDEX(products!$A$1:$G$49,MATCH(orders!$D274,products!$A$1:$A$49,0),MATCH(K$1,products!$A$1:$G$1,0))</f>
        <v>1</v>
      </c>
      <c r="L274" s="5">
        <f>INDEX(products!$A$1:$G$49,MATCH(orders!$D274,products!$A$1:$A$49,0),MATCH(L$1,products!$A$1:$G$1,0))</f>
        <v>11.95</v>
      </c>
      <c r="M274" s="5">
        <f t="shared" si="12"/>
        <v>71.699999999999989</v>
      </c>
      <c r="N274" t="str">
        <f t="shared" si="14"/>
        <v>Robusta</v>
      </c>
      <c r="O274" t="str">
        <f t="shared" si="13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_xlfn.XLOOKUP(orders!C275,customers!A:A,customers!B:B,,0)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_xlfn.XLOOKUP(C275,customers!$A$2:$A$1001,customers!$G$2:$G$1001,,0)</f>
        <v>United States</v>
      </c>
      <c r="I275" t="str">
        <f>INDEX(products!$A$1:$G$49,MATCH(orders!$D275,products!$A$1:$A$49,0),MATCH(I$1,products!$A$1:$G$1,0))</f>
        <v>Ara</v>
      </c>
      <c r="J275" t="str">
        <f>INDEX(products!$A$1:$G$49,MATCH(orders!$D275,products!$A$1:$A$49,0),MATCH(J$1,products!$A$1:$G$1,0))</f>
        <v>L</v>
      </c>
      <c r="K275" s="4">
        <f>INDEX(products!$A$1:$G$49,MATCH(orders!$D275,products!$A$1:$A$49,0),MATCH(K$1,products!$A$1:$G$1,0))</f>
        <v>0.2</v>
      </c>
      <c r="L275" s="5">
        <f>INDEX(products!$A$1:$G$49,MATCH(orders!$D275,products!$A$1:$A$49,0),MATCH(L$1,products!$A$1:$G$1,0))</f>
        <v>3.8849999999999998</v>
      </c>
      <c r="M275" s="5">
        <f t="shared" si="12"/>
        <v>7.77</v>
      </c>
      <c r="N275" t="str">
        <f t="shared" si="14"/>
        <v>Arabica</v>
      </c>
      <c r="O275" t="str">
        <f t="shared" si="13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_xlfn.XLOOKUP(orders!C276,customers!A:A,customers!B:B,,0)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_xlfn.XLOOKUP(C276,customers!$A$2:$A$1001,customers!$G$2:$G$1001,,0)</f>
        <v>United States</v>
      </c>
      <c r="I276" t="str">
        <f>INDEX(products!$A$1:$G$49,MATCH(orders!$D276,products!$A$1:$A$49,0),MATCH(I$1,products!$A$1:$G$1,0))</f>
        <v>Ara</v>
      </c>
      <c r="J276" t="str">
        <f>INDEX(products!$A$1:$G$49,MATCH(orders!$D276,products!$A$1:$A$49,0),MATCH(J$1,products!$A$1:$G$1,0))</f>
        <v>M</v>
      </c>
      <c r="K276" s="4">
        <f>INDEX(products!$A$1:$G$49,MATCH(orders!$D276,products!$A$1:$A$49,0),MATCH(K$1,products!$A$1:$G$1,0))</f>
        <v>2.5</v>
      </c>
      <c r="L276" s="5">
        <f>INDEX(products!$A$1:$G$49,MATCH(orders!$D276,products!$A$1:$A$49,0),MATCH(L$1,products!$A$1:$G$1,0))</f>
        <v>25.874999999999996</v>
      </c>
      <c r="M276" s="5">
        <f t="shared" si="12"/>
        <v>25.874999999999996</v>
      </c>
      <c r="N276" t="str">
        <f t="shared" si="14"/>
        <v>Arabica</v>
      </c>
      <c r="O276" t="str">
        <f t="shared" si="13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_xlfn.XLOOKUP(orders!C277,customers!A:A,customers!B:B,,0)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_xlfn.XLOOKUP(C277,customers!$A$2:$A$1001,customers!$G$2:$G$1001,,0)</f>
        <v>United States</v>
      </c>
      <c r="I277" t="str">
        <f>INDEX(products!$A$1:$G$49,MATCH(orders!$D277,products!$A$1:$A$49,0),MATCH(I$1,products!$A$1:$G$1,0))</f>
        <v>Exc</v>
      </c>
      <c r="J277" t="str">
        <f>INDEX(products!$A$1:$G$49,MATCH(orders!$D277,products!$A$1:$A$49,0),MATCH(J$1,products!$A$1:$G$1,0))</f>
        <v>L</v>
      </c>
      <c r="K277" s="4">
        <f>INDEX(products!$A$1:$G$49,MATCH(orders!$D277,products!$A$1:$A$49,0),MATCH(K$1,products!$A$1:$G$1,0))</f>
        <v>2.5</v>
      </c>
      <c r="L277" s="5">
        <f>INDEX(products!$A$1:$G$49,MATCH(orders!$D277,products!$A$1:$A$49,0),MATCH(L$1,products!$A$1:$G$1,0))</f>
        <v>34.154999999999994</v>
      </c>
      <c r="M277" s="5">
        <f t="shared" si="12"/>
        <v>204.92999999999995</v>
      </c>
      <c r="N277" t="str">
        <f t="shared" si="14"/>
        <v>Excelsa</v>
      </c>
      <c r="O277" t="str">
        <f t="shared" si="13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_xlfn.XLOOKUP(orders!C278,customers!A:A,customers!B:B,,0)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_xlfn.XLOOKUP(C278,customers!$A$2:$A$1001,customers!$G$2:$G$1001,,0)</f>
        <v>Ireland</v>
      </c>
      <c r="I278" t="str">
        <f>INDEX(products!$A$1:$G$49,MATCH(orders!$D278,products!$A$1:$A$49,0),MATCH(I$1,products!$A$1:$G$1,0))</f>
        <v>Rob</v>
      </c>
      <c r="J278" t="str">
        <f>INDEX(products!$A$1:$G$49,MATCH(orders!$D278,products!$A$1:$A$49,0),MATCH(J$1,products!$A$1:$G$1,0))</f>
        <v>L</v>
      </c>
      <c r="K278" s="4">
        <f>INDEX(products!$A$1:$G$49,MATCH(orders!$D278,products!$A$1:$A$49,0),MATCH(K$1,products!$A$1:$G$1,0))</f>
        <v>2.5</v>
      </c>
      <c r="L278" s="5">
        <f>INDEX(products!$A$1:$G$49,MATCH(orders!$D278,products!$A$1:$A$49,0),MATCH(L$1,products!$A$1:$G$1,0))</f>
        <v>27.484999999999996</v>
      </c>
      <c r="M278" s="5">
        <f t="shared" si="12"/>
        <v>109.93999999999998</v>
      </c>
      <c r="N278" t="str">
        <f t="shared" si="14"/>
        <v>Robusta</v>
      </c>
      <c r="O278" t="str">
        <f t="shared" si="13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_xlfn.XLOOKUP(orders!C279,customers!A:A,customers!B:B,,0)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_xlfn.XLOOKUP(C279,customers!$A$2:$A$1001,customers!$G$2:$G$1001,,0)</f>
        <v>United States</v>
      </c>
      <c r="I279" t="str">
        <f>INDEX(products!$A$1:$G$49,MATCH(orders!$D279,products!$A$1:$A$49,0),MATCH(I$1,products!$A$1:$G$1,0))</f>
        <v>Exc</v>
      </c>
      <c r="J279" t="str">
        <f>INDEX(products!$A$1:$G$49,MATCH(orders!$D279,products!$A$1:$A$49,0),MATCH(J$1,products!$A$1:$G$1,0))</f>
        <v>L</v>
      </c>
      <c r="K279" s="4">
        <f>INDEX(products!$A$1:$G$49,MATCH(orders!$D279,products!$A$1:$A$49,0),MATCH(K$1,products!$A$1:$G$1,0))</f>
        <v>1</v>
      </c>
      <c r="L279" s="5">
        <f>INDEX(products!$A$1:$G$49,MATCH(orders!$D279,products!$A$1:$A$49,0),MATCH(L$1,products!$A$1:$G$1,0))</f>
        <v>14.85</v>
      </c>
      <c r="M279" s="5">
        <f t="shared" si="12"/>
        <v>89.1</v>
      </c>
      <c r="N279" t="str">
        <f t="shared" si="14"/>
        <v>Excelsa</v>
      </c>
      <c r="O279" t="str">
        <f t="shared" si="13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_xlfn.XLOOKUP(orders!C280,customers!A:A,customers!B:B,,0)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_xlfn.XLOOKUP(C280,customers!$A$2:$A$1001,customers!$G$2:$G$1001,,0)</f>
        <v>United States</v>
      </c>
      <c r="I280" t="str">
        <f>INDEX(products!$A$1:$G$49,MATCH(orders!$D280,products!$A$1:$A$49,0),MATCH(I$1,products!$A$1:$G$1,0))</f>
        <v>Ara</v>
      </c>
      <c r="J280" t="str">
        <f>INDEX(products!$A$1:$G$49,MATCH(orders!$D280,products!$A$1:$A$49,0),MATCH(J$1,products!$A$1:$G$1,0))</f>
        <v>L</v>
      </c>
      <c r="K280" s="4">
        <f>INDEX(products!$A$1:$G$49,MATCH(orders!$D280,products!$A$1:$A$49,0),MATCH(K$1,products!$A$1:$G$1,0))</f>
        <v>0.2</v>
      </c>
      <c r="L280" s="5">
        <f>INDEX(products!$A$1:$G$49,MATCH(orders!$D280,products!$A$1:$A$49,0),MATCH(L$1,products!$A$1:$G$1,0))</f>
        <v>3.8849999999999998</v>
      </c>
      <c r="M280" s="5">
        <f t="shared" si="12"/>
        <v>7.77</v>
      </c>
      <c r="N280" t="str">
        <f t="shared" si="14"/>
        <v>Arabica</v>
      </c>
      <c r="O280" t="str">
        <f t="shared" si="13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_xlfn.XLOOKUP(orders!C281,customers!A:A,customers!B:B,,0)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_xlfn.XLOOKUP(C281,customers!$A$2:$A$1001,customers!$G$2:$G$1001,,0)</f>
        <v>United States</v>
      </c>
      <c r="I281" t="str">
        <f>INDEX(products!$A$1:$G$49,MATCH(orders!$D281,products!$A$1:$A$49,0),MATCH(I$1,products!$A$1:$G$1,0))</f>
        <v>Lib</v>
      </c>
      <c r="J281" t="str">
        <f>INDEX(products!$A$1:$G$49,MATCH(orders!$D281,products!$A$1:$A$49,0),MATCH(J$1,products!$A$1:$G$1,0))</f>
        <v>M</v>
      </c>
      <c r="K281" s="4">
        <f>INDEX(products!$A$1:$G$49,MATCH(orders!$D281,products!$A$1:$A$49,0),MATCH(K$1,products!$A$1:$G$1,0))</f>
        <v>2.5</v>
      </c>
      <c r="L281" s="5">
        <f>INDEX(products!$A$1:$G$49,MATCH(orders!$D281,products!$A$1:$A$49,0),MATCH(L$1,products!$A$1:$G$1,0))</f>
        <v>33.464999999999996</v>
      </c>
      <c r="M281" s="5">
        <f t="shared" si="12"/>
        <v>33.464999999999996</v>
      </c>
      <c r="N281" t="str">
        <f t="shared" si="14"/>
        <v>Liberica</v>
      </c>
      <c r="O281" t="str">
        <f t="shared" si="13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_xlfn.XLOOKUP(orders!C282,customers!A:A,customers!B:B,,0)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_xlfn.XLOOKUP(C282,customers!$A$2:$A$1001,customers!$G$2:$G$1001,,0)</f>
        <v>United States</v>
      </c>
      <c r="I282" t="str">
        <f>INDEX(products!$A$1:$G$49,MATCH(orders!$D282,products!$A$1:$A$49,0),MATCH(I$1,products!$A$1:$G$1,0))</f>
        <v>Exc</v>
      </c>
      <c r="J282" t="str">
        <f>INDEX(products!$A$1:$G$49,MATCH(orders!$D282,products!$A$1:$A$49,0),MATCH(J$1,products!$A$1:$G$1,0))</f>
        <v>M</v>
      </c>
      <c r="K282" s="4">
        <f>INDEX(products!$A$1:$G$49,MATCH(orders!$D282,products!$A$1:$A$49,0),MATCH(K$1,products!$A$1:$G$1,0))</f>
        <v>0.5</v>
      </c>
      <c r="L282" s="5">
        <f>INDEX(products!$A$1:$G$49,MATCH(orders!$D282,products!$A$1:$A$49,0),MATCH(L$1,products!$A$1:$G$1,0))</f>
        <v>8.25</v>
      </c>
      <c r="M282" s="5">
        <f t="shared" si="12"/>
        <v>41.25</v>
      </c>
      <c r="N282" t="str">
        <f t="shared" si="14"/>
        <v>Excelsa</v>
      </c>
      <c r="O282" t="str">
        <f t="shared" si="13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_xlfn.XLOOKUP(orders!C283,customers!A:A,customers!B:B,,0)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_xlfn.XLOOKUP(C283,customers!$A$2:$A$1001,customers!$G$2:$G$1001,,0)</f>
        <v>United States</v>
      </c>
      <c r="I283" t="str">
        <f>INDEX(products!$A$1:$G$49,MATCH(orders!$D283,products!$A$1:$A$49,0),MATCH(I$1,products!$A$1:$G$1,0))</f>
        <v>Exc</v>
      </c>
      <c r="J283" t="str">
        <f>INDEX(products!$A$1:$G$49,MATCH(orders!$D283,products!$A$1:$A$49,0),MATCH(J$1,products!$A$1:$G$1,0))</f>
        <v>L</v>
      </c>
      <c r="K283" s="4">
        <f>INDEX(products!$A$1:$G$49,MATCH(orders!$D283,products!$A$1:$A$49,0),MATCH(K$1,products!$A$1:$G$1,0))</f>
        <v>1</v>
      </c>
      <c r="L283" s="5">
        <f>INDEX(products!$A$1:$G$49,MATCH(orders!$D283,products!$A$1:$A$49,0),MATCH(L$1,products!$A$1:$G$1,0))</f>
        <v>14.85</v>
      </c>
      <c r="M283" s="5">
        <f t="shared" si="12"/>
        <v>59.4</v>
      </c>
      <c r="N283" t="str">
        <f t="shared" si="14"/>
        <v>Excelsa</v>
      </c>
      <c r="O283" t="str">
        <f t="shared" si="13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_xlfn.XLOOKUP(orders!C284,customers!A:A,customers!B:B,,0)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_xlfn.XLOOKUP(C284,customers!$A$2:$A$1001,customers!$G$2:$G$1001,,0)</f>
        <v>United Kingdom</v>
      </c>
      <c r="I284" t="str">
        <f>INDEX(products!$A$1:$G$49,MATCH(orders!$D284,products!$A$1:$A$49,0),MATCH(I$1,products!$A$1:$G$1,0))</f>
        <v>Ara</v>
      </c>
      <c r="J284" t="str">
        <f>INDEX(products!$A$1:$G$49,MATCH(orders!$D284,products!$A$1:$A$49,0),MATCH(J$1,products!$A$1:$G$1,0))</f>
        <v>L</v>
      </c>
      <c r="K284" s="4">
        <f>INDEX(products!$A$1:$G$49,MATCH(orders!$D284,products!$A$1:$A$49,0),MATCH(K$1,products!$A$1:$G$1,0))</f>
        <v>0.5</v>
      </c>
      <c r="L284" s="5">
        <f>INDEX(products!$A$1:$G$49,MATCH(orders!$D284,products!$A$1:$A$49,0),MATCH(L$1,products!$A$1:$G$1,0))</f>
        <v>7.77</v>
      </c>
      <c r="M284" s="5">
        <f t="shared" si="12"/>
        <v>7.77</v>
      </c>
      <c r="N284" t="str">
        <f t="shared" si="14"/>
        <v>Arabica</v>
      </c>
      <c r="O284" t="str">
        <f t="shared" si="13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_xlfn.XLOOKUP(orders!C285,customers!A:A,customers!B:B,,0)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_xlfn.XLOOKUP(C285,customers!$A$2:$A$1001,customers!$G$2:$G$1001,,0)</f>
        <v>United Kingdom</v>
      </c>
      <c r="I285" t="str">
        <f>INDEX(products!$A$1:$G$49,MATCH(orders!$D285,products!$A$1:$A$49,0),MATCH(I$1,products!$A$1:$G$1,0))</f>
        <v>Rob</v>
      </c>
      <c r="J285" t="str">
        <f>INDEX(products!$A$1:$G$49,MATCH(orders!$D285,products!$A$1:$A$49,0),MATCH(J$1,products!$A$1:$G$1,0))</f>
        <v>D</v>
      </c>
      <c r="K285" s="4">
        <f>INDEX(products!$A$1:$G$49,MATCH(orders!$D285,products!$A$1:$A$49,0),MATCH(K$1,products!$A$1:$G$1,0))</f>
        <v>0.5</v>
      </c>
      <c r="L285" s="5">
        <f>INDEX(products!$A$1:$G$49,MATCH(orders!$D285,products!$A$1:$A$49,0),MATCH(L$1,products!$A$1:$G$1,0))</f>
        <v>5.3699999999999992</v>
      </c>
      <c r="M285" s="5">
        <f t="shared" si="12"/>
        <v>5.3699999999999992</v>
      </c>
      <c r="N285" t="str">
        <f t="shared" si="14"/>
        <v>Robusta</v>
      </c>
      <c r="O285" t="str">
        <f t="shared" si="13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_xlfn.XLOOKUP(orders!C286,customers!A:A,customers!B:B,,0)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_xlfn.XLOOKUP(C286,customers!$A$2:$A$1001,customers!$G$2:$G$1001,,0)</f>
        <v>United States</v>
      </c>
      <c r="I286" t="str">
        <f>INDEX(products!$A$1:$G$49,MATCH(orders!$D286,products!$A$1:$A$49,0),MATCH(I$1,products!$A$1:$G$1,0))</f>
        <v>Exc</v>
      </c>
      <c r="J286" t="str">
        <f>INDEX(products!$A$1:$G$49,MATCH(orders!$D286,products!$A$1:$A$49,0),MATCH(J$1,products!$A$1:$G$1,0))</f>
        <v>M</v>
      </c>
      <c r="K286" s="4">
        <f>INDEX(products!$A$1:$G$49,MATCH(orders!$D286,products!$A$1:$A$49,0),MATCH(K$1,products!$A$1:$G$1,0))</f>
        <v>2.5</v>
      </c>
      <c r="L286" s="5">
        <f>INDEX(products!$A$1:$G$49,MATCH(orders!$D286,products!$A$1:$A$49,0),MATCH(L$1,products!$A$1:$G$1,0))</f>
        <v>31.624999999999996</v>
      </c>
      <c r="M286" s="5">
        <f t="shared" si="12"/>
        <v>94.874999999999986</v>
      </c>
      <c r="N286" t="str">
        <f t="shared" si="14"/>
        <v>Excelsa</v>
      </c>
      <c r="O286" t="str">
        <f t="shared" si="13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_xlfn.XLOOKUP(orders!C287,customers!A:A,customers!B:B,,0)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_xlfn.XLOOKUP(C287,customers!$A$2:$A$1001,customers!$G$2:$G$1001,,0)</f>
        <v>United States</v>
      </c>
      <c r="I287" t="str">
        <f>INDEX(products!$A$1:$G$49,MATCH(orders!$D287,products!$A$1:$A$49,0),MATCH(I$1,products!$A$1:$G$1,0))</f>
        <v>Lib</v>
      </c>
      <c r="J287" t="str">
        <f>INDEX(products!$A$1:$G$49,MATCH(orders!$D287,products!$A$1:$A$49,0),MATCH(J$1,products!$A$1:$G$1,0))</f>
        <v>L</v>
      </c>
      <c r="K287" s="4">
        <f>INDEX(products!$A$1:$G$49,MATCH(orders!$D287,products!$A$1:$A$49,0),MATCH(K$1,products!$A$1:$G$1,0))</f>
        <v>2.5</v>
      </c>
      <c r="L287" s="5">
        <f>INDEX(products!$A$1:$G$49,MATCH(orders!$D287,products!$A$1:$A$49,0),MATCH(L$1,products!$A$1:$G$1,0))</f>
        <v>36.454999999999998</v>
      </c>
      <c r="M287" s="5">
        <f t="shared" si="12"/>
        <v>36.454999999999998</v>
      </c>
      <c r="N287" t="str">
        <f t="shared" si="14"/>
        <v>Liberica</v>
      </c>
      <c r="O287" t="str">
        <f t="shared" si="13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_xlfn.XLOOKUP(orders!C288,customers!A:A,customers!B:B,,0)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_xlfn.XLOOKUP(C288,customers!$A$2:$A$1001,customers!$G$2:$G$1001,,0)</f>
        <v>United States</v>
      </c>
      <c r="I288" t="str">
        <f>INDEX(products!$A$1:$G$49,MATCH(orders!$D288,products!$A$1:$A$49,0),MATCH(I$1,products!$A$1:$G$1,0))</f>
        <v>Ara</v>
      </c>
      <c r="J288" t="str">
        <f>INDEX(products!$A$1:$G$49,MATCH(orders!$D288,products!$A$1:$A$49,0),MATCH(J$1,products!$A$1:$G$1,0))</f>
        <v>M</v>
      </c>
      <c r="K288" s="4">
        <f>INDEX(products!$A$1:$G$49,MATCH(orders!$D288,products!$A$1:$A$49,0),MATCH(K$1,products!$A$1:$G$1,0))</f>
        <v>0.2</v>
      </c>
      <c r="L288" s="5">
        <f>INDEX(products!$A$1:$G$49,MATCH(orders!$D288,products!$A$1:$A$49,0),MATCH(L$1,products!$A$1:$G$1,0))</f>
        <v>3.375</v>
      </c>
      <c r="M288" s="5">
        <f t="shared" si="12"/>
        <v>13.5</v>
      </c>
      <c r="N288" t="str">
        <f t="shared" si="14"/>
        <v>Arabica</v>
      </c>
      <c r="O288" t="str">
        <f t="shared" si="13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_xlfn.XLOOKUP(orders!C289,customers!A:A,customers!B:B,,0)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_xlfn.XLOOKUP(C289,customers!$A$2:$A$1001,customers!$G$2:$G$1001,,0)</f>
        <v>United States</v>
      </c>
      <c r="I289" t="str">
        <f>INDEX(products!$A$1:$G$49,MATCH(orders!$D289,products!$A$1:$A$49,0),MATCH(I$1,products!$A$1:$G$1,0))</f>
        <v>Rob</v>
      </c>
      <c r="J289" t="str">
        <f>INDEX(products!$A$1:$G$49,MATCH(orders!$D289,products!$A$1:$A$49,0),MATCH(J$1,products!$A$1:$G$1,0))</f>
        <v>L</v>
      </c>
      <c r="K289" s="4">
        <f>INDEX(products!$A$1:$G$49,MATCH(orders!$D289,products!$A$1:$A$49,0),MATCH(K$1,products!$A$1:$G$1,0))</f>
        <v>0.2</v>
      </c>
      <c r="L289" s="5">
        <f>INDEX(products!$A$1:$G$49,MATCH(orders!$D289,products!$A$1:$A$49,0),MATCH(L$1,products!$A$1:$G$1,0))</f>
        <v>3.5849999999999995</v>
      </c>
      <c r="M289" s="5">
        <f t="shared" si="12"/>
        <v>14.339999999999998</v>
      </c>
      <c r="N289" t="str">
        <f t="shared" si="14"/>
        <v>Robusta</v>
      </c>
      <c r="O289" t="str">
        <f t="shared" si="13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_xlfn.XLOOKUP(orders!C290,customers!A:A,customers!B:B,,0)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_xlfn.XLOOKUP(C290,customers!$A$2:$A$1001,customers!$G$2:$G$1001,,0)</f>
        <v>Ireland</v>
      </c>
      <c r="I290" t="str">
        <f>INDEX(products!$A$1:$G$49,MATCH(orders!$D290,products!$A$1:$A$49,0),MATCH(I$1,products!$A$1:$G$1,0))</f>
        <v>Exc</v>
      </c>
      <c r="J290" t="str">
        <f>INDEX(products!$A$1:$G$49,MATCH(orders!$D290,products!$A$1:$A$49,0),MATCH(J$1,products!$A$1:$G$1,0))</f>
        <v>M</v>
      </c>
      <c r="K290" s="4">
        <f>INDEX(products!$A$1:$G$49,MATCH(orders!$D290,products!$A$1:$A$49,0),MATCH(K$1,products!$A$1:$G$1,0))</f>
        <v>0.5</v>
      </c>
      <c r="L290" s="5">
        <f>INDEX(products!$A$1:$G$49,MATCH(orders!$D290,products!$A$1:$A$49,0),MATCH(L$1,products!$A$1:$G$1,0))</f>
        <v>8.25</v>
      </c>
      <c r="M290" s="5">
        <f t="shared" si="12"/>
        <v>8.25</v>
      </c>
      <c r="N290" t="str">
        <f t="shared" si="14"/>
        <v>Excelsa</v>
      </c>
      <c r="O290" t="str">
        <f t="shared" si="13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_xlfn.XLOOKUP(orders!C291,customers!A:A,customers!B:B,,0)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_xlfn.XLOOKUP(C291,customers!$A$2:$A$1001,customers!$G$2:$G$1001,,0)</f>
        <v>United States</v>
      </c>
      <c r="I291" t="str">
        <f>INDEX(products!$A$1:$G$49,MATCH(orders!$D291,products!$A$1:$A$49,0),MATCH(I$1,products!$A$1:$G$1,0))</f>
        <v>Rob</v>
      </c>
      <c r="J291" t="str">
        <f>INDEX(products!$A$1:$G$49,MATCH(orders!$D291,products!$A$1:$A$49,0),MATCH(J$1,products!$A$1:$G$1,0))</f>
        <v>D</v>
      </c>
      <c r="K291" s="4">
        <f>INDEX(products!$A$1:$G$49,MATCH(orders!$D291,products!$A$1:$A$49,0),MATCH(K$1,products!$A$1:$G$1,0))</f>
        <v>0.2</v>
      </c>
      <c r="L291" s="5">
        <f>INDEX(products!$A$1:$G$49,MATCH(orders!$D291,products!$A$1:$A$49,0),MATCH(L$1,products!$A$1:$G$1,0))</f>
        <v>2.6849999999999996</v>
      </c>
      <c r="M291" s="5">
        <f t="shared" si="12"/>
        <v>13.424999999999997</v>
      </c>
      <c r="N291" t="str">
        <f t="shared" si="14"/>
        <v>Robusta</v>
      </c>
      <c r="O291" t="str">
        <f t="shared" si="13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_xlfn.XLOOKUP(orders!C292,customers!A:A,customers!B:B,,0)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_xlfn.XLOOKUP(C292,customers!$A$2:$A$1001,customers!$G$2:$G$1001,,0)</f>
        <v>United States</v>
      </c>
      <c r="I292" t="str">
        <f>INDEX(products!$A$1:$G$49,MATCH(orders!$D292,products!$A$1:$A$49,0),MATCH(I$1,products!$A$1:$G$1,0))</f>
        <v>Ara</v>
      </c>
      <c r="J292" t="str">
        <f>INDEX(products!$A$1:$G$49,MATCH(orders!$D292,products!$A$1:$A$49,0),MATCH(J$1,products!$A$1:$G$1,0))</f>
        <v>D</v>
      </c>
      <c r="K292" s="4">
        <f>INDEX(products!$A$1:$G$49,MATCH(orders!$D292,products!$A$1:$A$49,0),MATCH(K$1,products!$A$1:$G$1,0))</f>
        <v>1</v>
      </c>
      <c r="L292" s="5">
        <f>INDEX(products!$A$1:$G$49,MATCH(orders!$D292,products!$A$1:$A$49,0),MATCH(L$1,products!$A$1:$G$1,0))</f>
        <v>9.9499999999999993</v>
      </c>
      <c r="M292" s="5">
        <f t="shared" si="12"/>
        <v>49.75</v>
      </c>
      <c r="N292" t="str">
        <f t="shared" si="14"/>
        <v>Arabica</v>
      </c>
      <c r="O292" t="str">
        <f t="shared" si="13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_xlfn.XLOOKUP(orders!C293,customers!A:A,customers!B:B,,0)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_xlfn.XLOOKUP(C293,customers!$A$2:$A$1001,customers!$G$2:$G$1001,,0)</f>
        <v>Ireland</v>
      </c>
      <c r="I293" t="str">
        <f>INDEX(products!$A$1:$G$49,MATCH(orders!$D293,products!$A$1:$A$49,0),MATCH(I$1,products!$A$1:$G$1,0))</f>
        <v>Exc</v>
      </c>
      <c r="J293" t="str">
        <f>INDEX(products!$A$1:$G$49,MATCH(orders!$D293,products!$A$1:$A$49,0),MATCH(J$1,products!$A$1:$G$1,0))</f>
        <v>M</v>
      </c>
      <c r="K293" s="4">
        <f>INDEX(products!$A$1:$G$49,MATCH(orders!$D293,products!$A$1:$A$49,0),MATCH(K$1,products!$A$1:$G$1,0))</f>
        <v>0.5</v>
      </c>
      <c r="L293" s="5">
        <f>INDEX(products!$A$1:$G$49,MATCH(orders!$D293,products!$A$1:$A$49,0),MATCH(L$1,products!$A$1:$G$1,0))</f>
        <v>8.25</v>
      </c>
      <c r="M293" s="5">
        <f t="shared" si="12"/>
        <v>16.5</v>
      </c>
      <c r="N293" t="str">
        <f t="shared" si="14"/>
        <v>Excelsa</v>
      </c>
      <c r="O293" t="str">
        <f t="shared" si="13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_xlfn.XLOOKUP(orders!C294,customers!A:A,customers!B:B,,0)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_xlfn.XLOOKUP(C294,customers!$A$2:$A$1001,customers!$G$2:$G$1001,,0)</f>
        <v>United States</v>
      </c>
      <c r="I294" t="str">
        <f>INDEX(products!$A$1:$G$49,MATCH(orders!$D294,products!$A$1:$A$49,0),MATCH(I$1,products!$A$1:$G$1,0))</f>
        <v>Ara</v>
      </c>
      <c r="J294" t="str">
        <f>INDEX(products!$A$1:$G$49,MATCH(orders!$D294,products!$A$1:$A$49,0),MATCH(J$1,products!$A$1:$G$1,0))</f>
        <v>D</v>
      </c>
      <c r="K294" s="4">
        <f>INDEX(products!$A$1:$G$49,MATCH(orders!$D294,products!$A$1:$A$49,0),MATCH(K$1,products!$A$1:$G$1,0))</f>
        <v>0.5</v>
      </c>
      <c r="L294" s="5">
        <f>INDEX(products!$A$1:$G$49,MATCH(orders!$D294,products!$A$1:$A$49,0),MATCH(L$1,products!$A$1:$G$1,0))</f>
        <v>5.97</v>
      </c>
      <c r="M294" s="5">
        <f t="shared" si="12"/>
        <v>17.91</v>
      </c>
      <c r="N294" t="str">
        <f t="shared" si="14"/>
        <v>Arabica</v>
      </c>
      <c r="O294" t="str">
        <f t="shared" si="13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_xlfn.XLOOKUP(orders!C295,customers!A:A,customers!B:B,,0)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_xlfn.XLOOKUP(C295,customers!$A$2:$A$1001,customers!$G$2:$G$1001,,0)</f>
        <v>United States</v>
      </c>
      <c r="I295" t="str">
        <f>INDEX(products!$A$1:$G$49,MATCH(orders!$D295,products!$A$1:$A$49,0),MATCH(I$1,products!$A$1:$G$1,0))</f>
        <v>Ara</v>
      </c>
      <c r="J295" t="str">
        <f>INDEX(products!$A$1:$G$49,MATCH(orders!$D295,products!$A$1:$A$49,0),MATCH(J$1,products!$A$1:$G$1,0))</f>
        <v>D</v>
      </c>
      <c r="K295" s="4">
        <f>INDEX(products!$A$1:$G$49,MATCH(orders!$D295,products!$A$1:$A$49,0),MATCH(K$1,products!$A$1:$G$1,0))</f>
        <v>0.5</v>
      </c>
      <c r="L295" s="5">
        <f>INDEX(products!$A$1:$G$49,MATCH(orders!$D295,products!$A$1:$A$49,0),MATCH(L$1,products!$A$1:$G$1,0))</f>
        <v>5.97</v>
      </c>
      <c r="M295" s="5">
        <f t="shared" si="12"/>
        <v>29.849999999999998</v>
      </c>
      <c r="N295" t="str">
        <f t="shared" si="14"/>
        <v>Arabica</v>
      </c>
      <c r="O295" t="str">
        <f t="shared" si="13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_xlfn.XLOOKUP(orders!C296,customers!A:A,customers!B:B,,0)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_xlfn.XLOOKUP(C296,customers!$A$2:$A$1001,customers!$G$2:$G$1001,,0)</f>
        <v>United States</v>
      </c>
      <c r="I296" t="str">
        <f>INDEX(products!$A$1:$G$49,MATCH(orders!$D296,products!$A$1:$A$49,0),MATCH(I$1,products!$A$1:$G$1,0))</f>
        <v>Exc</v>
      </c>
      <c r="J296" t="str">
        <f>INDEX(products!$A$1:$G$49,MATCH(orders!$D296,products!$A$1:$A$49,0),MATCH(J$1,products!$A$1:$G$1,0))</f>
        <v>L</v>
      </c>
      <c r="K296" s="4">
        <f>INDEX(products!$A$1:$G$49,MATCH(orders!$D296,products!$A$1:$A$49,0),MATCH(K$1,products!$A$1:$G$1,0))</f>
        <v>1</v>
      </c>
      <c r="L296" s="5">
        <f>INDEX(products!$A$1:$G$49,MATCH(orders!$D296,products!$A$1:$A$49,0),MATCH(L$1,products!$A$1:$G$1,0))</f>
        <v>14.85</v>
      </c>
      <c r="M296" s="5">
        <f t="shared" si="12"/>
        <v>44.55</v>
      </c>
      <c r="N296" t="str">
        <f t="shared" si="14"/>
        <v>Excelsa</v>
      </c>
      <c r="O296" t="str">
        <f t="shared" si="13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_xlfn.XLOOKUP(orders!C297,customers!A:A,customers!B:B,,0)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_xlfn.XLOOKUP(C297,customers!$A$2:$A$1001,customers!$G$2:$G$1001,,0)</f>
        <v>United States</v>
      </c>
      <c r="I297" t="str">
        <f>INDEX(products!$A$1:$G$49,MATCH(orders!$D297,products!$A$1:$A$49,0),MATCH(I$1,products!$A$1:$G$1,0))</f>
        <v>Exc</v>
      </c>
      <c r="J297" t="str">
        <f>INDEX(products!$A$1:$G$49,MATCH(orders!$D297,products!$A$1:$A$49,0),MATCH(J$1,products!$A$1:$G$1,0))</f>
        <v>M</v>
      </c>
      <c r="K297" s="4">
        <f>INDEX(products!$A$1:$G$49,MATCH(orders!$D297,products!$A$1:$A$49,0),MATCH(K$1,products!$A$1:$G$1,0))</f>
        <v>1</v>
      </c>
      <c r="L297" s="5">
        <f>INDEX(products!$A$1:$G$49,MATCH(orders!$D297,products!$A$1:$A$49,0),MATCH(L$1,products!$A$1:$G$1,0))</f>
        <v>13.75</v>
      </c>
      <c r="M297" s="5">
        <f t="shared" si="12"/>
        <v>27.5</v>
      </c>
      <c r="N297" t="str">
        <f t="shared" si="14"/>
        <v>Excelsa</v>
      </c>
      <c r="O297" t="str">
        <f t="shared" si="13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_xlfn.XLOOKUP(orders!C298,customers!A:A,customers!B:B,,0)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_xlfn.XLOOKUP(C298,customers!$A$2:$A$1001,customers!$G$2:$G$1001,,0)</f>
        <v>United States</v>
      </c>
      <c r="I298" t="str">
        <f>INDEX(products!$A$1:$G$49,MATCH(orders!$D298,products!$A$1:$A$49,0),MATCH(I$1,products!$A$1:$G$1,0))</f>
        <v>Rob</v>
      </c>
      <c r="J298" t="str">
        <f>INDEX(products!$A$1:$G$49,MATCH(orders!$D298,products!$A$1:$A$49,0),MATCH(J$1,products!$A$1:$G$1,0))</f>
        <v>M</v>
      </c>
      <c r="K298" s="4">
        <f>INDEX(products!$A$1:$G$49,MATCH(orders!$D298,products!$A$1:$A$49,0),MATCH(K$1,products!$A$1:$G$1,0))</f>
        <v>0.5</v>
      </c>
      <c r="L298" s="5">
        <f>INDEX(products!$A$1:$G$49,MATCH(orders!$D298,products!$A$1:$A$49,0),MATCH(L$1,products!$A$1:$G$1,0))</f>
        <v>5.97</v>
      </c>
      <c r="M298" s="5">
        <f t="shared" si="12"/>
        <v>35.82</v>
      </c>
      <c r="N298" t="str">
        <f t="shared" si="14"/>
        <v>Robusta</v>
      </c>
      <c r="O298" t="str">
        <f t="shared" si="13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_xlfn.XLOOKUP(orders!C299,customers!A:A,customers!B:B,,0)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_xlfn.XLOOKUP(C299,customers!$A$2:$A$1001,customers!$G$2:$G$1001,,0)</f>
        <v>United States</v>
      </c>
      <c r="I299" t="str">
        <f>INDEX(products!$A$1:$G$49,MATCH(orders!$D299,products!$A$1:$A$49,0),MATCH(I$1,products!$A$1:$G$1,0))</f>
        <v>Rob</v>
      </c>
      <c r="J299" t="str">
        <f>INDEX(products!$A$1:$G$49,MATCH(orders!$D299,products!$A$1:$A$49,0),MATCH(J$1,products!$A$1:$G$1,0))</f>
        <v>D</v>
      </c>
      <c r="K299" s="4">
        <f>INDEX(products!$A$1:$G$49,MATCH(orders!$D299,products!$A$1:$A$49,0),MATCH(K$1,products!$A$1:$G$1,0))</f>
        <v>0.5</v>
      </c>
      <c r="L299" s="5">
        <f>INDEX(products!$A$1:$G$49,MATCH(orders!$D299,products!$A$1:$A$49,0),MATCH(L$1,products!$A$1:$G$1,0))</f>
        <v>5.3699999999999992</v>
      </c>
      <c r="M299" s="5">
        <f t="shared" si="12"/>
        <v>16.11</v>
      </c>
      <c r="N299" t="str">
        <f t="shared" si="14"/>
        <v>Robusta</v>
      </c>
      <c r="O299" t="str">
        <f t="shared" si="13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_xlfn.XLOOKUP(orders!C300,customers!A:A,customers!B:B,,0)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_xlfn.XLOOKUP(C300,customers!$A$2:$A$1001,customers!$G$2:$G$1001,,0)</f>
        <v>United States</v>
      </c>
      <c r="I300" t="str">
        <f>INDEX(products!$A$1:$G$49,MATCH(orders!$D300,products!$A$1:$A$49,0),MATCH(I$1,products!$A$1:$G$1,0))</f>
        <v>Exc</v>
      </c>
      <c r="J300" t="str">
        <f>INDEX(products!$A$1:$G$49,MATCH(orders!$D300,products!$A$1:$A$49,0),MATCH(J$1,products!$A$1:$G$1,0))</f>
        <v>L</v>
      </c>
      <c r="K300" s="4">
        <f>INDEX(products!$A$1:$G$49,MATCH(orders!$D300,products!$A$1:$A$49,0),MATCH(K$1,products!$A$1:$G$1,0))</f>
        <v>0.2</v>
      </c>
      <c r="L300" s="5">
        <f>INDEX(products!$A$1:$G$49,MATCH(orders!$D300,products!$A$1:$A$49,0),MATCH(L$1,products!$A$1:$G$1,0))</f>
        <v>4.4550000000000001</v>
      </c>
      <c r="M300" s="5">
        <f t="shared" si="12"/>
        <v>26.73</v>
      </c>
      <c r="N300" t="str">
        <f t="shared" si="14"/>
        <v>Excelsa</v>
      </c>
      <c r="O300" t="str">
        <f t="shared" si="13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_xlfn.XLOOKUP(orders!C301,customers!A:A,customers!B:B,,0)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_xlfn.XLOOKUP(C301,customers!$A$2:$A$1001,customers!$G$2:$G$1001,,0)</f>
        <v>United States</v>
      </c>
      <c r="I301" t="str">
        <f>INDEX(products!$A$1:$G$49,MATCH(orders!$D301,products!$A$1:$A$49,0),MATCH(I$1,products!$A$1:$G$1,0))</f>
        <v>Exc</v>
      </c>
      <c r="J301" t="str">
        <f>INDEX(products!$A$1:$G$49,MATCH(orders!$D301,products!$A$1:$A$49,0),MATCH(J$1,products!$A$1:$G$1,0))</f>
        <v>L</v>
      </c>
      <c r="K301" s="4">
        <f>INDEX(products!$A$1:$G$49,MATCH(orders!$D301,products!$A$1:$A$49,0),MATCH(K$1,products!$A$1:$G$1,0))</f>
        <v>2.5</v>
      </c>
      <c r="L301" s="5">
        <f>INDEX(products!$A$1:$G$49,MATCH(orders!$D301,products!$A$1:$A$49,0),MATCH(L$1,products!$A$1:$G$1,0))</f>
        <v>34.154999999999994</v>
      </c>
      <c r="M301" s="5">
        <f t="shared" si="12"/>
        <v>204.92999999999995</v>
      </c>
      <c r="N301" t="str">
        <f t="shared" si="14"/>
        <v>Excelsa</v>
      </c>
      <c r="O301" t="str">
        <f t="shared" si="13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_xlfn.XLOOKUP(orders!C302,customers!A:A,customers!B:B,,0)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_xlfn.XLOOKUP(C302,customers!$A$2:$A$1001,customers!$G$2:$G$1001,,0)</f>
        <v>United States</v>
      </c>
      <c r="I302" t="str">
        <f>INDEX(products!$A$1:$G$49,MATCH(orders!$D302,products!$A$1:$A$49,0),MATCH(I$1,products!$A$1:$G$1,0))</f>
        <v>Ara</v>
      </c>
      <c r="J302" t="str">
        <f>INDEX(products!$A$1:$G$49,MATCH(orders!$D302,products!$A$1:$A$49,0),MATCH(J$1,products!$A$1:$G$1,0))</f>
        <v>L</v>
      </c>
      <c r="K302" s="4">
        <f>INDEX(products!$A$1:$G$49,MATCH(orders!$D302,products!$A$1:$A$49,0),MATCH(K$1,products!$A$1:$G$1,0))</f>
        <v>1</v>
      </c>
      <c r="L302" s="5">
        <f>INDEX(products!$A$1:$G$49,MATCH(orders!$D302,products!$A$1:$A$49,0),MATCH(L$1,products!$A$1:$G$1,0))</f>
        <v>12.95</v>
      </c>
      <c r="M302" s="5">
        <f t="shared" si="12"/>
        <v>38.849999999999994</v>
      </c>
      <c r="N302" t="str">
        <f t="shared" si="14"/>
        <v>Arabica</v>
      </c>
      <c r="O302" t="str">
        <f t="shared" si="13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_xlfn.XLOOKUP(orders!C303,customers!A:A,customers!B:B,,0)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INDEX(products!$A$1:$G$49,MATCH(orders!$D303,products!$A$1:$A$49,0),MATCH(I$1,products!$A$1:$G$1,0))</f>
        <v>Lib</v>
      </c>
      <c r="J303" t="str">
        <f>INDEX(products!$A$1:$G$49,MATCH(orders!$D303,products!$A$1:$A$49,0),MATCH(J$1,products!$A$1:$G$1,0))</f>
        <v>D</v>
      </c>
      <c r="K303" s="4">
        <f>INDEX(products!$A$1:$G$49,MATCH(orders!$D303,products!$A$1:$A$49,0),MATCH(K$1,products!$A$1:$G$1,0))</f>
        <v>0.2</v>
      </c>
      <c r="L303" s="5">
        <f>INDEX(products!$A$1:$G$49,MATCH(orders!$D303,products!$A$1:$A$49,0),MATCH(L$1,products!$A$1:$G$1,0))</f>
        <v>3.8849999999999998</v>
      </c>
      <c r="M303" s="5">
        <f t="shared" si="12"/>
        <v>15.54</v>
      </c>
      <c r="N303" t="str">
        <f t="shared" si="14"/>
        <v>Liberica</v>
      </c>
      <c r="O303" t="str">
        <f t="shared" si="13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_xlfn.XLOOKUP(orders!C304,customers!A:A,customers!B:B,,0)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_xlfn.XLOOKUP(C304,customers!$A$2:$A$1001,customers!$G$2:$G$1001,,0)</f>
        <v>United States</v>
      </c>
      <c r="I304" t="str">
        <f>INDEX(products!$A$1:$G$49,MATCH(orders!$D304,products!$A$1:$A$49,0),MATCH(I$1,products!$A$1:$G$1,0))</f>
        <v>Ara</v>
      </c>
      <c r="J304" t="str">
        <f>INDEX(products!$A$1:$G$49,MATCH(orders!$D304,products!$A$1:$A$49,0),MATCH(J$1,products!$A$1:$G$1,0))</f>
        <v>M</v>
      </c>
      <c r="K304" s="4">
        <f>INDEX(products!$A$1:$G$49,MATCH(orders!$D304,products!$A$1:$A$49,0),MATCH(K$1,products!$A$1:$G$1,0))</f>
        <v>0.5</v>
      </c>
      <c r="L304" s="5">
        <f>INDEX(products!$A$1:$G$49,MATCH(orders!$D304,products!$A$1:$A$49,0),MATCH(L$1,products!$A$1:$G$1,0))</f>
        <v>6.75</v>
      </c>
      <c r="M304" s="5">
        <f t="shared" si="12"/>
        <v>6.75</v>
      </c>
      <c r="N304" t="str">
        <f t="shared" si="14"/>
        <v>Arabica</v>
      </c>
      <c r="O304" t="str">
        <f t="shared" si="13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_xlfn.XLOOKUP(orders!C305,customers!A:A,customers!B:B,,0)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_xlfn.XLOOKUP(C305,customers!$A$2:$A$1001,customers!$G$2:$G$1001,,0)</f>
        <v>United States</v>
      </c>
      <c r="I305" t="str">
        <f>INDEX(products!$A$1:$G$49,MATCH(orders!$D305,products!$A$1:$A$49,0),MATCH(I$1,products!$A$1:$G$1,0))</f>
        <v>Exc</v>
      </c>
      <c r="J305" t="str">
        <f>INDEX(products!$A$1:$G$49,MATCH(orders!$D305,products!$A$1:$A$49,0),MATCH(J$1,products!$A$1:$G$1,0))</f>
        <v>D</v>
      </c>
      <c r="K305" s="4">
        <f>INDEX(products!$A$1:$G$49,MATCH(orders!$D305,products!$A$1:$A$49,0),MATCH(K$1,products!$A$1:$G$1,0))</f>
        <v>2.5</v>
      </c>
      <c r="L305" s="5">
        <f>INDEX(products!$A$1:$G$49,MATCH(orders!$D305,products!$A$1:$A$49,0),MATCH(L$1,products!$A$1:$G$1,0))</f>
        <v>27.945</v>
      </c>
      <c r="M305" s="5">
        <f t="shared" si="12"/>
        <v>111.78</v>
      </c>
      <c r="N305" t="str">
        <f t="shared" si="14"/>
        <v>Excelsa</v>
      </c>
      <c r="O305" t="str">
        <f t="shared" si="13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_xlfn.XLOOKUP(orders!C306,customers!A:A,customers!B:B,,0)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_xlfn.XLOOKUP(C306,customers!$A$2:$A$1001,customers!$G$2:$G$1001,,0)</f>
        <v>United States</v>
      </c>
      <c r="I306" t="str">
        <f>INDEX(products!$A$1:$G$49,MATCH(orders!$D306,products!$A$1:$A$49,0),MATCH(I$1,products!$A$1:$G$1,0))</f>
        <v>Ara</v>
      </c>
      <c r="J306" t="str">
        <f>INDEX(products!$A$1:$G$49,MATCH(orders!$D306,products!$A$1:$A$49,0),MATCH(J$1,products!$A$1:$G$1,0))</f>
        <v>L</v>
      </c>
      <c r="K306" s="4">
        <f>INDEX(products!$A$1:$G$49,MATCH(orders!$D306,products!$A$1:$A$49,0),MATCH(K$1,products!$A$1:$G$1,0))</f>
        <v>0.2</v>
      </c>
      <c r="L306" s="5">
        <f>INDEX(products!$A$1:$G$49,MATCH(orders!$D306,products!$A$1:$A$49,0),MATCH(L$1,products!$A$1:$G$1,0))</f>
        <v>3.8849999999999998</v>
      </c>
      <c r="M306" s="5">
        <f t="shared" si="12"/>
        <v>3.8849999999999998</v>
      </c>
      <c r="N306" t="str">
        <f t="shared" si="14"/>
        <v>Arabica</v>
      </c>
      <c r="O306" t="str">
        <f t="shared" si="13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_xlfn.XLOOKUP(orders!C307,customers!A:A,customers!B:B,,0)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_xlfn.XLOOKUP(C307,customers!$A$2:$A$1001,customers!$G$2:$G$1001,,0)</f>
        <v>United Kingdom</v>
      </c>
      <c r="I307" t="str">
        <f>INDEX(products!$A$1:$G$49,MATCH(orders!$D307,products!$A$1:$A$49,0),MATCH(I$1,products!$A$1:$G$1,0))</f>
        <v>Lib</v>
      </c>
      <c r="J307" t="str">
        <f>INDEX(products!$A$1:$G$49,MATCH(orders!$D307,products!$A$1:$A$49,0),MATCH(J$1,products!$A$1:$G$1,0))</f>
        <v>M</v>
      </c>
      <c r="K307" s="4">
        <f>INDEX(products!$A$1:$G$49,MATCH(orders!$D307,products!$A$1:$A$49,0),MATCH(K$1,products!$A$1:$G$1,0))</f>
        <v>0.2</v>
      </c>
      <c r="L307" s="5">
        <f>INDEX(products!$A$1:$G$49,MATCH(orders!$D307,products!$A$1:$A$49,0),MATCH(L$1,products!$A$1:$G$1,0))</f>
        <v>4.3650000000000002</v>
      </c>
      <c r="M307" s="5">
        <f t="shared" si="12"/>
        <v>21.825000000000003</v>
      </c>
      <c r="N307" t="str">
        <f t="shared" si="14"/>
        <v>Liberica</v>
      </c>
      <c r="O307" t="str">
        <f t="shared" si="13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_xlfn.XLOOKUP(orders!C308,customers!A:A,customers!B:B,,0)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_xlfn.XLOOKUP(C308,customers!$A$2:$A$1001,customers!$G$2:$G$1001,,0)</f>
        <v>United States</v>
      </c>
      <c r="I308" t="str">
        <f>INDEX(products!$A$1:$G$49,MATCH(orders!$D308,products!$A$1:$A$49,0),MATCH(I$1,products!$A$1:$G$1,0))</f>
        <v>Rob</v>
      </c>
      <c r="J308" t="str">
        <f>INDEX(products!$A$1:$G$49,MATCH(orders!$D308,products!$A$1:$A$49,0),MATCH(J$1,products!$A$1:$G$1,0))</f>
        <v>M</v>
      </c>
      <c r="K308" s="4">
        <f>INDEX(products!$A$1:$G$49,MATCH(orders!$D308,products!$A$1:$A$49,0),MATCH(K$1,products!$A$1:$G$1,0))</f>
        <v>0.2</v>
      </c>
      <c r="L308" s="5">
        <f>INDEX(products!$A$1:$G$49,MATCH(orders!$D308,products!$A$1:$A$49,0),MATCH(L$1,products!$A$1:$G$1,0))</f>
        <v>2.9849999999999999</v>
      </c>
      <c r="M308" s="5">
        <f t="shared" si="12"/>
        <v>14.924999999999999</v>
      </c>
      <c r="N308" t="str">
        <f t="shared" si="14"/>
        <v>Robusta</v>
      </c>
      <c r="O308" t="str">
        <f t="shared" si="13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_xlfn.XLOOKUP(orders!C309,customers!A:A,customers!B:B,,0)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_xlfn.XLOOKUP(C309,customers!$A$2:$A$1001,customers!$G$2:$G$1001,,0)</f>
        <v>United States</v>
      </c>
      <c r="I309" t="str">
        <f>INDEX(products!$A$1:$G$49,MATCH(orders!$D309,products!$A$1:$A$49,0),MATCH(I$1,products!$A$1:$G$1,0))</f>
        <v>Ara</v>
      </c>
      <c r="J309" t="str">
        <f>INDEX(products!$A$1:$G$49,MATCH(orders!$D309,products!$A$1:$A$49,0),MATCH(J$1,products!$A$1:$G$1,0))</f>
        <v>M</v>
      </c>
      <c r="K309" s="4">
        <f>INDEX(products!$A$1:$G$49,MATCH(orders!$D309,products!$A$1:$A$49,0),MATCH(K$1,products!$A$1:$G$1,0))</f>
        <v>1</v>
      </c>
      <c r="L309" s="5">
        <f>INDEX(products!$A$1:$G$49,MATCH(orders!$D309,products!$A$1:$A$49,0),MATCH(L$1,products!$A$1:$G$1,0))</f>
        <v>11.25</v>
      </c>
      <c r="M309" s="5">
        <f t="shared" si="12"/>
        <v>33.75</v>
      </c>
      <c r="N309" t="str">
        <f t="shared" si="14"/>
        <v>Arabica</v>
      </c>
      <c r="O309" t="str">
        <f t="shared" si="13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_xlfn.XLOOKUP(orders!C310,customers!A:A,customers!B:B,,0)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_xlfn.XLOOKUP(C310,customers!$A$2:$A$1001,customers!$G$2:$G$1001,,0)</f>
        <v>United Kingdom</v>
      </c>
      <c r="I310" t="str">
        <f>INDEX(products!$A$1:$G$49,MATCH(orders!$D310,products!$A$1:$A$49,0),MATCH(I$1,products!$A$1:$G$1,0))</f>
        <v>Ara</v>
      </c>
      <c r="J310" t="str">
        <f>INDEX(products!$A$1:$G$49,MATCH(orders!$D310,products!$A$1:$A$49,0),MATCH(J$1,products!$A$1:$G$1,0))</f>
        <v>M</v>
      </c>
      <c r="K310" s="4">
        <f>INDEX(products!$A$1:$G$49,MATCH(orders!$D310,products!$A$1:$A$49,0),MATCH(K$1,products!$A$1:$G$1,0))</f>
        <v>1</v>
      </c>
      <c r="L310" s="5">
        <f>INDEX(products!$A$1:$G$49,MATCH(orders!$D310,products!$A$1:$A$49,0),MATCH(L$1,products!$A$1:$G$1,0))</f>
        <v>11.25</v>
      </c>
      <c r="M310" s="5">
        <f t="shared" si="12"/>
        <v>33.75</v>
      </c>
      <c r="N310" t="str">
        <f t="shared" si="14"/>
        <v>Arabica</v>
      </c>
      <c r="O310" t="str">
        <f t="shared" si="13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_xlfn.XLOOKUP(orders!C311,customers!A:A,customers!B:B,,0)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_xlfn.XLOOKUP(C311,customers!$A$2:$A$1001,customers!$G$2:$G$1001,,0)</f>
        <v>United States</v>
      </c>
      <c r="I311" t="str">
        <f>INDEX(products!$A$1:$G$49,MATCH(orders!$D311,products!$A$1:$A$49,0),MATCH(I$1,products!$A$1:$G$1,0))</f>
        <v>Lib</v>
      </c>
      <c r="J311" t="str">
        <f>INDEX(products!$A$1:$G$49,MATCH(orders!$D311,products!$A$1:$A$49,0),MATCH(J$1,products!$A$1:$G$1,0))</f>
        <v>M</v>
      </c>
      <c r="K311" s="4">
        <f>INDEX(products!$A$1:$G$49,MATCH(orders!$D311,products!$A$1:$A$49,0),MATCH(K$1,products!$A$1:$G$1,0))</f>
        <v>0.2</v>
      </c>
      <c r="L311" s="5">
        <f>INDEX(products!$A$1:$G$49,MATCH(orders!$D311,products!$A$1:$A$49,0),MATCH(L$1,products!$A$1:$G$1,0))</f>
        <v>4.3650000000000002</v>
      </c>
      <c r="M311" s="5">
        <f t="shared" si="12"/>
        <v>26.19</v>
      </c>
      <c r="N311" t="str">
        <f t="shared" si="14"/>
        <v>Liberica</v>
      </c>
      <c r="O311" t="str">
        <f t="shared" si="13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_xlfn.XLOOKUP(orders!C312,customers!A:A,customers!B:B,,0)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_xlfn.XLOOKUP(C312,customers!$A$2:$A$1001,customers!$G$2:$G$1001,,0)</f>
        <v>Ireland</v>
      </c>
      <c r="I312" t="str">
        <f>INDEX(products!$A$1:$G$49,MATCH(orders!$D312,products!$A$1:$A$49,0),MATCH(I$1,products!$A$1:$G$1,0))</f>
        <v>Exc</v>
      </c>
      <c r="J312" t="str">
        <f>INDEX(products!$A$1:$G$49,MATCH(orders!$D312,products!$A$1:$A$49,0),MATCH(J$1,products!$A$1:$G$1,0))</f>
        <v>L</v>
      </c>
      <c r="K312" s="4">
        <f>INDEX(products!$A$1:$G$49,MATCH(orders!$D312,products!$A$1:$A$49,0),MATCH(K$1,products!$A$1:$G$1,0))</f>
        <v>1</v>
      </c>
      <c r="L312" s="5">
        <f>INDEX(products!$A$1:$G$49,MATCH(orders!$D312,products!$A$1:$A$49,0),MATCH(L$1,products!$A$1:$G$1,0))</f>
        <v>14.85</v>
      </c>
      <c r="M312" s="5">
        <f t="shared" si="12"/>
        <v>14.85</v>
      </c>
      <c r="N312" t="str">
        <f t="shared" si="14"/>
        <v>Excelsa</v>
      </c>
      <c r="O312" t="str">
        <f t="shared" si="13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_xlfn.XLOOKUP(orders!C313,customers!A:A,customers!B:B,,0)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_xlfn.XLOOKUP(C313,customers!$A$2:$A$1001,customers!$G$2:$G$1001,,0)</f>
        <v>United States</v>
      </c>
      <c r="I313" t="str">
        <f>INDEX(products!$A$1:$G$49,MATCH(orders!$D313,products!$A$1:$A$49,0),MATCH(I$1,products!$A$1:$G$1,0))</f>
        <v>Exc</v>
      </c>
      <c r="J313" t="str">
        <f>INDEX(products!$A$1:$G$49,MATCH(orders!$D313,products!$A$1:$A$49,0),MATCH(J$1,products!$A$1:$G$1,0))</f>
        <v>M</v>
      </c>
      <c r="K313" s="4">
        <f>INDEX(products!$A$1:$G$49,MATCH(orders!$D313,products!$A$1:$A$49,0),MATCH(K$1,products!$A$1:$G$1,0))</f>
        <v>2.5</v>
      </c>
      <c r="L313" s="5">
        <f>INDEX(products!$A$1:$G$49,MATCH(orders!$D313,products!$A$1:$A$49,0),MATCH(L$1,products!$A$1:$G$1,0))</f>
        <v>31.624999999999996</v>
      </c>
      <c r="M313" s="5">
        <f t="shared" si="12"/>
        <v>189.74999999999997</v>
      </c>
      <c r="N313" t="str">
        <f t="shared" si="14"/>
        <v>Excelsa</v>
      </c>
      <c r="O313" t="str">
        <f t="shared" si="13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_xlfn.XLOOKUP(orders!C314,customers!A:A,customers!B:B,,0)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_xlfn.XLOOKUP(C314,customers!$A$2:$A$1001,customers!$G$2:$G$1001,,0)</f>
        <v>United States</v>
      </c>
      <c r="I314" t="str">
        <f>INDEX(products!$A$1:$G$49,MATCH(orders!$D314,products!$A$1:$A$49,0),MATCH(I$1,products!$A$1:$G$1,0))</f>
        <v>Rob</v>
      </c>
      <c r="J314" t="str">
        <f>INDEX(products!$A$1:$G$49,MATCH(orders!$D314,products!$A$1:$A$49,0),MATCH(J$1,products!$A$1:$G$1,0))</f>
        <v>M</v>
      </c>
      <c r="K314" s="4">
        <f>INDEX(products!$A$1:$G$49,MATCH(orders!$D314,products!$A$1:$A$49,0),MATCH(K$1,products!$A$1:$G$1,0))</f>
        <v>0.5</v>
      </c>
      <c r="L314" s="5">
        <f>INDEX(products!$A$1:$G$49,MATCH(orders!$D314,products!$A$1:$A$49,0),MATCH(L$1,products!$A$1:$G$1,0))</f>
        <v>5.97</v>
      </c>
      <c r="M314" s="5">
        <f t="shared" si="12"/>
        <v>5.97</v>
      </c>
      <c r="N314" t="str">
        <f t="shared" si="14"/>
        <v>Robusta</v>
      </c>
      <c r="O314" t="str">
        <f t="shared" si="13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_xlfn.XLOOKUP(orders!C315,customers!A:A,customers!B:B,,0)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_xlfn.XLOOKUP(C315,customers!$A$2:$A$1001,customers!$G$2:$G$1001,,0)</f>
        <v>United Kingdom</v>
      </c>
      <c r="I315" t="str">
        <f>INDEX(products!$A$1:$G$49,MATCH(orders!$D315,products!$A$1:$A$49,0),MATCH(I$1,products!$A$1:$G$1,0))</f>
        <v>Rob</v>
      </c>
      <c r="J315" t="str">
        <f>INDEX(products!$A$1:$G$49,MATCH(orders!$D315,products!$A$1:$A$49,0),MATCH(J$1,products!$A$1:$G$1,0))</f>
        <v>M</v>
      </c>
      <c r="K315" s="4">
        <f>INDEX(products!$A$1:$G$49,MATCH(orders!$D315,products!$A$1:$A$49,0),MATCH(K$1,products!$A$1:$G$1,0))</f>
        <v>1</v>
      </c>
      <c r="L315" s="5">
        <f>INDEX(products!$A$1:$G$49,MATCH(orders!$D315,products!$A$1:$A$49,0),MATCH(L$1,products!$A$1:$G$1,0))</f>
        <v>9.9499999999999993</v>
      </c>
      <c r="M315" s="5">
        <f t="shared" si="12"/>
        <v>29.849999999999998</v>
      </c>
      <c r="N315" t="str">
        <f t="shared" si="14"/>
        <v>Robusta</v>
      </c>
      <c r="O315" t="str">
        <f t="shared" si="13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_xlfn.XLOOKUP(orders!C316,customers!A:A,customers!B:B,,0)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_xlfn.XLOOKUP(C316,customers!$A$2:$A$1001,customers!$G$2:$G$1001,,0)</f>
        <v>United States</v>
      </c>
      <c r="I316" t="str">
        <f>INDEX(products!$A$1:$G$49,MATCH(orders!$D316,products!$A$1:$A$49,0),MATCH(I$1,products!$A$1:$G$1,0))</f>
        <v>Rob</v>
      </c>
      <c r="J316" t="str">
        <f>INDEX(products!$A$1:$G$49,MATCH(orders!$D316,products!$A$1:$A$49,0),MATCH(J$1,products!$A$1:$G$1,0))</f>
        <v>D</v>
      </c>
      <c r="K316" s="4">
        <f>INDEX(products!$A$1:$G$49,MATCH(orders!$D316,products!$A$1:$A$49,0),MATCH(K$1,products!$A$1:$G$1,0))</f>
        <v>1</v>
      </c>
      <c r="L316" s="5">
        <f>INDEX(products!$A$1:$G$49,MATCH(orders!$D316,products!$A$1:$A$49,0),MATCH(L$1,products!$A$1:$G$1,0))</f>
        <v>8.9499999999999993</v>
      </c>
      <c r="M316" s="5">
        <f t="shared" si="12"/>
        <v>44.75</v>
      </c>
      <c r="N316" t="str">
        <f t="shared" si="14"/>
        <v>Robusta</v>
      </c>
      <c r="O316" t="str">
        <f t="shared" si="13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_xlfn.XLOOKUP(orders!C317,customers!A:A,customers!B:B,,0)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_xlfn.XLOOKUP(C317,customers!$A$2:$A$1001,customers!$G$2:$G$1001,,0)</f>
        <v>United States</v>
      </c>
      <c r="I317" t="str">
        <f>INDEX(products!$A$1:$G$49,MATCH(orders!$D317,products!$A$1:$A$49,0),MATCH(I$1,products!$A$1:$G$1,0))</f>
        <v>Exc</v>
      </c>
      <c r="J317" t="str">
        <f>INDEX(products!$A$1:$G$49,MATCH(orders!$D317,products!$A$1:$A$49,0),MATCH(J$1,products!$A$1:$G$1,0))</f>
        <v>L</v>
      </c>
      <c r="K317" s="4">
        <f>INDEX(products!$A$1:$G$49,MATCH(orders!$D317,products!$A$1:$A$49,0),MATCH(K$1,products!$A$1:$G$1,0))</f>
        <v>2.5</v>
      </c>
      <c r="L317" s="5">
        <f>INDEX(products!$A$1:$G$49,MATCH(orders!$D317,products!$A$1:$A$49,0),MATCH(L$1,products!$A$1:$G$1,0))</f>
        <v>34.154999999999994</v>
      </c>
      <c r="M317" s="5">
        <f t="shared" si="12"/>
        <v>34.154999999999994</v>
      </c>
      <c r="N317" t="str">
        <f t="shared" si="14"/>
        <v>Excelsa</v>
      </c>
      <c r="O317" t="str">
        <f t="shared" si="13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_xlfn.XLOOKUP(orders!C318,customers!A:A,customers!B:B,,0)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_xlfn.XLOOKUP(C318,customers!$A$2:$A$1001,customers!$G$2:$G$1001,,0)</f>
        <v>Ireland</v>
      </c>
      <c r="I318" t="str">
        <f>INDEX(products!$A$1:$G$49,MATCH(orders!$D318,products!$A$1:$A$49,0),MATCH(I$1,products!$A$1:$G$1,0))</f>
        <v>Exc</v>
      </c>
      <c r="J318" t="str">
        <f>INDEX(products!$A$1:$G$49,MATCH(orders!$D318,products!$A$1:$A$49,0),MATCH(J$1,products!$A$1:$G$1,0))</f>
        <v>L</v>
      </c>
      <c r="K318" s="4">
        <f>INDEX(products!$A$1:$G$49,MATCH(orders!$D318,products!$A$1:$A$49,0),MATCH(K$1,products!$A$1:$G$1,0))</f>
        <v>2.5</v>
      </c>
      <c r="L318" s="5">
        <f>INDEX(products!$A$1:$G$49,MATCH(orders!$D318,products!$A$1:$A$49,0),MATCH(L$1,products!$A$1:$G$1,0))</f>
        <v>34.154999999999994</v>
      </c>
      <c r="M318" s="5">
        <f t="shared" si="12"/>
        <v>204.92999999999995</v>
      </c>
      <c r="N318" t="str">
        <f t="shared" si="14"/>
        <v>Excelsa</v>
      </c>
      <c r="O318" t="str">
        <f t="shared" si="13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_xlfn.XLOOKUP(orders!C319,customers!A:A,customers!B:B,,0)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_xlfn.XLOOKUP(C319,customers!$A$2:$A$1001,customers!$G$2:$G$1001,,0)</f>
        <v>United States</v>
      </c>
      <c r="I319" t="str">
        <f>INDEX(products!$A$1:$G$49,MATCH(orders!$D319,products!$A$1:$A$49,0),MATCH(I$1,products!$A$1:$G$1,0))</f>
        <v>Exc</v>
      </c>
      <c r="J319" t="str">
        <f>INDEX(products!$A$1:$G$49,MATCH(orders!$D319,products!$A$1:$A$49,0),MATCH(J$1,products!$A$1:$G$1,0))</f>
        <v>D</v>
      </c>
      <c r="K319" s="4">
        <f>INDEX(products!$A$1:$G$49,MATCH(orders!$D319,products!$A$1:$A$49,0),MATCH(K$1,products!$A$1:$G$1,0))</f>
        <v>0.5</v>
      </c>
      <c r="L319" s="5">
        <f>INDEX(products!$A$1:$G$49,MATCH(orders!$D319,products!$A$1:$A$49,0),MATCH(L$1,products!$A$1:$G$1,0))</f>
        <v>7.29</v>
      </c>
      <c r="M319" s="5">
        <f t="shared" si="12"/>
        <v>21.87</v>
      </c>
      <c r="N319" t="str">
        <f t="shared" si="14"/>
        <v>Excelsa</v>
      </c>
      <c r="O319" t="str">
        <f t="shared" si="13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_xlfn.XLOOKUP(orders!C320,customers!A:A,customers!B:B,,0)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_xlfn.XLOOKUP(C320,customers!$A$2:$A$1001,customers!$G$2:$G$1001,,0)</f>
        <v>United States</v>
      </c>
      <c r="I320" t="str">
        <f>INDEX(products!$A$1:$G$49,MATCH(orders!$D320,products!$A$1:$A$49,0),MATCH(I$1,products!$A$1:$G$1,0))</f>
        <v>Ara</v>
      </c>
      <c r="J320" t="str">
        <f>INDEX(products!$A$1:$G$49,MATCH(orders!$D320,products!$A$1:$A$49,0),MATCH(J$1,products!$A$1:$G$1,0))</f>
        <v>M</v>
      </c>
      <c r="K320" s="4">
        <f>INDEX(products!$A$1:$G$49,MATCH(orders!$D320,products!$A$1:$A$49,0),MATCH(K$1,products!$A$1:$G$1,0))</f>
        <v>2.5</v>
      </c>
      <c r="L320" s="5">
        <f>INDEX(products!$A$1:$G$49,MATCH(orders!$D320,products!$A$1:$A$49,0),MATCH(L$1,products!$A$1:$G$1,0))</f>
        <v>25.874999999999996</v>
      </c>
      <c r="M320" s="5">
        <f t="shared" si="12"/>
        <v>51.749999999999993</v>
      </c>
      <c r="N320" t="str">
        <f t="shared" si="14"/>
        <v>Arabica</v>
      </c>
      <c r="O320" t="str">
        <f t="shared" si="13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_xlfn.XLOOKUP(orders!C321,customers!A:A,customers!B:B,,0)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_xlfn.XLOOKUP(C321,customers!$A$2:$A$1001,customers!$G$2:$G$1001,,0)</f>
        <v>United States</v>
      </c>
      <c r="I321" t="str">
        <f>INDEX(products!$A$1:$G$49,MATCH(orders!$D321,products!$A$1:$A$49,0),MATCH(I$1,products!$A$1:$G$1,0))</f>
        <v>Exc</v>
      </c>
      <c r="J321" t="str">
        <f>INDEX(products!$A$1:$G$49,MATCH(orders!$D321,products!$A$1:$A$49,0),MATCH(J$1,products!$A$1:$G$1,0))</f>
        <v>M</v>
      </c>
      <c r="K321" s="4">
        <f>INDEX(products!$A$1:$G$49,MATCH(orders!$D321,products!$A$1:$A$49,0),MATCH(K$1,products!$A$1:$G$1,0))</f>
        <v>0.2</v>
      </c>
      <c r="L321" s="5">
        <f>INDEX(products!$A$1:$G$49,MATCH(orders!$D321,products!$A$1:$A$49,0),MATCH(L$1,products!$A$1:$G$1,0))</f>
        <v>4.125</v>
      </c>
      <c r="M321" s="5">
        <f t="shared" si="12"/>
        <v>8.25</v>
      </c>
      <c r="N321" t="str">
        <f t="shared" si="14"/>
        <v>Excelsa</v>
      </c>
      <c r="O321" t="str">
        <f t="shared" si="13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_xlfn.XLOOKUP(orders!C322,customers!A:A,customers!B:B,,0)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_xlfn.XLOOKUP(C322,customers!$A$2:$A$1001,customers!$G$2:$G$1001,,0)</f>
        <v>United States</v>
      </c>
      <c r="I322" t="str">
        <f>INDEX(products!$A$1:$G$49,MATCH(orders!$D322,products!$A$1:$A$49,0),MATCH(I$1,products!$A$1:$G$1,0))</f>
        <v>Ara</v>
      </c>
      <c r="J322" t="str">
        <f>INDEX(products!$A$1:$G$49,MATCH(orders!$D322,products!$A$1:$A$49,0),MATCH(J$1,products!$A$1:$G$1,0))</f>
        <v>L</v>
      </c>
      <c r="K322" s="4">
        <f>INDEX(products!$A$1:$G$49,MATCH(orders!$D322,products!$A$1:$A$49,0),MATCH(K$1,products!$A$1:$G$1,0))</f>
        <v>0.2</v>
      </c>
      <c r="L322" s="5">
        <f>INDEX(products!$A$1:$G$49,MATCH(orders!$D322,products!$A$1:$A$49,0),MATCH(L$1,products!$A$1:$G$1,0))</f>
        <v>3.8849999999999998</v>
      </c>
      <c r="M322" s="5">
        <f t="shared" si="12"/>
        <v>19.424999999999997</v>
      </c>
      <c r="N322" t="str">
        <f t="shared" si="14"/>
        <v>Arabica</v>
      </c>
      <c r="O322" t="str">
        <f t="shared" si="13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_xlfn.XLOOKUP(orders!C323,customers!A:A,customers!B:B,,0)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_xlfn.XLOOKUP(C323,customers!$A$2:$A$1001,customers!$G$2:$G$1001,,0)</f>
        <v>Ireland</v>
      </c>
      <c r="I323" t="str">
        <f>INDEX(products!$A$1:$G$49,MATCH(orders!$D323,products!$A$1:$A$49,0),MATCH(I$1,products!$A$1:$G$1,0))</f>
        <v>Ara</v>
      </c>
      <c r="J323" t="str">
        <f>INDEX(products!$A$1:$G$49,MATCH(orders!$D323,products!$A$1:$A$49,0),MATCH(J$1,products!$A$1:$G$1,0))</f>
        <v>M</v>
      </c>
      <c r="K323" s="4">
        <f>INDEX(products!$A$1:$G$49,MATCH(orders!$D323,products!$A$1:$A$49,0),MATCH(K$1,products!$A$1:$G$1,0))</f>
        <v>0.2</v>
      </c>
      <c r="L323" s="5">
        <f>INDEX(products!$A$1:$G$49,MATCH(orders!$D323,products!$A$1:$A$49,0),MATCH(L$1,products!$A$1:$G$1,0))</f>
        <v>3.375</v>
      </c>
      <c r="M323" s="5">
        <f t="shared" ref="M323:M386" si="15">L323*E323</f>
        <v>20.25</v>
      </c>
      <c r="N323" t="str">
        <f t="shared" si="14"/>
        <v>Arabica</v>
      </c>
      <c r="O323" t="str">
        <f t="shared" ref="O323:O386" si="16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_xlfn.XLOOKUP(orders!C324,customers!A:A,customers!B:B,,0)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_xlfn.XLOOKUP(C324,customers!$A$2:$A$1001,customers!$G$2:$G$1001,,0)</f>
        <v>Ireland</v>
      </c>
      <c r="I324" t="str">
        <f>INDEX(products!$A$1:$G$49,MATCH(orders!$D324,products!$A$1:$A$49,0),MATCH(I$1,products!$A$1:$G$1,0))</f>
        <v>Lib</v>
      </c>
      <c r="J324" t="str">
        <f>INDEX(products!$A$1:$G$49,MATCH(orders!$D324,products!$A$1:$A$49,0),MATCH(J$1,products!$A$1:$G$1,0))</f>
        <v>D</v>
      </c>
      <c r="K324" s="4">
        <f>INDEX(products!$A$1:$G$49,MATCH(orders!$D324,products!$A$1:$A$49,0),MATCH(K$1,products!$A$1:$G$1,0))</f>
        <v>0.5</v>
      </c>
      <c r="L324" s="5">
        <f>INDEX(products!$A$1:$G$49,MATCH(orders!$D324,products!$A$1:$A$49,0),MATCH(L$1,products!$A$1:$G$1,0))</f>
        <v>7.77</v>
      </c>
      <c r="M324" s="5">
        <f t="shared" si="15"/>
        <v>23.31</v>
      </c>
      <c r="N324" t="str">
        <f t="shared" ref="N324:N387" si="17">IF(I324="Rob","Robusta",IF(I324="Exc","Excelsa",IF(I324="Lib","Liberica",IF(I324="Ara","Arabica",""))))</f>
        <v>Liberica</v>
      </c>
      <c r="O324" t="str">
        <f t="shared" si="16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_xlfn.XLOOKUP(orders!C325,customers!A:A,customers!B:B,,0)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_xlfn.XLOOKUP(C325,customers!$A$2:$A$1001,customers!$G$2:$G$1001,,0)</f>
        <v>United States</v>
      </c>
      <c r="I325" t="str">
        <f>INDEX(products!$A$1:$G$49,MATCH(orders!$D325,products!$A$1:$A$49,0),MATCH(I$1,products!$A$1:$G$1,0))</f>
        <v>Exc</v>
      </c>
      <c r="J325" t="str">
        <f>INDEX(products!$A$1:$G$49,MATCH(orders!$D325,products!$A$1:$A$49,0),MATCH(J$1,products!$A$1:$G$1,0))</f>
        <v>D</v>
      </c>
      <c r="K325" s="4">
        <f>INDEX(products!$A$1:$G$49,MATCH(orders!$D325,products!$A$1:$A$49,0),MATCH(K$1,products!$A$1:$G$1,0))</f>
        <v>0.2</v>
      </c>
      <c r="L325" s="5">
        <f>INDEX(products!$A$1:$G$49,MATCH(orders!$D325,products!$A$1:$A$49,0),MATCH(L$1,products!$A$1:$G$1,0))</f>
        <v>3.645</v>
      </c>
      <c r="M325" s="5">
        <f t="shared" si="15"/>
        <v>18.225000000000001</v>
      </c>
      <c r="N325" t="str">
        <f t="shared" si="17"/>
        <v>Excelsa</v>
      </c>
      <c r="O325" t="str">
        <f t="shared" si="16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_xlfn.XLOOKUP(orders!C326,customers!A:A,customers!B:B,,0)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_xlfn.XLOOKUP(C326,customers!$A$2:$A$1001,customers!$G$2:$G$1001,,0)</f>
        <v>United States</v>
      </c>
      <c r="I326" t="str">
        <f>INDEX(products!$A$1:$G$49,MATCH(orders!$D326,products!$A$1:$A$49,0),MATCH(I$1,products!$A$1:$G$1,0))</f>
        <v>Exc</v>
      </c>
      <c r="J326" t="str">
        <f>INDEX(products!$A$1:$G$49,MATCH(orders!$D326,products!$A$1:$A$49,0),MATCH(J$1,products!$A$1:$G$1,0))</f>
        <v>M</v>
      </c>
      <c r="K326" s="4">
        <f>INDEX(products!$A$1:$G$49,MATCH(orders!$D326,products!$A$1:$A$49,0),MATCH(K$1,products!$A$1:$G$1,0))</f>
        <v>1</v>
      </c>
      <c r="L326" s="5">
        <f>INDEX(products!$A$1:$G$49,MATCH(orders!$D326,products!$A$1:$A$49,0),MATCH(L$1,products!$A$1:$G$1,0))</f>
        <v>13.75</v>
      </c>
      <c r="M326" s="5">
        <f t="shared" si="15"/>
        <v>13.75</v>
      </c>
      <c r="N326" t="str">
        <f t="shared" si="17"/>
        <v>Excelsa</v>
      </c>
      <c r="O326" t="str">
        <f t="shared" si="16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_xlfn.XLOOKUP(orders!C327,customers!A:A,customers!B:B,,0)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_xlfn.XLOOKUP(C327,customers!$A$2:$A$1001,customers!$G$2:$G$1001,,0)</f>
        <v>United States</v>
      </c>
      <c r="I327" t="str">
        <f>INDEX(products!$A$1:$G$49,MATCH(orders!$D327,products!$A$1:$A$49,0),MATCH(I$1,products!$A$1:$G$1,0))</f>
        <v>Ara</v>
      </c>
      <c r="J327" t="str">
        <f>INDEX(products!$A$1:$G$49,MATCH(orders!$D327,products!$A$1:$A$49,0),MATCH(J$1,products!$A$1:$G$1,0))</f>
        <v>L</v>
      </c>
      <c r="K327" s="4">
        <f>INDEX(products!$A$1:$G$49,MATCH(orders!$D327,products!$A$1:$A$49,0),MATCH(K$1,products!$A$1:$G$1,0))</f>
        <v>2.5</v>
      </c>
      <c r="L327" s="5">
        <f>INDEX(products!$A$1:$G$49,MATCH(orders!$D327,products!$A$1:$A$49,0),MATCH(L$1,products!$A$1:$G$1,0))</f>
        <v>29.784999999999997</v>
      </c>
      <c r="M327" s="5">
        <f t="shared" si="15"/>
        <v>29.784999999999997</v>
      </c>
      <c r="N327" t="str">
        <f t="shared" si="17"/>
        <v>Arabica</v>
      </c>
      <c r="O327" t="str">
        <f t="shared" si="16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_xlfn.XLOOKUP(orders!C328,customers!A:A,customers!B:B,,0)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_xlfn.XLOOKUP(C328,customers!$A$2:$A$1001,customers!$G$2:$G$1001,,0)</f>
        <v>United States</v>
      </c>
      <c r="I328" t="str">
        <f>INDEX(products!$A$1:$G$49,MATCH(orders!$D328,products!$A$1:$A$49,0),MATCH(I$1,products!$A$1:$G$1,0))</f>
        <v>Rob</v>
      </c>
      <c r="J328" t="str">
        <f>INDEX(products!$A$1:$G$49,MATCH(orders!$D328,products!$A$1:$A$49,0),MATCH(J$1,products!$A$1:$G$1,0))</f>
        <v>D</v>
      </c>
      <c r="K328" s="4">
        <f>INDEX(products!$A$1:$G$49,MATCH(orders!$D328,products!$A$1:$A$49,0),MATCH(K$1,products!$A$1:$G$1,0))</f>
        <v>1</v>
      </c>
      <c r="L328" s="5">
        <f>INDEX(products!$A$1:$G$49,MATCH(orders!$D328,products!$A$1:$A$49,0),MATCH(L$1,products!$A$1:$G$1,0))</f>
        <v>8.9499999999999993</v>
      </c>
      <c r="M328" s="5">
        <f t="shared" si="15"/>
        <v>44.75</v>
      </c>
      <c r="N328" t="str">
        <f t="shared" si="17"/>
        <v>Robusta</v>
      </c>
      <c r="O328" t="str">
        <f t="shared" si="16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_xlfn.XLOOKUP(orders!C329,customers!A:A,customers!B:B,,0)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_xlfn.XLOOKUP(C329,customers!$A$2:$A$1001,customers!$G$2:$G$1001,,0)</f>
        <v>United States</v>
      </c>
      <c r="I329" t="str">
        <f>INDEX(products!$A$1:$G$49,MATCH(orders!$D329,products!$A$1:$A$49,0),MATCH(I$1,products!$A$1:$G$1,0))</f>
        <v>Rob</v>
      </c>
      <c r="J329" t="str">
        <f>INDEX(products!$A$1:$G$49,MATCH(orders!$D329,products!$A$1:$A$49,0),MATCH(J$1,products!$A$1:$G$1,0))</f>
        <v>D</v>
      </c>
      <c r="K329" s="4">
        <f>INDEX(products!$A$1:$G$49,MATCH(orders!$D329,products!$A$1:$A$49,0),MATCH(K$1,products!$A$1:$G$1,0))</f>
        <v>1</v>
      </c>
      <c r="L329" s="5">
        <f>INDEX(products!$A$1:$G$49,MATCH(orders!$D329,products!$A$1:$A$49,0),MATCH(L$1,products!$A$1:$G$1,0))</f>
        <v>8.9499999999999993</v>
      </c>
      <c r="M329" s="5">
        <f t="shared" si="15"/>
        <v>44.75</v>
      </c>
      <c r="N329" t="str">
        <f t="shared" si="17"/>
        <v>Robusta</v>
      </c>
      <c r="O329" t="str">
        <f t="shared" si="16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_xlfn.XLOOKUP(orders!C330,customers!A:A,customers!B:B,,0)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_xlfn.XLOOKUP(C330,customers!$A$2:$A$1001,customers!$G$2:$G$1001,,0)</f>
        <v>United States</v>
      </c>
      <c r="I330" t="str">
        <f>INDEX(products!$A$1:$G$49,MATCH(orders!$D330,products!$A$1:$A$49,0),MATCH(I$1,products!$A$1:$G$1,0))</f>
        <v>Lib</v>
      </c>
      <c r="J330" t="str">
        <f>INDEX(products!$A$1:$G$49,MATCH(orders!$D330,products!$A$1:$A$49,0),MATCH(J$1,products!$A$1:$G$1,0))</f>
        <v>L</v>
      </c>
      <c r="K330" s="4">
        <f>INDEX(products!$A$1:$G$49,MATCH(orders!$D330,products!$A$1:$A$49,0),MATCH(K$1,products!$A$1:$G$1,0))</f>
        <v>0.5</v>
      </c>
      <c r="L330" s="5">
        <f>INDEX(products!$A$1:$G$49,MATCH(orders!$D330,products!$A$1:$A$49,0),MATCH(L$1,products!$A$1:$G$1,0))</f>
        <v>9.51</v>
      </c>
      <c r="M330" s="5">
        <f t="shared" si="15"/>
        <v>38.04</v>
      </c>
      <c r="N330" t="str">
        <f t="shared" si="17"/>
        <v>Liberica</v>
      </c>
      <c r="O330" t="str">
        <f t="shared" si="16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_xlfn.XLOOKUP(orders!C331,customers!A:A,customers!B:B,,0)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_xlfn.XLOOKUP(C331,customers!$A$2:$A$1001,customers!$G$2:$G$1001,,0)</f>
        <v>United States</v>
      </c>
      <c r="I331" t="str">
        <f>INDEX(products!$A$1:$G$49,MATCH(orders!$D331,products!$A$1:$A$49,0),MATCH(I$1,products!$A$1:$G$1,0))</f>
        <v>Rob</v>
      </c>
      <c r="J331" t="str">
        <f>INDEX(products!$A$1:$G$49,MATCH(orders!$D331,products!$A$1:$A$49,0),MATCH(J$1,products!$A$1:$G$1,0))</f>
        <v>D</v>
      </c>
      <c r="K331" s="4">
        <f>INDEX(products!$A$1:$G$49,MATCH(orders!$D331,products!$A$1:$A$49,0),MATCH(K$1,products!$A$1:$G$1,0))</f>
        <v>0.5</v>
      </c>
      <c r="L331" s="5">
        <f>INDEX(products!$A$1:$G$49,MATCH(orders!$D331,products!$A$1:$A$49,0),MATCH(L$1,products!$A$1:$G$1,0))</f>
        <v>5.3699999999999992</v>
      </c>
      <c r="M331" s="5">
        <f t="shared" si="15"/>
        <v>21.479999999999997</v>
      </c>
      <c r="N331" t="str">
        <f t="shared" si="17"/>
        <v>Robusta</v>
      </c>
      <c r="O331" t="str">
        <f t="shared" si="16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_xlfn.XLOOKUP(orders!C332,customers!A:A,customers!B:B,,0)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_xlfn.XLOOKUP(C332,customers!$A$2:$A$1001,customers!$G$2:$G$1001,,0)</f>
        <v>United States</v>
      </c>
      <c r="I332" t="str">
        <f>INDEX(products!$A$1:$G$49,MATCH(orders!$D332,products!$A$1:$A$49,0),MATCH(I$1,products!$A$1:$G$1,0))</f>
        <v>Rob</v>
      </c>
      <c r="J332" t="str">
        <f>INDEX(products!$A$1:$G$49,MATCH(orders!$D332,products!$A$1:$A$49,0),MATCH(J$1,products!$A$1:$G$1,0))</f>
        <v>D</v>
      </c>
      <c r="K332" s="4">
        <f>INDEX(products!$A$1:$G$49,MATCH(orders!$D332,products!$A$1:$A$49,0),MATCH(K$1,products!$A$1:$G$1,0))</f>
        <v>0.5</v>
      </c>
      <c r="L332" s="5">
        <f>INDEX(products!$A$1:$G$49,MATCH(orders!$D332,products!$A$1:$A$49,0),MATCH(L$1,products!$A$1:$G$1,0))</f>
        <v>5.3699999999999992</v>
      </c>
      <c r="M332" s="5">
        <f t="shared" si="15"/>
        <v>16.11</v>
      </c>
      <c r="N332" t="str">
        <f t="shared" si="17"/>
        <v>Robusta</v>
      </c>
      <c r="O332" t="str">
        <f t="shared" si="16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_xlfn.XLOOKUP(orders!C333,customers!A:A,customers!B:B,,0)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_xlfn.XLOOKUP(C333,customers!$A$2:$A$1001,customers!$G$2:$G$1001,,0)</f>
        <v>United States</v>
      </c>
      <c r="I333" t="str">
        <f>INDEX(products!$A$1:$G$49,MATCH(orders!$D333,products!$A$1:$A$49,0),MATCH(I$1,products!$A$1:$G$1,0))</f>
        <v>Rob</v>
      </c>
      <c r="J333" t="str">
        <f>INDEX(products!$A$1:$G$49,MATCH(orders!$D333,products!$A$1:$A$49,0),MATCH(J$1,products!$A$1:$G$1,0))</f>
        <v>M</v>
      </c>
      <c r="K333" s="4">
        <f>INDEX(products!$A$1:$G$49,MATCH(orders!$D333,products!$A$1:$A$49,0),MATCH(K$1,products!$A$1:$G$1,0))</f>
        <v>2.5</v>
      </c>
      <c r="L333" s="5">
        <f>INDEX(products!$A$1:$G$49,MATCH(orders!$D333,products!$A$1:$A$49,0),MATCH(L$1,products!$A$1:$G$1,0))</f>
        <v>22.884999999999998</v>
      </c>
      <c r="M333" s="5">
        <f t="shared" si="15"/>
        <v>22.884999999999998</v>
      </c>
      <c r="N333" t="str">
        <f t="shared" si="17"/>
        <v>Robusta</v>
      </c>
      <c r="O333" t="str">
        <f t="shared" si="16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_xlfn.XLOOKUP(orders!C334,customers!A:A,customers!B:B,,0)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_xlfn.XLOOKUP(C334,customers!$A$2:$A$1001,customers!$G$2:$G$1001,,0)</f>
        <v>United States</v>
      </c>
      <c r="I334" t="str">
        <f>INDEX(products!$A$1:$G$49,MATCH(orders!$D334,products!$A$1:$A$49,0),MATCH(I$1,products!$A$1:$G$1,0))</f>
        <v>Ara</v>
      </c>
      <c r="J334" t="str">
        <f>INDEX(products!$A$1:$G$49,MATCH(orders!$D334,products!$A$1:$A$49,0),MATCH(J$1,products!$A$1:$G$1,0))</f>
        <v>D</v>
      </c>
      <c r="K334" s="4">
        <f>INDEX(products!$A$1:$G$49,MATCH(orders!$D334,products!$A$1:$A$49,0),MATCH(K$1,products!$A$1:$G$1,0))</f>
        <v>0.5</v>
      </c>
      <c r="L334" s="5">
        <f>INDEX(products!$A$1:$G$49,MATCH(orders!$D334,products!$A$1:$A$49,0),MATCH(L$1,products!$A$1:$G$1,0))</f>
        <v>5.97</v>
      </c>
      <c r="M334" s="5">
        <f t="shared" si="15"/>
        <v>17.91</v>
      </c>
      <c r="N334" t="str">
        <f t="shared" si="17"/>
        <v>Arabica</v>
      </c>
      <c r="O334" t="str">
        <f t="shared" si="16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_xlfn.XLOOKUP(orders!C335,customers!A:A,customers!B:B,,0)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_xlfn.XLOOKUP(C335,customers!$A$2:$A$1001,customers!$G$2:$G$1001,,0)</f>
        <v>United States</v>
      </c>
      <c r="I335" t="str">
        <f>INDEX(products!$A$1:$G$49,MATCH(orders!$D335,products!$A$1:$A$49,0),MATCH(I$1,products!$A$1:$G$1,0))</f>
        <v>Rob</v>
      </c>
      <c r="J335" t="str">
        <f>INDEX(products!$A$1:$G$49,MATCH(orders!$D335,products!$A$1:$A$49,0),MATCH(J$1,products!$A$1:$G$1,0))</f>
        <v>M</v>
      </c>
      <c r="K335" s="4">
        <f>INDEX(products!$A$1:$G$49,MATCH(orders!$D335,products!$A$1:$A$49,0),MATCH(K$1,products!$A$1:$G$1,0))</f>
        <v>0.5</v>
      </c>
      <c r="L335" s="5">
        <f>INDEX(products!$A$1:$G$49,MATCH(orders!$D335,products!$A$1:$A$49,0),MATCH(L$1,products!$A$1:$G$1,0))</f>
        <v>5.97</v>
      </c>
      <c r="M335" s="5">
        <f t="shared" si="15"/>
        <v>23.88</v>
      </c>
      <c r="N335" t="str">
        <f t="shared" si="17"/>
        <v>Robusta</v>
      </c>
      <c r="O335" t="str">
        <f t="shared" si="16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_xlfn.XLOOKUP(orders!C336,customers!A:A,customers!B:B,,0)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_xlfn.XLOOKUP(C336,customers!$A$2:$A$1001,customers!$G$2:$G$1001,,0)</f>
        <v>United States</v>
      </c>
      <c r="I336" t="str">
        <f>INDEX(products!$A$1:$G$49,MATCH(orders!$D336,products!$A$1:$A$49,0),MATCH(I$1,products!$A$1:$G$1,0))</f>
        <v>Rob</v>
      </c>
      <c r="J336" t="str">
        <f>INDEX(products!$A$1:$G$49,MATCH(orders!$D336,products!$A$1:$A$49,0),MATCH(J$1,products!$A$1:$G$1,0))</f>
        <v>L</v>
      </c>
      <c r="K336" s="4">
        <f>INDEX(products!$A$1:$G$49,MATCH(orders!$D336,products!$A$1:$A$49,0),MATCH(K$1,products!$A$1:$G$1,0))</f>
        <v>1</v>
      </c>
      <c r="L336" s="5">
        <f>INDEX(products!$A$1:$G$49,MATCH(orders!$D336,products!$A$1:$A$49,0),MATCH(L$1,products!$A$1:$G$1,0))</f>
        <v>11.95</v>
      </c>
      <c r="M336" s="5">
        <f t="shared" si="15"/>
        <v>59.75</v>
      </c>
      <c r="N336" t="str">
        <f t="shared" si="17"/>
        <v>Robusta</v>
      </c>
      <c r="O336" t="str">
        <f t="shared" si="16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_xlfn.XLOOKUP(orders!C337,customers!A:A,customers!B:B,,0)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_xlfn.XLOOKUP(C337,customers!$A$2:$A$1001,customers!$G$2:$G$1001,,0)</f>
        <v>United States</v>
      </c>
      <c r="I337" t="str">
        <f>INDEX(products!$A$1:$G$49,MATCH(orders!$D337,products!$A$1:$A$49,0),MATCH(I$1,products!$A$1:$G$1,0))</f>
        <v>Lib</v>
      </c>
      <c r="J337" t="str">
        <f>INDEX(products!$A$1:$G$49,MATCH(orders!$D337,products!$A$1:$A$49,0),MATCH(J$1,products!$A$1:$G$1,0))</f>
        <v>L</v>
      </c>
      <c r="K337" s="4">
        <f>INDEX(products!$A$1:$G$49,MATCH(orders!$D337,products!$A$1:$A$49,0),MATCH(K$1,products!$A$1:$G$1,0))</f>
        <v>0.2</v>
      </c>
      <c r="L337" s="5">
        <f>INDEX(products!$A$1:$G$49,MATCH(orders!$D337,products!$A$1:$A$49,0),MATCH(L$1,products!$A$1:$G$1,0))</f>
        <v>4.7549999999999999</v>
      </c>
      <c r="M337" s="5">
        <f t="shared" si="15"/>
        <v>28.53</v>
      </c>
      <c r="N337" t="str">
        <f t="shared" si="17"/>
        <v>Liberica</v>
      </c>
      <c r="O337" t="str">
        <f t="shared" si="16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_xlfn.XLOOKUP(orders!C338,customers!A:A,customers!B:B,,0)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_xlfn.XLOOKUP(C338,customers!$A$2:$A$1001,customers!$G$2:$G$1001,,0)</f>
        <v>United Kingdom</v>
      </c>
      <c r="I338" t="str">
        <f>INDEX(products!$A$1:$G$49,MATCH(orders!$D338,products!$A$1:$A$49,0),MATCH(I$1,products!$A$1:$G$1,0))</f>
        <v>Ara</v>
      </c>
      <c r="J338" t="str">
        <f>INDEX(products!$A$1:$G$49,MATCH(orders!$D338,products!$A$1:$A$49,0),MATCH(J$1,products!$A$1:$G$1,0))</f>
        <v>M</v>
      </c>
      <c r="K338" s="4">
        <f>INDEX(products!$A$1:$G$49,MATCH(orders!$D338,products!$A$1:$A$49,0),MATCH(K$1,products!$A$1:$G$1,0))</f>
        <v>1</v>
      </c>
      <c r="L338" s="5">
        <f>INDEX(products!$A$1:$G$49,MATCH(orders!$D338,products!$A$1:$A$49,0),MATCH(L$1,products!$A$1:$G$1,0))</f>
        <v>11.25</v>
      </c>
      <c r="M338" s="5">
        <f t="shared" si="15"/>
        <v>45</v>
      </c>
      <c r="N338" t="str">
        <f t="shared" si="17"/>
        <v>Arabica</v>
      </c>
      <c r="O338" t="str">
        <f t="shared" si="16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_xlfn.XLOOKUP(orders!C339,customers!A:A,customers!B:B,,0)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_xlfn.XLOOKUP(C339,customers!$A$2:$A$1001,customers!$G$2:$G$1001,,0)</f>
        <v>United States</v>
      </c>
      <c r="I339" t="str">
        <f>INDEX(products!$A$1:$G$49,MATCH(orders!$D339,products!$A$1:$A$49,0),MATCH(I$1,products!$A$1:$G$1,0))</f>
        <v>Exc</v>
      </c>
      <c r="J339" t="str">
        <f>INDEX(products!$A$1:$G$49,MATCH(orders!$D339,products!$A$1:$A$49,0),MATCH(J$1,products!$A$1:$G$1,0))</f>
        <v>D</v>
      </c>
      <c r="K339" s="4">
        <f>INDEX(products!$A$1:$G$49,MATCH(orders!$D339,products!$A$1:$A$49,0),MATCH(K$1,products!$A$1:$G$1,0))</f>
        <v>2.5</v>
      </c>
      <c r="L339" s="5">
        <f>INDEX(products!$A$1:$G$49,MATCH(orders!$D339,products!$A$1:$A$49,0),MATCH(L$1,products!$A$1:$G$1,0))</f>
        <v>27.945</v>
      </c>
      <c r="M339" s="5">
        <f t="shared" si="15"/>
        <v>55.89</v>
      </c>
      <c r="N339" t="str">
        <f t="shared" si="17"/>
        <v>Excelsa</v>
      </c>
      <c r="O339" t="str">
        <f t="shared" si="16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_xlfn.XLOOKUP(orders!C340,customers!A:A,customers!B:B,,0)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_xlfn.XLOOKUP(C340,customers!$A$2:$A$1001,customers!$G$2:$G$1001,,0)</f>
        <v>United States</v>
      </c>
      <c r="I340" t="str">
        <f>INDEX(products!$A$1:$G$49,MATCH(orders!$D340,products!$A$1:$A$49,0),MATCH(I$1,products!$A$1:$G$1,0))</f>
        <v>Exc</v>
      </c>
      <c r="J340" t="str">
        <f>INDEX(products!$A$1:$G$49,MATCH(orders!$D340,products!$A$1:$A$49,0),MATCH(J$1,products!$A$1:$G$1,0))</f>
        <v>L</v>
      </c>
      <c r="K340" s="4">
        <f>INDEX(products!$A$1:$G$49,MATCH(orders!$D340,products!$A$1:$A$49,0),MATCH(K$1,products!$A$1:$G$1,0))</f>
        <v>1</v>
      </c>
      <c r="L340" s="5">
        <f>INDEX(products!$A$1:$G$49,MATCH(orders!$D340,products!$A$1:$A$49,0),MATCH(L$1,products!$A$1:$G$1,0))</f>
        <v>14.85</v>
      </c>
      <c r="M340" s="5">
        <f t="shared" si="15"/>
        <v>59.4</v>
      </c>
      <c r="N340" t="str">
        <f t="shared" si="17"/>
        <v>Excelsa</v>
      </c>
      <c r="O340" t="str">
        <f t="shared" si="16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_xlfn.XLOOKUP(orders!C341,customers!A:A,customers!B:B,,0)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_xlfn.XLOOKUP(C341,customers!$A$2:$A$1001,customers!$G$2:$G$1001,,0)</f>
        <v>United States</v>
      </c>
      <c r="I341" t="str">
        <f>INDEX(products!$A$1:$G$49,MATCH(orders!$D341,products!$A$1:$A$49,0),MATCH(I$1,products!$A$1:$G$1,0))</f>
        <v>Exc</v>
      </c>
      <c r="J341" t="str">
        <f>INDEX(products!$A$1:$G$49,MATCH(orders!$D341,products!$A$1:$A$49,0),MATCH(J$1,products!$A$1:$G$1,0))</f>
        <v>D</v>
      </c>
      <c r="K341" s="4">
        <f>INDEX(products!$A$1:$G$49,MATCH(orders!$D341,products!$A$1:$A$49,0),MATCH(K$1,products!$A$1:$G$1,0))</f>
        <v>0.2</v>
      </c>
      <c r="L341" s="5">
        <f>INDEX(products!$A$1:$G$49,MATCH(orders!$D341,products!$A$1:$A$49,0),MATCH(L$1,products!$A$1:$G$1,0))</f>
        <v>3.645</v>
      </c>
      <c r="M341" s="5">
        <f t="shared" si="15"/>
        <v>7.29</v>
      </c>
      <c r="N341" t="str">
        <f t="shared" si="17"/>
        <v>Excelsa</v>
      </c>
      <c r="O341" t="str">
        <f t="shared" si="16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_xlfn.XLOOKUP(orders!C342,customers!A:A,customers!B:B,,0)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_xlfn.XLOOKUP(C342,customers!$A$2:$A$1001,customers!$G$2:$G$1001,,0)</f>
        <v>United States</v>
      </c>
      <c r="I342" t="str">
        <f>INDEX(products!$A$1:$G$49,MATCH(orders!$D342,products!$A$1:$A$49,0),MATCH(I$1,products!$A$1:$G$1,0))</f>
        <v>Exc</v>
      </c>
      <c r="J342" t="str">
        <f>INDEX(products!$A$1:$G$49,MATCH(orders!$D342,products!$A$1:$A$49,0),MATCH(J$1,products!$A$1:$G$1,0))</f>
        <v>D</v>
      </c>
      <c r="K342" s="4">
        <f>INDEX(products!$A$1:$G$49,MATCH(orders!$D342,products!$A$1:$A$49,0),MATCH(K$1,products!$A$1:$G$1,0))</f>
        <v>0.5</v>
      </c>
      <c r="L342" s="5">
        <f>INDEX(products!$A$1:$G$49,MATCH(orders!$D342,products!$A$1:$A$49,0),MATCH(L$1,products!$A$1:$G$1,0))</f>
        <v>7.29</v>
      </c>
      <c r="M342" s="5">
        <f t="shared" si="15"/>
        <v>7.29</v>
      </c>
      <c r="N342" t="str">
        <f t="shared" si="17"/>
        <v>Excelsa</v>
      </c>
      <c r="O342" t="str">
        <f t="shared" si="16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_xlfn.XLOOKUP(orders!C343,customers!A:A,customers!B:B,,0)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_xlfn.XLOOKUP(C343,customers!$A$2:$A$1001,customers!$G$2:$G$1001,,0)</f>
        <v>United States</v>
      </c>
      <c r="I343" t="str">
        <f>INDEX(products!$A$1:$G$49,MATCH(orders!$D343,products!$A$1:$A$49,0),MATCH(I$1,products!$A$1:$G$1,0))</f>
        <v>Exc</v>
      </c>
      <c r="J343" t="str">
        <f>INDEX(products!$A$1:$G$49,MATCH(orders!$D343,products!$A$1:$A$49,0),MATCH(J$1,products!$A$1:$G$1,0))</f>
        <v>L</v>
      </c>
      <c r="K343" s="4">
        <f>INDEX(products!$A$1:$G$49,MATCH(orders!$D343,products!$A$1:$A$49,0),MATCH(K$1,products!$A$1:$G$1,0))</f>
        <v>0.5</v>
      </c>
      <c r="L343" s="5">
        <f>INDEX(products!$A$1:$G$49,MATCH(orders!$D343,products!$A$1:$A$49,0),MATCH(L$1,products!$A$1:$G$1,0))</f>
        <v>8.91</v>
      </c>
      <c r="M343" s="5">
        <f t="shared" si="15"/>
        <v>17.82</v>
      </c>
      <c r="N343" t="str">
        <f t="shared" si="17"/>
        <v>Excelsa</v>
      </c>
      <c r="O343" t="str">
        <f t="shared" si="16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_xlfn.XLOOKUP(orders!C344,customers!A:A,customers!B:B,,0)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_xlfn.XLOOKUP(C344,customers!$A$2:$A$1001,customers!$G$2:$G$1001,,0)</f>
        <v>United States</v>
      </c>
      <c r="I344" t="str">
        <f>INDEX(products!$A$1:$G$49,MATCH(orders!$D344,products!$A$1:$A$49,0),MATCH(I$1,products!$A$1:$G$1,0))</f>
        <v>Lib</v>
      </c>
      <c r="J344" t="str">
        <f>INDEX(products!$A$1:$G$49,MATCH(orders!$D344,products!$A$1:$A$49,0),MATCH(J$1,products!$A$1:$G$1,0))</f>
        <v>D</v>
      </c>
      <c r="K344" s="4">
        <f>INDEX(products!$A$1:$G$49,MATCH(orders!$D344,products!$A$1:$A$49,0),MATCH(K$1,products!$A$1:$G$1,0))</f>
        <v>0.5</v>
      </c>
      <c r="L344" s="5">
        <f>INDEX(products!$A$1:$G$49,MATCH(orders!$D344,products!$A$1:$A$49,0),MATCH(L$1,products!$A$1:$G$1,0))</f>
        <v>7.77</v>
      </c>
      <c r="M344" s="5">
        <f t="shared" si="15"/>
        <v>38.849999999999994</v>
      </c>
      <c r="N344" t="str">
        <f t="shared" si="17"/>
        <v>Liberica</v>
      </c>
      <c r="O344" t="str">
        <f t="shared" si="16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_xlfn.XLOOKUP(orders!C345,customers!A:A,customers!B:B,,0)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_xlfn.XLOOKUP(C345,customers!$A$2:$A$1001,customers!$G$2:$G$1001,,0)</f>
        <v>United States</v>
      </c>
      <c r="I345" t="str">
        <f>INDEX(products!$A$1:$G$49,MATCH(orders!$D345,products!$A$1:$A$49,0),MATCH(I$1,products!$A$1:$G$1,0))</f>
        <v>Rob</v>
      </c>
      <c r="J345" t="str">
        <f>INDEX(products!$A$1:$G$49,MATCH(orders!$D345,products!$A$1:$A$49,0),MATCH(J$1,products!$A$1:$G$1,0))</f>
        <v>D</v>
      </c>
      <c r="K345" s="4">
        <f>INDEX(products!$A$1:$G$49,MATCH(orders!$D345,products!$A$1:$A$49,0),MATCH(K$1,products!$A$1:$G$1,0))</f>
        <v>0.5</v>
      </c>
      <c r="L345" s="5">
        <f>INDEX(products!$A$1:$G$49,MATCH(orders!$D345,products!$A$1:$A$49,0),MATCH(L$1,products!$A$1:$G$1,0))</f>
        <v>5.3699999999999992</v>
      </c>
      <c r="M345" s="5">
        <f t="shared" si="15"/>
        <v>32.22</v>
      </c>
      <c r="N345" t="str">
        <f t="shared" si="17"/>
        <v>Robusta</v>
      </c>
      <c r="O345" t="str">
        <f t="shared" si="16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_xlfn.XLOOKUP(orders!C346,customers!A:A,customers!B:B,,0)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_xlfn.XLOOKUP(C346,customers!$A$2:$A$1001,customers!$G$2:$G$1001,,0)</f>
        <v>Ireland</v>
      </c>
      <c r="I346" t="str">
        <f>INDEX(products!$A$1:$G$49,MATCH(orders!$D346,products!$A$1:$A$49,0),MATCH(I$1,products!$A$1:$G$1,0))</f>
        <v>Rob</v>
      </c>
      <c r="J346" t="str">
        <f>INDEX(products!$A$1:$G$49,MATCH(orders!$D346,products!$A$1:$A$49,0),MATCH(J$1,products!$A$1:$G$1,0))</f>
        <v>M</v>
      </c>
      <c r="K346" s="4">
        <f>INDEX(products!$A$1:$G$49,MATCH(orders!$D346,products!$A$1:$A$49,0),MATCH(K$1,products!$A$1:$G$1,0))</f>
        <v>1</v>
      </c>
      <c r="L346" s="5">
        <f>INDEX(products!$A$1:$G$49,MATCH(orders!$D346,products!$A$1:$A$49,0),MATCH(L$1,products!$A$1:$G$1,0))</f>
        <v>9.9499999999999993</v>
      </c>
      <c r="M346" s="5">
        <f t="shared" si="15"/>
        <v>19.899999999999999</v>
      </c>
      <c r="N346" t="str">
        <f t="shared" si="17"/>
        <v>Robusta</v>
      </c>
      <c r="O346" t="str">
        <f t="shared" si="16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_xlfn.XLOOKUP(orders!C347,customers!A:A,customers!B:B,,0)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_xlfn.XLOOKUP(C347,customers!$A$2:$A$1001,customers!$G$2:$G$1001,,0)</f>
        <v>United States</v>
      </c>
      <c r="I347" t="str">
        <f>INDEX(products!$A$1:$G$49,MATCH(orders!$D347,products!$A$1:$A$49,0),MATCH(I$1,products!$A$1:$G$1,0))</f>
        <v>Rob</v>
      </c>
      <c r="J347" t="str">
        <f>INDEX(products!$A$1:$G$49,MATCH(orders!$D347,products!$A$1:$A$49,0),MATCH(J$1,products!$A$1:$G$1,0))</f>
        <v>L</v>
      </c>
      <c r="K347" s="4">
        <f>INDEX(products!$A$1:$G$49,MATCH(orders!$D347,products!$A$1:$A$49,0),MATCH(K$1,products!$A$1:$G$1,0))</f>
        <v>1</v>
      </c>
      <c r="L347" s="5">
        <f>INDEX(products!$A$1:$G$49,MATCH(orders!$D347,products!$A$1:$A$49,0),MATCH(L$1,products!$A$1:$G$1,0))</f>
        <v>11.95</v>
      </c>
      <c r="M347" s="5">
        <f t="shared" si="15"/>
        <v>59.75</v>
      </c>
      <c r="N347" t="str">
        <f t="shared" si="17"/>
        <v>Robusta</v>
      </c>
      <c r="O347" t="str">
        <f t="shared" si="16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_xlfn.XLOOKUP(orders!C348,customers!A:A,customers!B:B,,0)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_xlfn.XLOOKUP(C348,customers!$A$2:$A$1001,customers!$G$2:$G$1001,,0)</f>
        <v>United States</v>
      </c>
      <c r="I348" t="str">
        <f>INDEX(products!$A$1:$G$49,MATCH(orders!$D348,products!$A$1:$A$49,0),MATCH(I$1,products!$A$1:$G$1,0))</f>
        <v>Ara</v>
      </c>
      <c r="J348" t="str">
        <f>INDEX(products!$A$1:$G$49,MATCH(orders!$D348,products!$A$1:$A$49,0),MATCH(J$1,products!$A$1:$G$1,0))</f>
        <v>L</v>
      </c>
      <c r="K348" s="4">
        <f>INDEX(products!$A$1:$G$49,MATCH(orders!$D348,products!$A$1:$A$49,0),MATCH(K$1,products!$A$1:$G$1,0))</f>
        <v>0.5</v>
      </c>
      <c r="L348" s="5">
        <f>INDEX(products!$A$1:$G$49,MATCH(orders!$D348,products!$A$1:$A$49,0),MATCH(L$1,products!$A$1:$G$1,0))</f>
        <v>7.77</v>
      </c>
      <c r="M348" s="5">
        <f t="shared" si="15"/>
        <v>23.31</v>
      </c>
      <c r="N348" t="str">
        <f t="shared" si="17"/>
        <v>Arabica</v>
      </c>
      <c r="O348" t="str">
        <f t="shared" si="16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_xlfn.XLOOKUP(orders!C349,customers!A:A,customers!B:B,,0)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_xlfn.XLOOKUP(C349,customers!$A$2:$A$1001,customers!$G$2:$G$1001,,0)</f>
        <v>United States</v>
      </c>
      <c r="I349" t="str">
        <f>INDEX(products!$A$1:$G$49,MATCH(orders!$D349,products!$A$1:$A$49,0),MATCH(I$1,products!$A$1:$G$1,0))</f>
        <v>Lib</v>
      </c>
      <c r="J349" t="str">
        <f>INDEX(products!$A$1:$G$49,MATCH(orders!$D349,products!$A$1:$A$49,0),MATCH(J$1,products!$A$1:$G$1,0))</f>
        <v>M</v>
      </c>
      <c r="K349" s="4">
        <f>INDEX(products!$A$1:$G$49,MATCH(orders!$D349,products!$A$1:$A$49,0),MATCH(K$1,products!$A$1:$G$1,0))</f>
        <v>1</v>
      </c>
      <c r="L349" s="5">
        <f>INDEX(products!$A$1:$G$49,MATCH(orders!$D349,products!$A$1:$A$49,0),MATCH(L$1,products!$A$1:$G$1,0))</f>
        <v>14.55</v>
      </c>
      <c r="M349" s="5">
        <f t="shared" si="15"/>
        <v>43.650000000000006</v>
      </c>
      <c r="N349" t="str">
        <f t="shared" si="17"/>
        <v>Liberica</v>
      </c>
      <c r="O349" t="str">
        <f t="shared" si="16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_xlfn.XLOOKUP(orders!C350,customers!A:A,customers!B:B,,0)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_xlfn.XLOOKUP(C350,customers!$A$2:$A$1001,customers!$G$2:$G$1001,,0)</f>
        <v>United States</v>
      </c>
      <c r="I350" t="str">
        <f>INDEX(products!$A$1:$G$49,MATCH(orders!$D350,products!$A$1:$A$49,0),MATCH(I$1,products!$A$1:$G$1,0))</f>
        <v>Exc</v>
      </c>
      <c r="J350" t="str">
        <f>INDEX(products!$A$1:$G$49,MATCH(orders!$D350,products!$A$1:$A$49,0),MATCH(J$1,products!$A$1:$G$1,0))</f>
        <v>L</v>
      </c>
      <c r="K350" s="4">
        <f>INDEX(products!$A$1:$G$49,MATCH(orders!$D350,products!$A$1:$A$49,0),MATCH(K$1,products!$A$1:$G$1,0))</f>
        <v>2.5</v>
      </c>
      <c r="L350" s="5">
        <f>INDEX(products!$A$1:$G$49,MATCH(orders!$D350,products!$A$1:$A$49,0),MATCH(L$1,products!$A$1:$G$1,0))</f>
        <v>34.154999999999994</v>
      </c>
      <c r="M350" s="5">
        <f t="shared" si="15"/>
        <v>204.92999999999995</v>
      </c>
      <c r="N350" t="str">
        <f t="shared" si="17"/>
        <v>Excelsa</v>
      </c>
      <c r="O350" t="str">
        <f t="shared" si="16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_xlfn.XLOOKUP(orders!C351,customers!A:A,customers!B:B,,0)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_xlfn.XLOOKUP(C351,customers!$A$2:$A$1001,customers!$G$2:$G$1001,,0)</f>
        <v>United States</v>
      </c>
      <c r="I351" t="str">
        <f>INDEX(products!$A$1:$G$49,MATCH(orders!$D351,products!$A$1:$A$49,0),MATCH(I$1,products!$A$1:$G$1,0))</f>
        <v>Rob</v>
      </c>
      <c r="J351" t="str">
        <f>INDEX(products!$A$1:$G$49,MATCH(orders!$D351,products!$A$1:$A$49,0),MATCH(J$1,products!$A$1:$G$1,0))</f>
        <v>L</v>
      </c>
      <c r="K351" s="4">
        <f>INDEX(products!$A$1:$G$49,MATCH(orders!$D351,products!$A$1:$A$49,0),MATCH(K$1,products!$A$1:$G$1,0))</f>
        <v>0.2</v>
      </c>
      <c r="L351" s="5">
        <f>INDEX(products!$A$1:$G$49,MATCH(orders!$D351,products!$A$1:$A$49,0),MATCH(L$1,products!$A$1:$G$1,0))</f>
        <v>3.5849999999999995</v>
      </c>
      <c r="M351" s="5">
        <f t="shared" si="15"/>
        <v>14.339999999999998</v>
      </c>
      <c r="N351" t="str">
        <f t="shared" si="17"/>
        <v>Robusta</v>
      </c>
      <c r="O351" t="str">
        <f t="shared" si="16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_xlfn.XLOOKUP(orders!C352,customers!A:A,customers!B:B,,0)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_xlfn.XLOOKUP(C352,customers!$A$2:$A$1001,customers!$G$2:$G$1001,,0)</f>
        <v>United States</v>
      </c>
      <c r="I352" t="str">
        <f>INDEX(products!$A$1:$G$49,MATCH(orders!$D352,products!$A$1:$A$49,0),MATCH(I$1,products!$A$1:$G$1,0))</f>
        <v>Ara</v>
      </c>
      <c r="J352" t="str">
        <f>INDEX(products!$A$1:$G$49,MATCH(orders!$D352,products!$A$1:$A$49,0),MATCH(J$1,products!$A$1:$G$1,0))</f>
        <v>D</v>
      </c>
      <c r="K352" s="4">
        <f>INDEX(products!$A$1:$G$49,MATCH(orders!$D352,products!$A$1:$A$49,0),MATCH(K$1,products!$A$1:$G$1,0))</f>
        <v>0.5</v>
      </c>
      <c r="L352" s="5">
        <f>INDEX(products!$A$1:$G$49,MATCH(orders!$D352,products!$A$1:$A$49,0),MATCH(L$1,products!$A$1:$G$1,0))</f>
        <v>5.97</v>
      </c>
      <c r="M352" s="5">
        <f t="shared" si="15"/>
        <v>23.88</v>
      </c>
      <c r="N352" t="str">
        <f t="shared" si="17"/>
        <v>Arabica</v>
      </c>
      <c r="O352" t="str">
        <f t="shared" si="16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_xlfn.XLOOKUP(orders!C353,customers!A:A,customers!B:B,,0)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_xlfn.XLOOKUP(C353,customers!$A$2:$A$1001,customers!$G$2:$G$1001,,0)</f>
        <v>United States</v>
      </c>
      <c r="I353" t="str">
        <f>INDEX(products!$A$1:$G$49,MATCH(orders!$D353,products!$A$1:$A$49,0),MATCH(I$1,products!$A$1:$G$1,0))</f>
        <v>Ara</v>
      </c>
      <c r="J353" t="str">
        <f>INDEX(products!$A$1:$G$49,MATCH(orders!$D353,products!$A$1:$A$49,0),MATCH(J$1,products!$A$1:$G$1,0))</f>
        <v>M</v>
      </c>
      <c r="K353" s="4">
        <f>INDEX(products!$A$1:$G$49,MATCH(orders!$D353,products!$A$1:$A$49,0),MATCH(K$1,products!$A$1:$G$1,0))</f>
        <v>1</v>
      </c>
      <c r="L353" s="5">
        <f>INDEX(products!$A$1:$G$49,MATCH(orders!$D353,products!$A$1:$A$49,0),MATCH(L$1,products!$A$1:$G$1,0))</f>
        <v>11.25</v>
      </c>
      <c r="M353" s="5">
        <f t="shared" si="15"/>
        <v>22.5</v>
      </c>
      <c r="N353" t="str">
        <f t="shared" si="17"/>
        <v>Arabica</v>
      </c>
      <c r="O353" t="str">
        <f t="shared" si="16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_xlfn.XLOOKUP(orders!C354,customers!A:A,customers!B:B,,0)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_xlfn.XLOOKUP(C354,customers!$A$2:$A$1001,customers!$G$2:$G$1001,,0)</f>
        <v>United States</v>
      </c>
      <c r="I354" t="str">
        <f>INDEX(products!$A$1:$G$49,MATCH(orders!$D354,products!$A$1:$A$49,0),MATCH(I$1,products!$A$1:$G$1,0))</f>
        <v>Exc</v>
      </c>
      <c r="J354" t="str">
        <f>INDEX(products!$A$1:$G$49,MATCH(orders!$D354,products!$A$1:$A$49,0),MATCH(J$1,products!$A$1:$G$1,0))</f>
        <v>D</v>
      </c>
      <c r="K354" s="4">
        <f>INDEX(products!$A$1:$G$49,MATCH(orders!$D354,products!$A$1:$A$49,0),MATCH(K$1,products!$A$1:$G$1,0))</f>
        <v>0.5</v>
      </c>
      <c r="L354" s="5">
        <f>INDEX(products!$A$1:$G$49,MATCH(orders!$D354,products!$A$1:$A$49,0),MATCH(L$1,products!$A$1:$G$1,0))</f>
        <v>7.29</v>
      </c>
      <c r="M354" s="5">
        <f t="shared" si="15"/>
        <v>36.450000000000003</v>
      </c>
      <c r="N354" t="str">
        <f t="shared" si="17"/>
        <v>Excelsa</v>
      </c>
      <c r="O354" t="str">
        <f t="shared" si="16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_xlfn.XLOOKUP(orders!C355,customers!A:A,customers!B:B,,0)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_xlfn.XLOOKUP(C355,customers!$A$2:$A$1001,customers!$G$2:$G$1001,,0)</f>
        <v>United States</v>
      </c>
      <c r="I355" t="str">
        <f>INDEX(products!$A$1:$G$49,MATCH(orders!$D355,products!$A$1:$A$49,0),MATCH(I$1,products!$A$1:$G$1,0))</f>
        <v>Ara</v>
      </c>
      <c r="J355" t="str">
        <f>INDEX(products!$A$1:$G$49,MATCH(orders!$D355,products!$A$1:$A$49,0),MATCH(J$1,products!$A$1:$G$1,0))</f>
        <v>M</v>
      </c>
      <c r="K355" s="4">
        <f>INDEX(products!$A$1:$G$49,MATCH(orders!$D355,products!$A$1:$A$49,0),MATCH(K$1,products!$A$1:$G$1,0))</f>
        <v>0.5</v>
      </c>
      <c r="L355" s="5">
        <f>INDEX(products!$A$1:$G$49,MATCH(orders!$D355,products!$A$1:$A$49,0),MATCH(L$1,products!$A$1:$G$1,0))</f>
        <v>6.75</v>
      </c>
      <c r="M355" s="5">
        <f t="shared" si="15"/>
        <v>27</v>
      </c>
      <c r="N355" t="str">
        <f t="shared" si="17"/>
        <v>Arabica</v>
      </c>
      <c r="O355" t="str">
        <f t="shared" si="16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_xlfn.XLOOKUP(orders!C356,customers!A:A,customers!B:B,,0)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_xlfn.XLOOKUP(C356,customers!$A$2:$A$1001,customers!$G$2:$G$1001,,0)</f>
        <v>United States</v>
      </c>
      <c r="I356" t="str">
        <f>INDEX(products!$A$1:$G$49,MATCH(orders!$D356,products!$A$1:$A$49,0),MATCH(I$1,products!$A$1:$G$1,0))</f>
        <v>Ara</v>
      </c>
      <c r="J356" t="str">
        <f>INDEX(products!$A$1:$G$49,MATCH(orders!$D356,products!$A$1:$A$49,0),MATCH(J$1,products!$A$1:$G$1,0))</f>
        <v>M</v>
      </c>
      <c r="K356" s="4">
        <f>INDEX(products!$A$1:$G$49,MATCH(orders!$D356,products!$A$1:$A$49,0),MATCH(K$1,products!$A$1:$G$1,0))</f>
        <v>2.5</v>
      </c>
      <c r="L356" s="5">
        <f>INDEX(products!$A$1:$G$49,MATCH(orders!$D356,products!$A$1:$A$49,0),MATCH(L$1,products!$A$1:$G$1,0))</f>
        <v>25.874999999999996</v>
      </c>
      <c r="M356" s="5">
        <f t="shared" si="15"/>
        <v>155.24999999999997</v>
      </c>
      <c r="N356" t="str">
        <f t="shared" si="17"/>
        <v>Arabica</v>
      </c>
      <c r="O356" t="str">
        <f t="shared" si="16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_xlfn.XLOOKUP(orders!C357,customers!A:A,customers!B:B,,0)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_xlfn.XLOOKUP(C357,customers!$A$2:$A$1001,customers!$G$2:$G$1001,,0)</f>
        <v>United States</v>
      </c>
      <c r="I357" t="str">
        <f>INDEX(products!$A$1:$G$49,MATCH(orders!$D357,products!$A$1:$A$49,0),MATCH(I$1,products!$A$1:$G$1,0))</f>
        <v>Ara</v>
      </c>
      <c r="J357" t="str">
        <f>INDEX(products!$A$1:$G$49,MATCH(orders!$D357,products!$A$1:$A$49,0),MATCH(J$1,products!$A$1:$G$1,0))</f>
        <v>D</v>
      </c>
      <c r="K357" s="4">
        <f>INDEX(products!$A$1:$G$49,MATCH(orders!$D357,products!$A$1:$A$49,0),MATCH(K$1,products!$A$1:$G$1,0))</f>
        <v>2.5</v>
      </c>
      <c r="L357" s="5">
        <f>INDEX(products!$A$1:$G$49,MATCH(orders!$D357,products!$A$1:$A$49,0),MATCH(L$1,products!$A$1:$G$1,0))</f>
        <v>22.884999999999998</v>
      </c>
      <c r="M357" s="5">
        <f t="shared" si="15"/>
        <v>114.42499999999998</v>
      </c>
      <c r="N357" t="str">
        <f t="shared" si="17"/>
        <v>Arabica</v>
      </c>
      <c r="O357" t="str">
        <f t="shared" si="16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_xlfn.XLOOKUP(orders!C358,customers!A:A,customers!B:B,,0)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_xlfn.XLOOKUP(C358,customers!$A$2:$A$1001,customers!$G$2:$G$1001,,0)</f>
        <v>United States</v>
      </c>
      <c r="I358" t="str">
        <f>INDEX(products!$A$1:$G$49,MATCH(orders!$D358,products!$A$1:$A$49,0),MATCH(I$1,products!$A$1:$G$1,0))</f>
        <v>Lib</v>
      </c>
      <c r="J358" t="str">
        <f>INDEX(products!$A$1:$G$49,MATCH(orders!$D358,products!$A$1:$A$49,0),MATCH(J$1,products!$A$1:$G$1,0))</f>
        <v>D</v>
      </c>
      <c r="K358" s="4">
        <f>INDEX(products!$A$1:$G$49,MATCH(orders!$D358,products!$A$1:$A$49,0),MATCH(K$1,products!$A$1:$G$1,0))</f>
        <v>1</v>
      </c>
      <c r="L358" s="5">
        <f>INDEX(products!$A$1:$G$49,MATCH(orders!$D358,products!$A$1:$A$49,0),MATCH(L$1,products!$A$1:$G$1,0))</f>
        <v>12.95</v>
      </c>
      <c r="M358" s="5">
        <f t="shared" si="15"/>
        <v>51.8</v>
      </c>
      <c r="N358" t="str">
        <f t="shared" si="17"/>
        <v>Liberica</v>
      </c>
      <c r="O358" t="str">
        <f t="shared" si="16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_xlfn.XLOOKUP(orders!C359,customers!A:A,customers!B:B,,0)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_xlfn.XLOOKUP(C359,customers!$A$2:$A$1001,customers!$G$2:$G$1001,,0)</f>
        <v>United States</v>
      </c>
      <c r="I359" t="str">
        <f>INDEX(products!$A$1:$G$49,MATCH(orders!$D359,products!$A$1:$A$49,0),MATCH(I$1,products!$A$1:$G$1,0))</f>
        <v>Ara</v>
      </c>
      <c r="J359" t="str">
        <f>INDEX(products!$A$1:$G$49,MATCH(orders!$D359,products!$A$1:$A$49,0),MATCH(J$1,products!$A$1:$G$1,0))</f>
        <v>M</v>
      </c>
      <c r="K359" s="4">
        <f>INDEX(products!$A$1:$G$49,MATCH(orders!$D359,products!$A$1:$A$49,0),MATCH(K$1,products!$A$1:$G$1,0))</f>
        <v>2.5</v>
      </c>
      <c r="L359" s="5">
        <f>INDEX(products!$A$1:$G$49,MATCH(orders!$D359,products!$A$1:$A$49,0),MATCH(L$1,products!$A$1:$G$1,0))</f>
        <v>25.874999999999996</v>
      </c>
      <c r="M359" s="5">
        <f t="shared" si="15"/>
        <v>155.24999999999997</v>
      </c>
      <c r="N359" t="str">
        <f t="shared" si="17"/>
        <v>Arabica</v>
      </c>
      <c r="O359" t="str">
        <f t="shared" si="16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_xlfn.XLOOKUP(orders!C360,customers!A:A,customers!B:B,,0)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_xlfn.XLOOKUP(C360,customers!$A$2:$A$1001,customers!$G$2:$G$1001,,0)</f>
        <v>United States</v>
      </c>
      <c r="I360" t="str">
        <f>INDEX(products!$A$1:$G$49,MATCH(orders!$D360,products!$A$1:$A$49,0),MATCH(I$1,products!$A$1:$G$1,0))</f>
        <v>Ara</v>
      </c>
      <c r="J360" t="str">
        <f>INDEX(products!$A$1:$G$49,MATCH(orders!$D360,products!$A$1:$A$49,0),MATCH(J$1,products!$A$1:$G$1,0))</f>
        <v>L</v>
      </c>
      <c r="K360" s="4">
        <f>INDEX(products!$A$1:$G$49,MATCH(orders!$D360,products!$A$1:$A$49,0),MATCH(K$1,products!$A$1:$G$1,0))</f>
        <v>2.5</v>
      </c>
      <c r="L360" s="5">
        <f>INDEX(products!$A$1:$G$49,MATCH(orders!$D360,products!$A$1:$A$49,0),MATCH(L$1,products!$A$1:$G$1,0))</f>
        <v>29.784999999999997</v>
      </c>
      <c r="M360" s="5">
        <f t="shared" si="15"/>
        <v>29.784999999999997</v>
      </c>
      <c r="N360" t="str">
        <f t="shared" si="17"/>
        <v>Arabica</v>
      </c>
      <c r="O360" t="str">
        <f t="shared" si="16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_xlfn.XLOOKUP(orders!C361,customers!A:A,customers!B:B,,0)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_xlfn.XLOOKUP(C361,customers!$A$2:$A$1001,customers!$G$2:$G$1001,,0)</f>
        <v>United Kingdom</v>
      </c>
      <c r="I361" t="str">
        <f>INDEX(products!$A$1:$G$49,MATCH(orders!$D361,products!$A$1:$A$49,0),MATCH(I$1,products!$A$1:$G$1,0))</f>
        <v>Rob</v>
      </c>
      <c r="J361" t="str">
        <f>INDEX(products!$A$1:$G$49,MATCH(orders!$D361,products!$A$1:$A$49,0),MATCH(J$1,products!$A$1:$G$1,0))</f>
        <v>L</v>
      </c>
      <c r="K361" s="4">
        <f>INDEX(products!$A$1:$G$49,MATCH(orders!$D361,products!$A$1:$A$49,0),MATCH(K$1,products!$A$1:$G$1,0))</f>
        <v>0.2</v>
      </c>
      <c r="L361" s="5">
        <f>INDEX(products!$A$1:$G$49,MATCH(orders!$D361,products!$A$1:$A$49,0),MATCH(L$1,products!$A$1:$G$1,0))</f>
        <v>3.5849999999999995</v>
      </c>
      <c r="M361" s="5">
        <f t="shared" si="15"/>
        <v>21.509999999999998</v>
      </c>
      <c r="N361" t="str">
        <f t="shared" si="17"/>
        <v>Robusta</v>
      </c>
      <c r="O361" t="str">
        <f t="shared" si="16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_xlfn.XLOOKUP(orders!C362,customers!A:A,customers!B:B,,0)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_xlfn.XLOOKUP(C362,customers!$A$2:$A$1001,customers!$G$2:$G$1001,,0)</f>
        <v>United States</v>
      </c>
      <c r="I362" t="str">
        <f>INDEX(products!$A$1:$G$49,MATCH(orders!$D362,products!$A$1:$A$49,0),MATCH(I$1,products!$A$1:$G$1,0))</f>
        <v>Rob</v>
      </c>
      <c r="J362" t="str">
        <f>INDEX(products!$A$1:$G$49,MATCH(orders!$D362,products!$A$1:$A$49,0),MATCH(J$1,products!$A$1:$G$1,0))</f>
        <v>D</v>
      </c>
      <c r="K362" s="4">
        <f>INDEX(products!$A$1:$G$49,MATCH(orders!$D362,products!$A$1:$A$49,0),MATCH(K$1,products!$A$1:$G$1,0))</f>
        <v>2.5</v>
      </c>
      <c r="L362" s="5">
        <f>INDEX(products!$A$1:$G$49,MATCH(orders!$D362,products!$A$1:$A$49,0),MATCH(L$1,products!$A$1:$G$1,0))</f>
        <v>20.584999999999997</v>
      </c>
      <c r="M362" s="5">
        <f t="shared" si="15"/>
        <v>41.169999999999995</v>
      </c>
      <c r="N362" t="str">
        <f t="shared" si="17"/>
        <v>Robusta</v>
      </c>
      <c r="O362" t="str">
        <f t="shared" si="16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_xlfn.XLOOKUP(orders!C363,customers!A:A,customers!B:B,,0)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_xlfn.XLOOKUP(C363,customers!$A$2:$A$1001,customers!$G$2:$G$1001,,0)</f>
        <v>United States</v>
      </c>
      <c r="I363" t="str">
        <f>INDEX(products!$A$1:$G$49,MATCH(orders!$D363,products!$A$1:$A$49,0),MATCH(I$1,products!$A$1:$G$1,0))</f>
        <v>Rob</v>
      </c>
      <c r="J363" t="str">
        <f>INDEX(products!$A$1:$G$49,MATCH(orders!$D363,products!$A$1:$A$49,0),MATCH(J$1,products!$A$1:$G$1,0))</f>
        <v>M</v>
      </c>
      <c r="K363" s="4">
        <f>INDEX(products!$A$1:$G$49,MATCH(orders!$D363,products!$A$1:$A$49,0),MATCH(K$1,products!$A$1:$G$1,0))</f>
        <v>0.5</v>
      </c>
      <c r="L363" s="5">
        <f>INDEX(products!$A$1:$G$49,MATCH(orders!$D363,products!$A$1:$A$49,0),MATCH(L$1,products!$A$1:$G$1,0))</f>
        <v>5.97</v>
      </c>
      <c r="M363" s="5">
        <f t="shared" si="15"/>
        <v>5.97</v>
      </c>
      <c r="N363" t="str">
        <f t="shared" si="17"/>
        <v>Robusta</v>
      </c>
      <c r="O363" t="str">
        <f t="shared" si="16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_xlfn.XLOOKUP(orders!C364,customers!A:A,customers!B:B,,0)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_xlfn.XLOOKUP(C364,customers!$A$2:$A$1001,customers!$G$2:$G$1001,,0)</f>
        <v>United States</v>
      </c>
      <c r="I364" t="str">
        <f>INDEX(products!$A$1:$G$49,MATCH(orders!$D364,products!$A$1:$A$49,0),MATCH(I$1,products!$A$1:$G$1,0))</f>
        <v>Exc</v>
      </c>
      <c r="J364" t="str">
        <f>INDEX(products!$A$1:$G$49,MATCH(orders!$D364,products!$A$1:$A$49,0),MATCH(J$1,products!$A$1:$G$1,0))</f>
        <v>L</v>
      </c>
      <c r="K364" s="4">
        <f>INDEX(products!$A$1:$G$49,MATCH(orders!$D364,products!$A$1:$A$49,0),MATCH(K$1,products!$A$1:$G$1,0))</f>
        <v>1</v>
      </c>
      <c r="L364" s="5">
        <f>INDEX(products!$A$1:$G$49,MATCH(orders!$D364,products!$A$1:$A$49,0),MATCH(L$1,products!$A$1:$G$1,0))</f>
        <v>14.85</v>
      </c>
      <c r="M364" s="5">
        <f t="shared" si="15"/>
        <v>74.25</v>
      </c>
      <c r="N364" t="str">
        <f t="shared" si="17"/>
        <v>Excelsa</v>
      </c>
      <c r="O364" t="str">
        <f t="shared" si="16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_xlfn.XLOOKUP(orders!C365,customers!A:A,customers!B:B,,0)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_xlfn.XLOOKUP(C365,customers!$A$2:$A$1001,customers!$G$2:$G$1001,,0)</f>
        <v>United States</v>
      </c>
      <c r="I365" t="str">
        <f>INDEX(products!$A$1:$G$49,MATCH(orders!$D365,products!$A$1:$A$49,0),MATCH(I$1,products!$A$1:$G$1,0))</f>
        <v>Lib</v>
      </c>
      <c r="J365" t="str">
        <f>INDEX(products!$A$1:$G$49,MATCH(orders!$D365,products!$A$1:$A$49,0),MATCH(J$1,products!$A$1:$G$1,0))</f>
        <v>M</v>
      </c>
      <c r="K365" s="4">
        <f>INDEX(products!$A$1:$G$49,MATCH(orders!$D365,products!$A$1:$A$49,0),MATCH(K$1,products!$A$1:$G$1,0))</f>
        <v>1</v>
      </c>
      <c r="L365" s="5">
        <f>INDEX(products!$A$1:$G$49,MATCH(orders!$D365,products!$A$1:$A$49,0),MATCH(L$1,products!$A$1:$G$1,0))</f>
        <v>14.55</v>
      </c>
      <c r="M365" s="5">
        <f t="shared" si="15"/>
        <v>87.300000000000011</v>
      </c>
      <c r="N365" t="str">
        <f t="shared" si="17"/>
        <v>Liberica</v>
      </c>
      <c r="O365" t="str">
        <f t="shared" si="16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_xlfn.XLOOKUP(orders!C366,customers!A:A,customers!B:B,,0)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_xlfn.XLOOKUP(C366,customers!$A$2:$A$1001,customers!$G$2:$G$1001,,0)</f>
        <v>United States</v>
      </c>
      <c r="I366" t="str">
        <f>INDEX(products!$A$1:$G$49,MATCH(orders!$D366,products!$A$1:$A$49,0),MATCH(I$1,products!$A$1:$G$1,0))</f>
        <v>Exc</v>
      </c>
      <c r="J366" t="str">
        <f>INDEX(products!$A$1:$G$49,MATCH(orders!$D366,products!$A$1:$A$49,0),MATCH(J$1,products!$A$1:$G$1,0))</f>
        <v>D</v>
      </c>
      <c r="K366" s="4">
        <f>INDEX(products!$A$1:$G$49,MATCH(orders!$D366,products!$A$1:$A$49,0),MATCH(K$1,products!$A$1:$G$1,0))</f>
        <v>1</v>
      </c>
      <c r="L366" s="5">
        <f>INDEX(products!$A$1:$G$49,MATCH(orders!$D366,products!$A$1:$A$49,0),MATCH(L$1,products!$A$1:$G$1,0))</f>
        <v>12.15</v>
      </c>
      <c r="M366" s="5">
        <f t="shared" si="15"/>
        <v>72.900000000000006</v>
      </c>
      <c r="N366" t="str">
        <f t="shared" si="17"/>
        <v>Excelsa</v>
      </c>
      <c r="O366" t="str">
        <f t="shared" si="16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_xlfn.XLOOKUP(orders!C367,customers!A:A,customers!B:B,,0)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_xlfn.XLOOKUP(C367,customers!$A$2:$A$1001,customers!$G$2:$G$1001,,0)</f>
        <v>United States</v>
      </c>
      <c r="I367" t="str">
        <f>INDEX(products!$A$1:$G$49,MATCH(orders!$D367,products!$A$1:$A$49,0),MATCH(I$1,products!$A$1:$G$1,0))</f>
        <v>Lib</v>
      </c>
      <c r="J367" t="str">
        <f>INDEX(products!$A$1:$G$49,MATCH(orders!$D367,products!$A$1:$A$49,0),MATCH(J$1,products!$A$1:$G$1,0))</f>
        <v>D</v>
      </c>
      <c r="K367" s="4">
        <f>INDEX(products!$A$1:$G$49,MATCH(orders!$D367,products!$A$1:$A$49,0),MATCH(K$1,products!$A$1:$G$1,0))</f>
        <v>0.5</v>
      </c>
      <c r="L367" s="5">
        <f>INDEX(products!$A$1:$G$49,MATCH(orders!$D367,products!$A$1:$A$49,0),MATCH(L$1,products!$A$1:$G$1,0))</f>
        <v>7.77</v>
      </c>
      <c r="M367" s="5">
        <f t="shared" si="15"/>
        <v>7.77</v>
      </c>
      <c r="N367" t="str">
        <f t="shared" si="17"/>
        <v>Liberica</v>
      </c>
      <c r="O367" t="str">
        <f t="shared" si="16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_xlfn.XLOOKUP(orders!C368,customers!A:A,customers!B:B,,0)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_xlfn.XLOOKUP(C368,customers!$A$2:$A$1001,customers!$G$2:$G$1001,,0)</f>
        <v>United States</v>
      </c>
      <c r="I368" t="str">
        <f>INDEX(products!$A$1:$G$49,MATCH(orders!$D368,products!$A$1:$A$49,0),MATCH(I$1,products!$A$1:$G$1,0))</f>
        <v>Exc</v>
      </c>
      <c r="J368" t="str">
        <f>INDEX(products!$A$1:$G$49,MATCH(orders!$D368,products!$A$1:$A$49,0),MATCH(J$1,products!$A$1:$G$1,0))</f>
        <v>D</v>
      </c>
      <c r="K368" s="4">
        <f>INDEX(products!$A$1:$G$49,MATCH(orders!$D368,products!$A$1:$A$49,0),MATCH(K$1,products!$A$1:$G$1,0))</f>
        <v>0.5</v>
      </c>
      <c r="L368" s="5">
        <f>INDEX(products!$A$1:$G$49,MATCH(orders!$D368,products!$A$1:$A$49,0),MATCH(L$1,products!$A$1:$G$1,0))</f>
        <v>7.29</v>
      </c>
      <c r="M368" s="5">
        <f t="shared" si="15"/>
        <v>43.74</v>
      </c>
      <c r="N368" t="str">
        <f t="shared" si="17"/>
        <v>Excelsa</v>
      </c>
      <c r="O368" t="str">
        <f t="shared" si="16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_xlfn.XLOOKUP(orders!C369,customers!A:A,customers!B:B,,0)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_xlfn.XLOOKUP(C369,customers!$A$2:$A$1001,customers!$G$2:$G$1001,,0)</f>
        <v>United States</v>
      </c>
      <c r="I369" t="str">
        <f>INDEX(products!$A$1:$G$49,MATCH(orders!$D369,products!$A$1:$A$49,0),MATCH(I$1,products!$A$1:$G$1,0))</f>
        <v>Lib</v>
      </c>
      <c r="J369" t="str">
        <f>INDEX(products!$A$1:$G$49,MATCH(orders!$D369,products!$A$1:$A$49,0),MATCH(J$1,products!$A$1:$G$1,0))</f>
        <v>M</v>
      </c>
      <c r="K369" s="4">
        <f>INDEX(products!$A$1:$G$49,MATCH(orders!$D369,products!$A$1:$A$49,0),MATCH(K$1,products!$A$1:$G$1,0))</f>
        <v>0.2</v>
      </c>
      <c r="L369" s="5">
        <f>INDEX(products!$A$1:$G$49,MATCH(orders!$D369,products!$A$1:$A$49,0),MATCH(L$1,products!$A$1:$G$1,0))</f>
        <v>4.3650000000000002</v>
      </c>
      <c r="M369" s="5">
        <f t="shared" si="15"/>
        <v>8.73</v>
      </c>
      <c r="N369" t="str">
        <f t="shared" si="17"/>
        <v>Liberica</v>
      </c>
      <c r="O369" t="str">
        <f t="shared" si="16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_xlfn.XLOOKUP(orders!C370,customers!A:A,customers!B:B,,0)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_xlfn.XLOOKUP(C370,customers!$A$2:$A$1001,customers!$G$2:$G$1001,,0)</f>
        <v>United States</v>
      </c>
      <c r="I370" t="str">
        <f>INDEX(products!$A$1:$G$49,MATCH(orders!$D370,products!$A$1:$A$49,0),MATCH(I$1,products!$A$1:$G$1,0))</f>
        <v>Exc</v>
      </c>
      <c r="J370" t="str">
        <f>INDEX(products!$A$1:$G$49,MATCH(orders!$D370,products!$A$1:$A$49,0),MATCH(J$1,products!$A$1:$G$1,0))</f>
        <v>M</v>
      </c>
      <c r="K370" s="4">
        <f>INDEX(products!$A$1:$G$49,MATCH(orders!$D370,products!$A$1:$A$49,0),MATCH(K$1,products!$A$1:$G$1,0))</f>
        <v>2.5</v>
      </c>
      <c r="L370" s="5">
        <f>INDEX(products!$A$1:$G$49,MATCH(orders!$D370,products!$A$1:$A$49,0),MATCH(L$1,products!$A$1:$G$1,0))</f>
        <v>31.624999999999996</v>
      </c>
      <c r="M370" s="5">
        <f t="shared" si="15"/>
        <v>63.249999999999993</v>
      </c>
      <c r="N370" t="str">
        <f t="shared" si="17"/>
        <v>Excelsa</v>
      </c>
      <c r="O370" t="str">
        <f t="shared" si="16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_xlfn.XLOOKUP(orders!C371,customers!A:A,customers!B:B,,0)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_xlfn.XLOOKUP(C371,customers!$A$2:$A$1001,customers!$G$2:$G$1001,,0)</f>
        <v>United States</v>
      </c>
      <c r="I371" t="str">
        <f>INDEX(products!$A$1:$G$49,MATCH(orders!$D371,products!$A$1:$A$49,0),MATCH(I$1,products!$A$1:$G$1,0))</f>
        <v>Exc</v>
      </c>
      <c r="J371" t="str">
        <f>INDEX(products!$A$1:$G$49,MATCH(orders!$D371,products!$A$1:$A$49,0),MATCH(J$1,products!$A$1:$G$1,0))</f>
        <v>L</v>
      </c>
      <c r="K371" s="4">
        <f>INDEX(products!$A$1:$G$49,MATCH(orders!$D371,products!$A$1:$A$49,0),MATCH(K$1,products!$A$1:$G$1,0))</f>
        <v>0.5</v>
      </c>
      <c r="L371" s="5">
        <f>INDEX(products!$A$1:$G$49,MATCH(orders!$D371,products!$A$1:$A$49,0),MATCH(L$1,products!$A$1:$G$1,0))</f>
        <v>8.91</v>
      </c>
      <c r="M371" s="5">
        <f t="shared" si="15"/>
        <v>8.91</v>
      </c>
      <c r="N371" t="str">
        <f t="shared" si="17"/>
        <v>Excelsa</v>
      </c>
      <c r="O371" t="str">
        <f t="shared" si="16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_xlfn.XLOOKUP(orders!C372,customers!A:A,customers!B:B,,0)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_xlfn.XLOOKUP(C372,customers!$A$2:$A$1001,customers!$G$2:$G$1001,,0)</f>
        <v>United States</v>
      </c>
      <c r="I372" t="str">
        <f>INDEX(products!$A$1:$G$49,MATCH(orders!$D372,products!$A$1:$A$49,0),MATCH(I$1,products!$A$1:$G$1,0))</f>
        <v>Exc</v>
      </c>
      <c r="J372" t="str">
        <f>INDEX(products!$A$1:$G$49,MATCH(orders!$D372,products!$A$1:$A$49,0),MATCH(J$1,products!$A$1:$G$1,0))</f>
        <v>D</v>
      </c>
      <c r="K372" s="4">
        <f>INDEX(products!$A$1:$G$49,MATCH(orders!$D372,products!$A$1:$A$49,0),MATCH(K$1,products!$A$1:$G$1,0))</f>
        <v>1</v>
      </c>
      <c r="L372" s="5">
        <f>INDEX(products!$A$1:$G$49,MATCH(orders!$D372,products!$A$1:$A$49,0),MATCH(L$1,products!$A$1:$G$1,0))</f>
        <v>12.15</v>
      </c>
      <c r="M372" s="5">
        <f t="shared" si="15"/>
        <v>24.3</v>
      </c>
      <c r="N372" t="str">
        <f t="shared" si="17"/>
        <v>Excelsa</v>
      </c>
      <c r="O372" t="str">
        <f t="shared" si="16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_xlfn.XLOOKUP(orders!C373,customers!A:A,customers!B:B,,0)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_xlfn.XLOOKUP(C373,customers!$A$2:$A$1001,customers!$G$2:$G$1001,,0)</f>
        <v>United States</v>
      </c>
      <c r="I373" t="str">
        <f>INDEX(products!$A$1:$G$49,MATCH(orders!$D373,products!$A$1:$A$49,0),MATCH(I$1,products!$A$1:$G$1,0))</f>
        <v>Ara</v>
      </c>
      <c r="J373" t="str">
        <f>INDEX(products!$A$1:$G$49,MATCH(orders!$D373,products!$A$1:$A$49,0),MATCH(J$1,products!$A$1:$G$1,0))</f>
        <v>L</v>
      </c>
      <c r="K373" s="4">
        <f>INDEX(products!$A$1:$G$49,MATCH(orders!$D373,products!$A$1:$A$49,0),MATCH(K$1,products!$A$1:$G$1,0))</f>
        <v>0.5</v>
      </c>
      <c r="L373" s="5">
        <f>INDEX(products!$A$1:$G$49,MATCH(orders!$D373,products!$A$1:$A$49,0),MATCH(L$1,products!$A$1:$G$1,0))</f>
        <v>7.77</v>
      </c>
      <c r="M373" s="5">
        <f t="shared" si="15"/>
        <v>46.62</v>
      </c>
      <c r="N373" t="str">
        <f t="shared" si="17"/>
        <v>Arabica</v>
      </c>
      <c r="O373" t="str">
        <f t="shared" si="16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_xlfn.XLOOKUP(orders!C374,customers!A:A,customers!B:B,,0)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_xlfn.XLOOKUP(C374,customers!$A$2:$A$1001,customers!$G$2:$G$1001,,0)</f>
        <v>United States</v>
      </c>
      <c r="I374" t="str">
        <f>INDEX(products!$A$1:$G$49,MATCH(orders!$D374,products!$A$1:$A$49,0),MATCH(I$1,products!$A$1:$G$1,0))</f>
        <v>Rob</v>
      </c>
      <c r="J374" t="str">
        <f>INDEX(products!$A$1:$G$49,MATCH(orders!$D374,products!$A$1:$A$49,0),MATCH(J$1,products!$A$1:$G$1,0))</f>
        <v>L</v>
      </c>
      <c r="K374" s="4">
        <f>INDEX(products!$A$1:$G$49,MATCH(orders!$D374,products!$A$1:$A$49,0),MATCH(K$1,products!$A$1:$G$1,0))</f>
        <v>0.5</v>
      </c>
      <c r="L374" s="5">
        <f>INDEX(products!$A$1:$G$49,MATCH(orders!$D374,products!$A$1:$A$49,0),MATCH(L$1,products!$A$1:$G$1,0))</f>
        <v>7.169999999999999</v>
      </c>
      <c r="M374" s="5">
        <f t="shared" si="15"/>
        <v>43.019999999999996</v>
      </c>
      <c r="N374" t="str">
        <f t="shared" si="17"/>
        <v>Robusta</v>
      </c>
      <c r="O374" t="str">
        <f t="shared" si="16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_xlfn.XLOOKUP(orders!C375,customers!A:A,customers!B:B,,0)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_xlfn.XLOOKUP(C375,customers!$A$2:$A$1001,customers!$G$2:$G$1001,,0)</f>
        <v>Ireland</v>
      </c>
      <c r="I375" t="str">
        <f>INDEX(products!$A$1:$G$49,MATCH(orders!$D375,products!$A$1:$A$49,0),MATCH(I$1,products!$A$1:$G$1,0))</f>
        <v>Ara</v>
      </c>
      <c r="J375" t="str">
        <f>INDEX(products!$A$1:$G$49,MATCH(orders!$D375,products!$A$1:$A$49,0),MATCH(J$1,products!$A$1:$G$1,0))</f>
        <v>D</v>
      </c>
      <c r="K375" s="4">
        <f>INDEX(products!$A$1:$G$49,MATCH(orders!$D375,products!$A$1:$A$49,0),MATCH(K$1,products!$A$1:$G$1,0))</f>
        <v>0.5</v>
      </c>
      <c r="L375" s="5">
        <f>INDEX(products!$A$1:$G$49,MATCH(orders!$D375,products!$A$1:$A$49,0),MATCH(L$1,products!$A$1:$G$1,0))</f>
        <v>5.97</v>
      </c>
      <c r="M375" s="5">
        <f t="shared" si="15"/>
        <v>17.91</v>
      </c>
      <c r="N375" t="str">
        <f t="shared" si="17"/>
        <v>Arabica</v>
      </c>
      <c r="O375" t="str">
        <f t="shared" si="16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_xlfn.XLOOKUP(orders!C376,customers!A:A,customers!B:B,,0)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_xlfn.XLOOKUP(C376,customers!$A$2:$A$1001,customers!$G$2:$G$1001,,0)</f>
        <v>United States</v>
      </c>
      <c r="I376" t="str">
        <f>INDEX(products!$A$1:$G$49,MATCH(orders!$D376,products!$A$1:$A$49,0),MATCH(I$1,products!$A$1:$G$1,0))</f>
        <v>Lib</v>
      </c>
      <c r="J376" t="str">
        <f>INDEX(products!$A$1:$G$49,MATCH(orders!$D376,products!$A$1:$A$49,0),MATCH(J$1,products!$A$1:$G$1,0))</f>
        <v>L</v>
      </c>
      <c r="K376" s="4">
        <f>INDEX(products!$A$1:$G$49,MATCH(orders!$D376,products!$A$1:$A$49,0),MATCH(K$1,products!$A$1:$G$1,0))</f>
        <v>0.5</v>
      </c>
      <c r="L376" s="5">
        <f>INDEX(products!$A$1:$G$49,MATCH(orders!$D376,products!$A$1:$A$49,0),MATCH(L$1,products!$A$1:$G$1,0))</f>
        <v>9.51</v>
      </c>
      <c r="M376" s="5">
        <f t="shared" si="15"/>
        <v>38.04</v>
      </c>
      <c r="N376" t="str">
        <f t="shared" si="17"/>
        <v>Liberica</v>
      </c>
      <c r="O376" t="str">
        <f t="shared" si="16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_xlfn.XLOOKUP(orders!C377,customers!A:A,customers!B:B,,0)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_xlfn.XLOOKUP(C377,customers!$A$2:$A$1001,customers!$G$2:$G$1001,,0)</f>
        <v>United States</v>
      </c>
      <c r="I377" t="str">
        <f>INDEX(products!$A$1:$G$49,MATCH(orders!$D377,products!$A$1:$A$49,0),MATCH(I$1,products!$A$1:$G$1,0))</f>
        <v>Ara</v>
      </c>
      <c r="J377" t="str">
        <f>INDEX(products!$A$1:$G$49,MATCH(orders!$D377,products!$A$1:$A$49,0),MATCH(J$1,products!$A$1:$G$1,0))</f>
        <v>M</v>
      </c>
      <c r="K377" s="4">
        <f>INDEX(products!$A$1:$G$49,MATCH(orders!$D377,products!$A$1:$A$49,0),MATCH(K$1,products!$A$1:$G$1,0))</f>
        <v>0.2</v>
      </c>
      <c r="L377" s="5">
        <f>INDEX(products!$A$1:$G$49,MATCH(orders!$D377,products!$A$1:$A$49,0),MATCH(L$1,products!$A$1:$G$1,0))</f>
        <v>3.375</v>
      </c>
      <c r="M377" s="5">
        <f t="shared" si="15"/>
        <v>6.75</v>
      </c>
      <c r="N377" t="str">
        <f t="shared" si="17"/>
        <v>Arabica</v>
      </c>
      <c r="O377" t="str">
        <f t="shared" si="16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_xlfn.XLOOKUP(orders!C378,customers!A:A,customers!B:B,,0)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_xlfn.XLOOKUP(C378,customers!$A$2:$A$1001,customers!$G$2:$G$1001,,0)</f>
        <v>United States</v>
      </c>
      <c r="I378" t="str">
        <f>INDEX(products!$A$1:$G$49,MATCH(orders!$D378,products!$A$1:$A$49,0),MATCH(I$1,products!$A$1:$G$1,0))</f>
        <v>Rob</v>
      </c>
      <c r="J378" t="str">
        <f>INDEX(products!$A$1:$G$49,MATCH(orders!$D378,products!$A$1:$A$49,0),MATCH(J$1,products!$A$1:$G$1,0))</f>
        <v>M</v>
      </c>
      <c r="K378" s="4">
        <f>INDEX(products!$A$1:$G$49,MATCH(orders!$D378,products!$A$1:$A$49,0),MATCH(K$1,products!$A$1:$G$1,0))</f>
        <v>0.5</v>
      </c>
      <c r="L378" s="5">
        <f>INDEX(products!$A$1:$G$49,MATCH(orders!$D378,products!$A$1:$A$49,0),MATCH(L$1,products!$A$1:$G$1,0))</f>
        <v>5.97</v>
      </c>
      <c r="M378" s="5">
        <f t="shared" si="15"/>
        <v>5.97</v>
      </c>
      <c r="N378" t="str">
        <f t="shared" si="17"/>
        <v>Robusta</v>
      </c>
      <c r="O378" t="str">
        <f t="shared" si="16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_xlfn.XLOOKUP(orders!C379,customers!A:A,customers!B:B,,0)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_xlfn.XLOOKUP(C379,customers!$A$2:$A$1001,customers!$G$2:$G$1001,,0)</f>
        <v>Ireland</v>
      </c>
      <c r="I379" t="str">
        <f>INDEX(products!$A$1:$G$49,MATCH(orders!$D379,products!$A$1:$A$49,0),MATCH(I$1,products!$A$1:$G$1,0))</f>
        <v>Rob</v>
      </c>
      <c r="J379" t="str">
        <f>INDEX(products!$A$1:$G$49,MATCH(orders!$D379,products!$A$1:$A$49,0),MATCH(J$1,products!$A$1:$G$1,0))</f>
        <v>D</v>
      </c>
      <c r="K379" s="4">
        <f>INDEX(products!$A$1:$G$49,MATCH(orders!$D379,products!$A$1:$A$49,0),MATCH(K$1,products!$A$1:$G$1,0))</f>
        <v>0.2</v>
      </c>
      <c r="L379" s="5">
        <f>INDEX(products!$A$1:$G$49,MATCH(orders!$D379,products!$A$1:$A$49,0),MATCH(L$1,products!$A$1:$G$1,0))</f>
        <v>2.6849999999999996</v>
      </c>
      <c r="M379" s="5">
        <f t="shared" si="15"/>
        <v>8.0549999999999997</v>
      </c>
      <c r="N379" t="str">
        <f t="shared" si="17"/>
        <v>Robusta</v>
      </c>
      <c r="O379" t="str">
        <f t="shared" si="16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_xlfn.XLOOKUP(orders!C380,customers!A:A,customers!B:B,,0)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_xlfn.XLOOKUP(C380,customers!$A$2:$A$1001,customers!$G$2:$G$1001,,0)</f>
        <v>Ireland</v>
      </c>
      <c r="I380" t="str">
        <f>INDEX(products!$A$1:$G$49,MATCH(orders!$D380,products!$A$1:$A$49,0),MATCH(I$1,products!$A$1:$G$1,0))</f>
        <v>Ara</v>
      </c>
      <c r="J380" t="str">
        <f>INDEX(products!$A$1:$G$49,MATCH(orders!$D380,products!$A$1:$A$49,0),MATCH(J$1,products!$A$1:$G$1,0))</f>
        <v>L</v>
      </c>
      <c r="K380" s="4">
        <f>INDEX(products!$A$1:$G$49,MATCH(orders!$D380,products!$A$1:$A$49,0),MATCH(K$1,products!$A$1:$G$1,0))</f>
        <v>0.5</v>
      </c>
      <c r="L380" s="5">
        <f>INDEX(products!$A$1:$G$49,MATCH(orders!$D380,products!$A$1:$A$49,0),MATCH(L$1,products!$A$1:$G$1,0))</f>
        <v>7.77</v>
      </c>
      <c r="M380" s="5">
        <f t="shared" si="15"/>
        <v>23.31</v>
      </c>
      <c r="N380" t="str">
        <f t="shared" si="17"/>
        <v>Arabica</v>
      </c>
      <c r="O380" t="str">
        <f t="shared" si="16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_xlfn.XLOOKUP(orders!C381,customers!A:A,customers!B:B,,0)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_xlfn.XLOOKUP(C381,customers!$A$2:$A$1001,customers!$G$2:$G$1001,,0)</f>
        <v>United Kingdom</v>
      </c>
      <c r="I381" t="str">
        <f>INDEX(products!$A$1:$G$49,MATCH(orders!$D381,products!$A$1:$A$49,0),MATCH(I$1,products!$A$1:$G$1,0))</f>
        <v>Rob</v>
      </c>
      <c r="J381" t="str">
        <f>INDEX(products!$A$1:$G$49,MATCH(orders!$D381,products!$A$1:$A$49,0),MATCH(J$1,products!$A$1:$G$1,0))</f>
        <v>L</v>
      </c>
      <c r="K381" s="4">
        <f>INDEX(products!$A$1:$G$49,MATCH(orders!$D381,products!$A$1:$A$49,0),MATCH(K$1,products!$A$1:$G$1,0))</f>
        <v>0.5</v>
      </c>
      <c r="L381" s="5">
        <f>INDEX(products!$A$1:$G$49,MATCH(orders!$D381,products!$A$1:$A$49,0),MATCH(L$1,products!$A$1:$G$1,0))</f>
        <v>7.169999999999999</v>
      </c>
      <c r="M381" s="5">
        <f t="shared" si="15"/>
        <v>43.019999999999996</v>
      </c>
      <c r="N381" t="str">
        <f t="shared" si="17"/>
        <v>Robusta</v>
      </c>
      <c r="O381" t="str">
        <f t="shared" si="16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_xlfn.XLOOKUP(orders!C382,customers!A:A,customers!B:B,,0)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_xlfn.XLOOKUP(C382,customers!$A$2:$A$1001,customers!$G$2:$G$1001,,0)</f>
        <v>United States</v>
      </c>
      <c r="I382" t="str">
        <f>INDEX(products!$A$1:$G$49,MATCH(orders!$D382,products!$A$1:$A$49,0),MATCH(I$1,products!$A$1:$G$1,0))</f>
        <v>Lib</v>
      </c>
      <c r="J382" t="str">
        <f>INDEX(products!$A$1:$G$49,MATCH(orders!$D382,products!$A$1:$A$49,0),MATCH(J$1,products!$A$1:$G$1,0))</f>
        <v>D</v>
      </c>
      <c r="K382" s="4">
        <f>INDEX(products!$A$1:$G$49,MATCH(orders!$D382,products!$A$1:$A$49,0),MATCH(K$1,products!$A$1:$G$1,0))</f>
        <v>0.5</v>
      </c>
      <c r="L382" s="5">
        <f>INDEX(products!$A$1:$G$49,MATCH(orders!$D382,products!$A$1:$A$49,0),MATCH(L$1,products!$A$1:$G$1,0))</f>
        <v>7.77</v>
      </c>
      <c r="M382" s="5">
        <f t="shared" si="15"/>
        <v>23.31</v>
      </c>
      <c r="N382" t="str">
        <f t="shared" si="17"/>
        <v>Liberica</v>
      </c>
      <c r="O382" t="str">
        <f t="shared" si="16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_xlfn.XLOOKUP(orders!C383,customers!A:A,customers!B:B,,0)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_xlfn.XLOOKUP(C383,customers!$A$2:$A$1001,customers!$G$2:$G$1001,,0)</f>
        <v>United States</v>
      </c>
      <c r="I383" t="str">
        <f>INDEX(products!$A$1:$G$49,MATCH(orders!$D383,products!$A$1:$A$49,0),MATCH(I$1,products!$A$1:$G$1,0))</f>
        <v>Ara</v>
      </c>
      <c r="J383" t="str">
        <f>INDEX(products!$A$1:$G$49,MATCH(orders!$D383,products!$A$1:$A$49,0),MATCH(J$1,products!$A$1:$G$1,0))</f>
        <v>D</v>
      </c>
      <c r="K383" s="4">
        <f>INDEX(products!$A$1:$G$49,MATCH(orders!$D383,products!$A$1:$A$49,0),MATCH(K$1,products!$A$1:$G$1,0))</f>
        <v>0.2</v>
      </c>
      <c r="L383" s="5">
        <f>INDEX(products!$A$1:$G$49,MATCH(orders!$D383,products!$A$1:$A$49,0),MATCH(L$1,products!$A$1:$G$1,0))</f>
        <v>2.9849999999999999</v>
      </c>
      <c r="M383" s="5">
        <f t="shared" si="15"/>
        <v>14.924999999999999</v>
      </c>
      <c r="N383" t="str">
        <f t="shared" si="17"/>
        <v>Arabica</v>
      </c>
      <c r="O383" t="str">
        <f t="shared" si="16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_xlfn.XLOOKUP(orders!C384,customers!A:A,customers!B:B,,0)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_xlfn.XLOOKUP(C384,customers!$A$2:$A$1001,customers!$G$2:$G$1001,,0)</f>
        <v>United States</v>
      </c>
      <c r="I384" t="str">
        <f>INDEX(products!$A$1:$G$49,MATCH(orders!$D384,products!$A$1:$A$49,0),MATCH(I$1,products!$A$1:$G$1,0))</f>
        <v>Exc</v>
      </c>
      <c r="J384" t="str">
        <f>INDEX(products!$A$1:$G$49,MATCH(orders!$D384,products!$A$1:$A$49,0),MATCH(J$1,products!$A$1:$G$1,0))</f>
        <v>D</v>
      </c>
      <c r="K384" s="4">
        <f>INDEX(products!$A$1:$G$49,MATCH(orders!$D384,products!$A$1:$A$49,0),MATCH(K$1,products!$A$1:$G$1,0))</f>
        <v>0.5</v>
      </c>
      <c r="L384" s="5">
        <f>INDEX(products!$A$1:$G$49,MATCH(orders!$D384,products!$A$1:$A$49,0),MATCH(L$1,products!$A$1:$G$1,0))</f>
        <v>7.29</v>
      </c>
      <c r="M384" s="5">
        <f t="shared" si="15"/>
        <v>21.87</v>
      </c>
      <c r="N384" t="str">
        <f t="shared" si="17"/>
        <v>Excelsa</v>
      </c>
      <c r="O384" t="str">
        <f t="shared" si="16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_xlfn.XLOOKUP(orders!C385,customers!A:A,customers!B:B,,0)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_xlfn.XLOOKUP(C385,customers!$A$2:$A$1001,customers!$G$2:$G$1001,,0)</f>
        <v>United States</v>
      </c>
      <c r="I385" t="str">
        <f>INDEX(products!$A$1:$G$49,MATCH(orders!$D385,products!$A$1:$A$49,0),MATCH(I$1,products!$A$1:$G$1,0))</f>
        <v>Exc</v>
      </c>
      <c r="J385" t="str">
        <f>INDEX(products!$A$1:$G$49,MATCH(orders!$D385,products!$A$1:$A$49,0),MATCH(J$1,products!$A$1:$G$1,0))</f>
        <v>L</v>
      </c>
      <c r="K385" s="4">
        <f>INDEX(products!$A$1:$G$49,MATCH(orders!$D385,products!$A$1:$A$49,0),MATCH(K$1,products!$A$1:$G$1,0))</f>
        <v>0.5</v>
      </c>
      <c r="L385" s="5">
        <f>INDEX(products!$A$1:$G$49,MATCH(orders!$D385,products!$A$1:$A$49,0),MATCH(L$1,products!$A$1:$G$1,0))</f>
        <v>8.91</v>
      </c>
      <c r="M385" s="5">
        <f t="shared" si="15"/>
        <v>53.46</v>
      </c>
      <c r="N385" t="str">
        <f t="shared" si="17"/>
        <v>Excelsa</v>
      </c>
      <c r="O385" t="str">
        <f t="shared" si="16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_xlfn.XLOOKUP(orders!C386,customers!A:A,customers!B:B,,0)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_xlfn.XLOOKUP(C386,customers!$A$2:$A$1001,customers!$G$2:$G$1001,,0)</f>
        <v>United States</v>
      </c>
      <c r="I386" t="str">
        <f>INDEX(products!$A$1:$G$49,MATCH(orders!$D386,products!$A$1:$A$49,0),MATCH(I$1,products!$A$1:$G$1,0))</f>
        <v>Ara</v>
      </c>
      <c r="J386" t="str">
        <f>INDEX(products!$A$1:$G$49,MATCH(orders!$D386,products!$A$1:$A$49,0),MATCH(J$1,products!$A$1:$G$1,0))</f>
        <v>L</v>
      </c>
      <c r="K386" s="4">
        <f>INDEX(products!$A$1:$G$49,MATCH(orders!$D386,products!$A$1:$A$49,0),MATCH(K$1,products!$A$1:$G$1,0))</f>
        <v>2.5</v>
      </c>
      <c r="L386" s="5">
        <f>INDEX(products!$A$1:$G$49,MATCH(orders!$D386,products!$A$1:$A$49,0),MATCH(L$1,products!$A$1:$G$1,0))</f>
        <v>29.784999999999997</v>
      </c>
      <c r="M386" s="5">
        <f t="shared" si="15"/>
        <v>119.13999999999999</v>
      </c>
      <c r="N386" t="str">
        <f t="shared" si="17"/>
        <v>Arabica</v>
      </c>
      <c r="O386" t="str">
        <f t="shared" si="16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_xlfn.XLOOKUP(orders!C387,customers!A:A,customers!B:B,,0)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_xlfn.XLOOKUP(C387,customers!$A$2:$A$1001,customers!$G$2:$G$1001,,0)</f>
        <v>United States</v>
      </c>
      <c r="I387" t="str">
        <f>INDEX(products!$A$1:$G$49,MATCH(orders!$D387,products!$A$1:$A$49,0),MATCH(I$1,products!$A$1:$G$1,0))</f>
        <v>Lib</v>
      </c>
      <c r="J387" t="str">
        <f>INDEX(products!$A$1:$G$49,MATCH(orders!$D387,products!$A$1:$A$49,0),MATCH(J$1,products!$A$1:$G$1,0))</f>
        <v>M</v>
      </c>
      <c r="K387" s="4">
        <f>INDEX(products!$A$1:$G$49,MATCH(orders!$D387,products!$A$1:$A$49,0),MATCH(K$1,products!$A$1:$G$1,0))</f>
        <v>0.5</v>
      </c>
      <c r="L387" s="5">
        <f>INDEX(products!$A$1:$G$49,MATCH(orders!$D387,products!$A$1:$A$49,0),MATCH(L$1,products!$A$1:$G$1,0))</f>
        <v>8.73</v>
      </c>
      <c r="M387" s="5">
        <f t="shared" ref="M387:M450" si="18">L387*E387</f>
        <v>43.650000000000006</v>
      </c>
      <c r="N387" t="str">
        <f t="shared" si="17"/>
        <v>Liberica</v>
      </c>
      <c r="O387" t="str">
        <f t="shared" ref="O387:O450" si="19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_xlfn.XLOOKUP(orders!C388,customers!A:A,customers!B:B,,0)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_xlfn.XLOOKUP(C388,customers!$A$2:$A$1001,customers!$G$2:$G$1001,,0)</f>
        <v>United States</v>
      </c>
      <c r="I388" t="str">
        <f>INDEX(products!$A$1:$G$49,MATCH(orders!$D388,products!$A$1:$A$49,0),MATCH(I$1,products!$A$1:$G$1,0))</f>
        <v>Ara</v>
      </c>
      <c r="J388" t="str">
        <f>INDEX(products!$A$1:$G$49,MATCH(orders!$D388,products!$A$1:$A$49,0),MATCH(J$1,products!$A$1:$G$1,0))</f>
        <v>D</v>
      </c>
      <c r="K388" s="4">
        <f>INDEX(products!$A$1:$G$49,MATCH(orders!$D388,products!$A$1:$A$49,0),MATCH(K$1,products!$A$1:$G$1,0))</f>
        <v>0.2</v>
      </c>
      <c r="L388" s="5">
        <f>INDEX(products!$A$1:$G$49,MATCH(orders!$D388,products!$A$1:$A$49,0),MATCH(L$1,products!$A$1:$G$1,0))</f>
        <v>2.9849999999999999</v>
      </c>
      <c r="M388" s="5">
        <f t="shared" si="18"/>
        <v>17.91</v>
      </c>
      <c r="N388" t="str">
        <f t="shared" ref="N388:N451" si="20">IF(I388="Rob","Robusta",IF(I388="Exc","Excelsa",IF(I388="Lib","Liberica",IF(I388="Ara","Arabica",""))))</f>
        <v>Arabica</v>
      </c>
      <c r="O388" t="str">
        <f t="shared" si="19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_xlfn.XLOOKUP(orders!C389,customers!A:A,customers!B:B,,0)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_xlfn.XLOOKUP(C389,customers!$A$2:$A$1001,customers!$G$2:$G$1001,,0)</f>
        <v>United States</v>
      </c>
      <c r="I389" t="str">
        <f>INDEX(products!$A$1:$G$49,MATCH(orders!$D389,products!$A$1:$A$49,0),MATCH(I$1,products!$A$1:$G$1,0))</f>
        <v>Exc</v>
      </c>
      <c r="J389" t="str">
        <f>INDEX(products!$A$1:$G$49,MATCH(orders!$D389,products!$A$1:$A$49,0),MATCH(J$1,products!$A$1:$G$1,0))</f>
        <v>L</v>
      </c>
      <c r="K389" s="4">
        <f>INDEX(products!$A$1:$G$49,MATCH(orders!$D389,products!$A$1:$A$49,0),MATCH(K$1,products!$A$1:$G$1,0))</f>
        <v>1</v>
      </c>
      <c r="L389" s="5">
        <f>INDEX(products!$A$1:$G$49,MATCH(orders!$D389,products!$A$1:$A$49,0),MATCH(L$1,products!$A$1:$G$1,0))</f>
        <v>14.85</v>
      </c>
      <c r="M389" s="5">
        <f t="shared" si="18"/>
        <v>74.25</v>
      </c>
      <c r="N389" t="str">
        <f t="shared" si="20"/>
        <v>Excelsa</v>
      </c>
      <c r="O389" t="str">
        <f t="shared" si="19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_xlfn.XLOOKUP(orders!C390,customers!A:A,customers!B:B,,0)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_xlfn.XLOOKUP(C390,customers!$A$2:$A$1001,customers!$G$2:$G$1001,,0)</f>
        <v>United States</v>
      </c>
      <c r="I390" t="str">
        <f>INDEX(products!$A$1:$G$49,MATCH(orders!$D390,products!$A$1:$A$49,0),MATCH(I$1,products!$A$1:$G$1,0))</f>
        <v>Lib</v>
      </c>
      <c r="J390" t="str">
        <f>INDEX(products!$A$1:$G$49,MATCH(orders!$D390,products!$A$1:$A$49,0),MATCH(J$1,products!$A$1:$G$1,0))</f>
        <v>D</v>
      </c>
      <c r="K390" s="4">
        <f>INDEX(products!$A$1:$G$49,MATCH(orders!$D390,products!$A$1:$A$49,0),MATCH(K$1,products!$A$1:$G$1,0))</f>
        <v>0.2</v>
      </c>
      <c r="L390" s="5">
        <f>INDEX(products!$A$1:$G$49,MATCH(orders!$D390,products!$A$1:$A$49,0),MATCH(L$1,products!$A$1:$G$1,0))</f>
        <v>3.8849999999999998</v>
      </c>
      <c r="M390" s="5">
        <f t="shared" si="18"/>
        <v>11.654999999999999</v>
      </c>
      <c r="N390" t="str">
        <f t="shared" si="20"/>
        <v>Liberica</v>
      </c>
      <c r="O390" t="str">
        <f t="shared" si="19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_xlfn.XLOOKUP(orders!C391,customers!A:A,customers!B:B,,0)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_xlfn.XLOOKUP(C391,customers!$A$2:$A$1001,customers!$G$2:$G$1001,,0)</f>
        <v>United States</v>
      </c>
      <c r="I391" t="str">
        <f>INDEX(products!$A$1:$G$49,MATCH(orders!$D391,products!$A$1:$A$49,0),MATCH(I$1,products!$A$1:$G$1,0))</f>
        <v>Lib</v>
      </c>
      <c r="J391" t="str">
        <f>INDEX(products!$A$1:$G$49,MATCH(orders!$D391,products!$A$1:$A$49,0),MATCH(J$1,products!$A$1:$G$1,0))</f>
        <v>D</v>
      </c>
      <c r="K391" s="4">
        <f>INDEX(products!$A$1:$G$49,MATCH(orders!$D391,products!$A$1:$A$49,0),MATCH(K$1,products!$A$1:$G$1,0))</f>
        <v>0.5</v>
      </c>
      <c r="L391" s="5">
        <f>INDEX(products!$A$1:$G$49,MATCH(orders!$D391,products!$A$1:$A$49,0),MATCH(L$1,products!$A$1:$G$1,0))</f>
        <v>7.77</v>
      </c>
      <c r="M391" s="5">
        <f t="shared" si="18"/>
        <v>23.31</v>
      </c>
      <c r="N391" t="str">
        <f t="shared" si="20"/>
        <v>Liberica</v>
      </c>
      <c r="O391" t="str">
        <f t="shared" si="19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_xlfn.XLOOKUP(orders!C392,customers!A:A,customers!B:B,,0)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_xlfn.XLOOKUP(C392,customers!$A$2:$A$1001,customers!$G$2:$G$1001,,0)</f>
        <v>United States</v>
      </c>
      <c r="I392" t="str">
        <f>INDEX(products!$A$1:$G$49,MATCH(orders!$D392,products!$A$1:$A$49,0),MATCH(I$1,products!$A$1:$G$1,0))</f>
        <v>Exc</v>
      </c>
      <c r="J392" t="str">
        <f>INDEX(products!$A$1:$G$49,MATCH(orders!$D392,products!$A$1:$A$49,0),MATCH(J$1,products!$A$1:$G$1,0))</f>
        <v>D</v>
      </c>
      <c r="K392" s="4">
        <f>INDEX(products!$A$1:$G$49,MATCH(orders!$D392,products!$A$1:$A$49,0),MATCH(K$1,products!$A$1:$G$1,0))</f>
        <v>0.5</v>
      </c>
      <c r="L392" s="5">
        <f>INDEX(products!$A$1:$G$49,MATCH(orders!$D392,products!$A$1:$A$49,0),MATCH(L$1,products!$A$1:$G$1,0))</f>
        <v>7.29</v>
      </c>
      <c r="M392" s="5">
        <f t="shared" si="18"/>
        <v>14.58</v>
      </c>
      <c r="N392" t="str">
        <f t="shared" si="20"/>
        <v>Excelsa</v>
      </c>
      <c r="O392" t="str">
        <f t="shared" si="19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_xlfn.XLOOKUP(orders!C393,customers!A:A,customers!B:B,,0)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_xlfn.XLOOKUP(C393,customers!$A$2:$A$1001,customers!$G$2:$G$1001,,0)</f>
        <v>United States</v>
      </c>
      <c r="I393" t="str">
        <f>INDEX(products!$A$1:$G$49,MATCH(orders!$D393,products!$A$1:$A$49,0),MATCH(I$1,products!$A$1:$G$1,0))</f>
        <v>Ara</v>
      </c>
      <c r="J393" t="str">
        <f>INDEX(products!$A$1:$G$49,MATCH(orders!$D393,products!$A$1:$A$49,0),MATCH(J$1,products!$A$1:$G$1,0))</f>
        <v>M</v>
      </c>
      <c r="K393" s="4">
        <f>INDEX(products!$A$1:$G$49,MATCH(orders!$D393,products!$A$1:$A$49,0),MATCH(K$1,products!$A$1:$G$1,0))</f>
        <v>0.5</v>
      </c>
      <c r="L393" s="5">
        <f>INDEX(products!$A$1:$G$49,MATCH(orders!$D393,products!$A$1:$A$49,0),MATCH(L$1,products!$A$1:$G$1,0))</f>
        <v>6.75</v>
      </c>
      <c r="M393" s="5">
        <f t="shared" si="18"/>
        <v>13.5</v>
      </c>
      <c r="N393" t="str">
        <f t="shared" si="20"/>
        <v>Arabica</v>
      </c>
      <c r="O393" t="str">
        <f t="shared" si="19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_xlfn.XLOOKUP(orders!C394,customers!A:A,customers!B:B,,0)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_xlfn.XLOOKUP(C394,customers!$A$2:$A$1001,customers!$G$2:$G$1001,,0)</f>
        <v>United States</v>
      </c>
      <c r="I394" t="str">
        <f>INDEX(products!$A$1:$G$49,MATCH(orders!$D394,products!$A$1:$A$49,0),MATCH(I$1,products!$A$1:$G$1,0))</f>
        <v>Exc</v>
      </c>
      <c r="J394" t="str">
        <f>INDEX(products!$A$1:$G$49,MATCH(orders!$D394,products!$A$1:$A$49,0),MATCH(J$1,products!$A$1:$G$1,0))</f>
        <v>L</v>
      </c>
      <c r="K394" s="4">
        <f>INDEX(products!$A$1:$G$49,MATCH(orders!$D394,products!$A$1:$A$49,0),MATCH(K$1,products!$A$1:$G$1,0))</f>
        <v>1</v>
      </c>
      <c r="L394" s="5">
        <f>INDEX(products!$A$1:$G$49,MATCH(orders!$D394,products!$A$1:$A$49,0),MATCH(L$1,products!$A$1:$G$1,0))</f>
        <v>14.85</v>
      </c>
      <c r="M394" s="5">
        <f t="shared" si="18"/>
        <v>89.1</v>
      </c>
      <c r="N394" t="str">
        <f t="shared" si="20"/>
        <v>Excelsa</v>
      </c>
      <c r="O394" t="str">
        <f t="shared" si="19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_xlfn.XLOOKUP(orders!C395,customers!A:A,customers!B:B,,0)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_xlfn.XLOOKUP(C395,customers!$A$2:$A$1001,customers!$G$2:$G$1001,,0)</f>
        <v>United States</v>
      </c>
      <c r="I395" t="str">
        <f>INDEX(products!$A$1:$G$49,MATCH(orders!$D395,products!$A$1:$A$49,0),MATCH(I$1,products!$A$1:$G$1,0))</f>
        <v>Ara</v>
      </c>
      <c r="J395" t="str">
        <f>INDEX(products!$A$1:$G$49,MATCH(orders!$D395,products!$A$1:$A$49,0),MATCH(J$1,products!$A$1:$G$1,0))</f>
        <v>L</v>
      </c>
      <c r="K395" s="4">
        <f>INDEX(products!$A$1:$G$49,MATCH(orders!$D395,products!$A$1:$A$49,0),MATCH(K$1,products!$A$1:$G$1,0))</f>
        <v>0.2</v>
      </c>
      <c r="L395" s="5">
        <f>INDEX(products!$A$1:$G$49,MATCH(orders!$D395,products!$A$1:$A$49,0),MATCH(L$1,products!$A$1:$G$1,0))</f>
        <v>3.8849999999999998</v>
      </c>
      <c r="M395" s="5">
        <f t="shared" si="18"/>
        <v>3.8849999999999998</v>
      </c>
      <c r="N395" t="str">
        <f t="shared" si="20"/>
        <v>Arabica</v>
      </c>
      <c r="O395" t="str">
        <f t="shared" si="19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_xlfn.XLOOKUP(orders!C396,customers!A:A,customers!B:B,,0)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_xlfn.XLOOKUP(C396,customers!$A$2:$A$1001,customers!$G$2:$G$1001,,0)</f>
        <v>United States</v>
      </c>
      <c r="I396" t="str">
        <f>INDEX(products!$A$1:$G$49,MATCH(orders!$D396,products!$A$1:$A$49,0),MATCH(I$1,products!$A$1:$G$1,0))</f>
        <v>Rob</v>
      </c>
      <c r="J396" t="str">
        <f>INDEX(products!$A$1:$G$49,MATCH(orders!$D396,products!$A$1:$A$49,0),MATCH(J$1,products!$A$1:$G$1,0))</f>
        <v>L</v>
      </c>
      <c r="K396" s="4">
        <f>INDEX(products!$A$1:$G$49,MATCH(orders!$D396,products!$A$1:$A$49,0),MATCH(K$1,products!$A$1:$G$1,0))</f>
        <v>2.5</v>
      </c>
      <c r="L396" s="5">
        <f>INDEX(products!$A$1:$G$49,MATCH(orders!$D396,products!$A$1:$A$49,0),MATCH(L$1,products!$A$1:$G$1,0))</f>
        <v>27.484999999999996</v>
      </c>
      <c r="M396" s="5">
        <f t="shared" si="18"/>
        <v>109.93999999999998</v>
      </c>
      <c r="N396" t="str">
        <f t="shared" si="20"/>
        <v>Robusta</v>
      </c>
      <c r="O396" t="str">
        <f t="shared" si="19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_xlfn.XLOOKUP(orders!C397,customers!A:A,customers!B:B,,0)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_xlfn.XLOOKUP(C397,customers!$A$2:$A$1001,customers!$G$2:$G$1001,,0)</f>
        <v>United States</v>
      </c>
      <c r="I397" t="str">
        <f>INDEX(products!$A$1:$G$49,MATCH(orders!$D397,products!$A$1:$A$49,0),MATCH(I$1,products!$A$1:$G$1,0))</f>
        <v>Lib</v>
      </c>
      <c r="J397" t="str">
        <f>INDEX(products!$A$1:$G$49,MATCH(orders!$D397,products!$A$1:$A$49,0),MATCH(J$1,products!$A$1:$G$1,0))</f>
        <v>D</v>
      </c>
      <c r="K397" s="4">
        <f>INDEX(products!$A$1:$G$49,MATCH(orders!$D397,products!$A$1:$A$49,0),MATCH(K$1,products!$A$1:$G$1,0))</f>
        <v>0.5</v>
      </c>
      <c r="L397" s="5">
        <f>INDEX(products!$A$1:$G$49,MATCH(orders!$D397,products!$A$1:$A$49,0),MATCH(L$1,products!$A$1:$G$1,0))</f>
        <v>7.77</v>
      </c>
      <c r="M397" s="5">
        <f t="shared" si="18"/>
        <v>46.62</v>
      </c>
      <c r="N397" t="str">
        <f t="shared" si="20"/>
        <v>Liberica</v>
      </c>
      <c r="O397" t="str">
        <f t="shared" si="19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_xlfn.XLOOKUP(orders!C398,customers!A:A,customers!B:B,,0)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_xlfn.XLOOKUP(C398,customers!$A$2:$A$1001,customers!$G$2:$G$1001,,0)</f>
        <v>United States</v>
      </c>
      <c r="I398" t="str">
        <f>INDEX(products!$A$1:$G$49,MATCH(orders!$D398,products!$A$1:$A$49,0),MATCH(I$1,products!$A$1:$G$1,0))</f>
        <v>Ara</v>
      </c>
      <c r="J398" t="str">
        <f>INDEX(products!$A$1:$G$49,MATCH(orders!$D398,products!$A$1:$A$49,0),MATCH(J$1,products!$A$1:$G$1,0))</f>
        <v>L</v>
      </c>
      <c r="K398" s="4">
        <f>INDEX(products!$A$1:$G$49,MATCH(orders!$D398,products!$A$1:$A$49,0),MATCH(K$1,products!$A$1:$G$1,0))</f>
        <v>0.5</v>
      </c>
      <c r="L398" s="5">
        <f>INDEX(products!$A$1:$G$49,MATCH(orders!$D398,products!$A$1:$A$49,0),MATCH(L$1,products!$A$1:$G$1,0))</f>
        <v>7.77</v>
      </c>
      <c r="M398" s="5">
        <f t="shared" si="18"/>
        <v>38.849999999999994</v>
      </c>
      <c r="N398" t="str">
        <f t="shared" si="20"/>
        <v>Arabica</v>
      </c>
      <c r="O398" t="str">
        <f t="shared" si="19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_xlfn.XLOOKUP(orders!C399,customers!A:A,customers!B:B,,0)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_xlfn.XLOOKUP(C399,customers!$A$2:$A$1001,customers!$G$2:$G$1001,,0)</f>
        <v>United States</v>
      </c>
      <c r="I399" t="str">
        <f>INDEX(products!$A$1:$G$49,MATCH(orders!$D399,products!$A$1:$A$49,0),MATCH(I$1,products!$A$1:$G$1,0))</f>
        <v>Lib</v>
      </c>
      <c r="J399" t="str">
        <f>INDEX(products!$A$1:$G$49,MATCH(orders!$D399,products!$A$1:$A$49,0),MATCH(J$1,products!$A$1:$G$1,0))</f>
        <v>D</v>
      </c>
      <c r="K399" s="4">
        <f>INDEX(products!$A$1:$G$49,MATCH(orders!$D399,products!$A$1:$A$49,0),MATCH(K$1,products!$A$1:$G$1,0))</f>
        <v>0.5</v>
      </c>
      <c r="L399" s="5">
        <f>INDEX(products!$A$1:$G$49,MATCH(orders!$D399,products!$A$1:$A$49,0),MATCH(L$1,products!$A$1:$G$1,0))</f>
        <v>7.77</v>
      </c>
      <c r="M399" s="5">
        <f t="shared" si="18"/>
        <v>31.08</v>
      </c>
      <c r="N399" t="str">
        <f t="shared" si="20"/>
        <v>Liberica</v>
      </c>
      <c r="O399" t="str">
        <f t="shared" si="19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_xlfn.XLOOKUP(orders!C400,customers!A:A,customers!B:B,,0)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_xlfn.XLOOKUP(C400,customers!$A$2:$A$1001,customers!$G$2:$G$1001,,0)</f>
        <v>United States</v>
      </c>
      <c r="I400" t="str">
        <f>INDEX(products!$A$1:$G$49,MATCH(orders!$D400,products!$A$1:$A$49,0),MATCH(I$1,products!$A$1:$G$1,0))</f>
        <v>Ara</v>
      </c>
      <c r="J400" t="str">
        <f>INDEX(products!$A$1:$G$49,MATCH(orders!$D400,products!$A$1:$A$49,0),MATCH(J$1,products!$A$1:$G$1,0))</f>
        <v>D</v>
      </c>
      <c r="K400" s="4">
        <f>INDEX(products!$A$1:$G$49,MATCH(orders!$D400,products!$A$1:$A$49,0),MATCH(K$1,products!$A$1:$G$1,0))</f>
        <v>0.2</v>
      </c>
      <c r="L400" s="5">
        <f>INDEX(products!$A$1:$G$49,MATCH(orders!$D400,products!$A$1:$A$49,0),MATCH(L$1,products!$A$1:$G$1,0))</f>
        <v>2.9849999999999999</v>
      </c>
      <c r="M400" s="5">
        <f t="shared" si="18"/>
        <v>17.91</v>
      </c>
      <c r="N400" t="str">
        <f t="shared" si="20"/>
        <v>Arabica</v>
      </c>
      <c r="O400" t="str">
        <f t="shared" si="19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_xlfn.XLOOKUP(orders!C401,customers!A:A,customers!B:B,,0)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_xlfn.XLOOKUP(C401,customers!$A$2:$A$1001,customers!$G$2:$G$1001,,0)</f>
        <v>United Kingdom</v>
      </c>
      <c r="I401" t="str">
        <f>INDEX(products!$A$1:$G$49,MATCH(orders!$D401,products!$A$1:$A$49,0),MATCH(I$1,products!$A$1:$G$1,0))</f>
        <v>Exc</v>
      </c>
      <c r="J401" t="str">
        <f>INDEX(products!$A$1:$G$49,MATCH(orders!$D401,products!$A$1:$A$49,0),MATCH(J$1,products!$A$1:$G$1,0))</f>
        <v>D</v>
      </c>
      <c r="K401" s="4">
        <f>INDEX(products!$A$1:$G$49,MATCH(orders!$D401,products!$A$1:$A$49,0),MATCH(K$1,products!$A$1:$G$1,0))</f>
        <v>2.5</v>
      </c>
      <c r="L401" s="5">
        <f>INDEX(products!$A$1:$G$49,MATCH(orders!$D401,products!$A$1:$A$49,0),MATCH(L$1,products!$A$1:$G$1,0))</f>
        <v>27.945</v>
      </c>
      <c r="M401" s="5">
        <f t="shared" si="18"/>
        <v>167.67000000000002</v>
      </c>
      <c r="N401" t="str">
        <f t="shared" si="20"/>
        <v>Excelsa</v>
      </c>
      <c r="O401" t="str">
        <f t="shared" si="19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_xlfn.XLOOKUP(orders!C402,customers!A:A,customers!B:B,,0)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_xlfn.XLOOKUP(C402,customers!$A$2:$A$1001,customers!$G$2:$G$1001,,0)</f>
        <v>United States</v>
      </c>
      <c r="I402" t="str">
        <f>INDEX(products!$A$1:$G$49,MATCH(orders!$D402,products!$A$1:$A$49,0),MATCH(I$1,products!$A$1:$G$1,0))</f>
        <v>Lib</v>
      </c>
      <c r="J402" t="str">
        <f>INDEX(products!$A$1:$G$49,MATCH(orders!$D402,products!$A$1:$A$49,0),MATCH(J$1,products!$A$1:$G$1,0))</f>
        <v>L</v>
      </c>
      <c r="K402" s="4">
        <f>INDEX(products!$A$1:$G$49,MATCH(orders!$D402,products!$A$1:$A$49,0),MATCH(K$1,products!$A$1:$G$1,0))</f>
        <v>1</v>
      </c>
      <c r="L402" s="5">
        <f>INDEX(products!$A$1:$G$49,MATCH(orders!$D402,products!$A$1:$A$49,0),MATCH(L$1,products!$A$1:$G$1,0))</f>
        <v>15.85</v>
      </c>
      <c r="M402" s="5">
        <f t="shared" si="18"/>
        <v>63.4</v>
      </c>
      <c r="N402" t="str">
        <f t="shared" si="20"/>
        <v>Liberica</v>
      </c>
      <c r="O402" t="str">
        <f t="shared" si="19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_xlfn.XLOOKUP(orders!C403,customers!A:A,customers!B:B,,0)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_xlfn.XLOOKUP(C403,customers!$A$2:$A$1001,customers!$G$2:$G$1001,,0)</f>
        <v>United States</v>
      </c>
      <c r="I403" t="str">
        <f>INDEX(products!$A$1:$G$49,MATCH(orders!$D403,products!$A$1:$A$49,0),MATCH(I$1,products!$A$1:$G$1,0))</f>
        <v>Lib</v>
      </c>
      <c r="J403" t="str">
        <f>INDEX(products!$A$1:$G$49,MATCH(orders!$D403,products!$A$1:$A$49,0),MATCH(J$1,products!$A$1:$G$1,0))</f>
        <v>M</v>
      </c>
      <c r="K403" s="4">
        <f>INDEX(products!$A$1:$G$49,MATCH(orders!$D403,products!$A$1:$A$49,0),MATCH(K$1,products!$A$1:$G$1,0))</f>
        <v>0.2</v>
      </c>
      <c r="L403" s="5">
        <f>INDEX(products!$A$1:$G$49,MATCH(orders!$D403,products!$A$1:$A$49,0),MATCH(L$1,products!$A$1:$G$1,0))</f>
        <v>4.3650000000000002</v>
      </c>
      <c r="M403" s="5">
        <f t="shared" si="18"/>
        <v>8.73</v>
      </c>
      <c r="N403" t="str">
        <f t="shared" si="20"/>
        <v>Liberica</v>
      </c>
      <c r="O403" t="str">
        <f t="shared" si="19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_xlfn.XLOOKUP(orders!C404,customers!A:A,customers!B:B,,0)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_xlfn.XLOOKUP(C404,customers!$A$2:$A$1001,customers!$G$2:$G$1001,,0)</f>
        <v>United States</v>
      </c>
      <c r="I404" t="str">
        <f>INDEX(products!$A$1:$G$49,MATCH(orders!$D404,products!$A$1:$A$49,0),MATCH(I$1,products!$A$1:$G$1,0))</f>
        <v>Rob</v>
      </c>
      <c r="J404" t="str">
        <f>INDEX(products!$A$1:$G$49,MATCH(orders!$D404,products!$A$1:$A$49,0),MATCH(J$1,products!$A$1:$G$1,0))</f>
        <v>D</v>
      </c>
      <c r="K404" s="4">
        <f>INDEX(products!$A$1:$G$49,MATCH(orders!$D404,products!$A$1:$A$49,0),MATCH(K$1,products!$A$1:$G$1,0))</f>
        <v>1</v>
      </c>
      <c r="L404" s="5">
        <f>INDEX(products!$A$1:$G$49,MATCH(orders!$D404,products!$A$1:$A$49,0),MATCH(L$1,products!$A$1:$G$1,0))</f>
        <v>8.9499999999999993</v>
      </c>
      <c r="M404" s="5">
        <f t="shared" si="18"/>
        <v>26.849999999999998</v>
      </c>
      <c r="N404" t="str">
        <f t="shared" si="20"/>
        <v>Robusta</v>
      </c>
      <c r="O404" t="str">
        <f t="shared" si="19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_xlfn.XLOOKUP(orders!C405,customers!A:A,customers!B:B,,0)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_xlfn.XLOOKUP(C405,customers!$A$2:$A$1001,customers!$G$2:$G$1001,,0)</f>
        <v>United States</v>
      </c>
      <c r="I405" t="str">
        <f>INDEX(products!$A$1:$G$49,MATCH(orders!$D405,products!$A$1:$A$49,0),MATCH(I$1,products!$A$1:$G$1,0))</f>
        <v>Lib</v>
      </c>
      <c r="J405" t="str">
        <f>INDEX(products!$A$1:$G$49,MATCH(orders!$D405,products!$A$1:$A$49,0),MATCH(J$1,products!$A$1:$G$1,0))</f>
        <v>L</v>
      </c>
      <c r="K405" s="4">
        <f>INDEX(products!$A$1:$G$49,MATCH(orders!$D405,products!$A$1:$A$49,0),MATCH(K$1,products!$A$1:$G$1,0))</f>
        <v>0.2</v>
      </c>
      <c r="L405" s="5">
        <f>INDEX(products!$A$1:$G$49,MATCH(orders!$D405,products!$A$1:$A$49,0),MATCH(L$1,products!$A$1:$G$1,0))</f>
        <v>4.7549999999999999</v>
      </c>
      <c r="M405" s="5">
        <f t="shared" si="18"/>
        <v>9.51</v>
      </c>
      <c r="N405" t="str">
        <f t="shared" si="20"/>
        <v>Liberica</v>
      </c>
      <c r="O405" t="str">
        <f t="shared" si="19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_xlfn.XLOOKUP(orders!C406,customers!A:A,customers!B:B,,0)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_xlfn.XLOOKUP(C406,customers!$A$2:$A$1001,customers!$G$2:$G$1001,,0)</f>
        <v>Ireland</v>
      </c>
      <c r="I406" t="str">
        <f>INDEX(products!$A$1:$G$49,MATCH(orders!$D406,products!$A$1:$A$49,0),MATCH(I$1,products!$A$1:$G$1,0))</f>
        <v>Ara</v>
      </c>
      <c r="J406" t="str">
        <f>INDEX(products!$A$1:$G$49,MATCH(orders!$D406,products!$A$1:$A$49,0),MATCH(J$1,products!$A$1:$G$1,0))</f>
        <v>D</v>
      </c>
      <c r="K406" s="4">
        <f>INDEX(products!$A$1:$G$49,MATCH(orders!$D406,products!$A$1:$A$49,0),MATCH(K$1,products!$A$1:$G$1,0))</f>
        <v>1</v>
      </c>
      <c r="L406" s="5">
        <f>INDEX(products!$A$1:$G$49,MATCH(orders!$D406,products!$A$1:$A$49,0),MATCH(L$1,products!$A$1:$G$1,0))</f>
        <v>9.9499999999999993</v>
      </c>
      <c r="M406" s="5">
        <f t="shared" si="18"/>
        <v>39.799999999999997</v>
      </c>
      <c r="N406" t="str">
        <f t="shared" si="20"/>
        <v>Arabica</v>
      </c>
      <c r="O406" t="str">
        <f t="shared" si="19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_xlfn.XLOOKUP(orders!C407,customers!A:A,customers!B:B,,0)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_xlfn.XLOOKUP(C407,customers!$A$2:$A$1001,customers!$G$2:$G$1001,,0)</f>
        <v>United States</v>
      </c>
      <c r="I407" t="str">
        <f>INDEX(products!$A$1:$G$49,MATCH(orders!$D407,products!$A$1:$A$49,0),MATCH(I$1,products!$A$1:$G$1,0))</f>
        <v>Exc</v>
      </c>
      <c r="J407" t="str">
        <f>INDEX(products!$A$1:$G$49,MATCH(orders!$D407,products!$A$1:$A$49,0),MATCH(J$1,products!$A$1:$G$1,0))</f>
        <v>M</v>
      </c>
      <c r="K407" s="4">
        <f>INDEX(products!$A$1:$G$49,MATCH(orders!$D407,products!$A$1:$A$49,0),MATCH(K$1,products!$A$1:$G$1,0))</f>
        <v>0.5</v>
      </c>
      <c r="L407" s="5">
        <f>INDEX(products!$A$1:$G$49,MATCH(orders!$D407,products!$A$1:$A$49,0),MATCH(L$1,products!$A$1:$G$1,0))</f>
        <v>8.25</v>
      </c>
      <c r="M407" s="5">
        <f t="shared" si="18"/>
        <v>24.75</v>
      </c>
      <c r="N407" t="str">
        <f t="shared" si="20"/>
        <v>Excelsa</v>
      </c>
      <c r="O407" t="str">
        <f t="shared" si="19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_xlfn.XLOOKUP(orders!C408,customers!A:A,customers!B:B,,0)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_xlfn.XLOOKUP(C408,customers!$A$2:$A$1001,customers!$G$2:$G$1001,,0)</f>
        <v>United States</v>
      </c>
      <c r="I408" t="str">
        <f>INDEX(products!$A$1:$G$49,MATCH(orders!$D408,products!$A$1:$A$49,0),MATCH(I$1,products!$A$1:$G$1,0))</f>
        <v>Exc</v>
      </c>
      <c r="J408" t="str">
        <f>INDEX(products!$A$1:$G$49,MATCH(orders!$D408,products!$A$1:$A$49,0),MATCH(J$1,products!$A$1:$G$1,0))</f>
        <v>M</v>
      </c>
      <c r="K408" s="4">
        <f>INDEX(products!$A$1:$G$49,MATCH(orders!$D408,products!$A$1:$A$49,0),MATCH(K$1,products!$A$1:$G$1,0))</f>
        <v>1</v>
      </c>
      <c r="L408" s="5">
        <f>INDEX(products!$A$1:$G$49,MATCH(orders!$D408,products!$A$1:$A$49,0),MATCH(L$1,products!$A$1:$G$1,0))</f>
        <v>13.75</v>
      </c>
      <c r="M408" s="5">
        <f t="shared" si="18"/>
        <v>68.75</v>
      </c>
      <c r="N408" t="str">
        <f t="shared" si="20"/>
        <v>Excelsa</v>
      </c>
      <c r="O408" t="str">
        <f t="shared" si="19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_xlfn.XLOOKUP(orders!C409,customers!A:A,customers!B:B,,0)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_xlfn.XLOOKUP(C409,customers!$A$2:$A$1001,customers!$G$2:$G$1001,,0)</f>
        <v>Ireland</v>
      </c>
      <c r="I409" t="str">
        <f>INDEX(products!$A$1:$G$49,MATCH(orders!$D409,products!$A$1:$A$49,0),MATCH(I$1,products!$A$1:$G$1,0))</f>
        <v>Exc</v>
      </c>
      <c r="J409" t="str">
        <f>INDEX(products!$A$1:$G$49,MATCH(orders!$D409,products!$A$1:$A$49,0),MATCH(J$1,products!$A$1:$G$1,0))</f>
        <v>M</v>
      </c>
      <c r="K409" s="4">
        <f>INDEX(products!$A$1:$G$49,MATCH(orders!$D409,products!$A$1:$A$49,0),MATCH(K$1,products!$A$1:$G$1,0))</f>
        <v>0.5</v>
      </c>
      <c r="L409" s="5">
        <f>INDEX(products!$A$1:$G$49,MATCH(orders!$D409,products!$A$1:$A$49,0),MATCH(L$1,products!$A$1:$G$1,0))</f>
        <v>8.25</v>
      </c>
      <c r="M409" s="5">
        <f t="shared" si="18"/>
        <v>49.5</v>
      </c>
      <c r="N409" t="str">
        <f t="shared" si="20"/>
        <v>Excelsa</v>
      </c>
      <c r="O409" t="str">
        <f t="shared" si="19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_xlfn.XLOOKUP(orders!C410,customers!A:A,customers!B:B,,0)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_xlfn.XLOOKUP(C410,customers!$A$2:$A$1001,customers!$G$2:$G$1001,,0)</f>
        <v>United States</v>
      </c>
      <c r="I410" t="str">
        <f>INDEX(products!$A$1:$G$49,MATCH(orders!$D410,products!$A$1:$A$49,0),MATCH(I$1,products!$A$1:$G$1,0))</f>
        <v>Ara</v>
      </c>
      <c r="J410" t="str">
        <f>INDEX(products!$A$1:$G$49,MATCH(orders!$D410,products!$A$1:$A$49,0),MATCH(J$1,products!$A$1:$G$1,0))</f>
        <v>M</v>
      </c>
      <c r="K410" s="4">
        <f>INDEX(products!$A$1:$G$49,MATCH(orders!$D410,products!$A$1:$A$49,0),MATCH(K$1,products!$A$1:$G$1,0))</f>
        <v>2.5</v>
      </c>
      <c r="L410" s="5">
        <f>INDEX(products!$A$1:$G$49,MATCH(orders!$D410,products!$A$1:$A$49,0),MATCH(L$1,products!$A$1:$G$1,0))</f>
        <v>25.874999999999996</v>
      </c>
      <c r="M410" s="5">
        <f t="shared" si="18"/>
        <v>51.749999999999993</v>
      </c>
      <c r="N410" t="str">
        <f t="shared" si="20"/>
        <v>Arabica</v>
      </c>
      <c r="O410" t="str">
        <f t="shared" si="19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_xlfn.XLOOKUP(orders!C411,customers!A:A,customers!B:B,,0)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_xlfn.XLOOKUP(C411,customers!$A$2:$A$1001,customers!$G$2:$G$1001,,0)</f>
        <v>Ireland</v>
      </c>
      <c r="I411" t="str">
        <f>INDEX(products!$A$1:$G$49,MATCH(orders!$D411,products!$A$1:$A$49,0),MATCH(I$1,products!$A$1:$G$1,0))</f>
        <v>Lib</v>
      </c>
      <c r="J411" t="str">
        <f>INDEX(products!$A$1:$G$49,MATCH(orders!$D411,products!$A$1:$A$49,0),MATCH(J$1,products!$A$1:$G$1,0))</f>
        <v>L</v>
      </c>
      <c r="K411" s="4">
        <f>INDEX(products!$A$1:$G$49,MATCH(orders!$D411,products!$A$1:$A$49,0),MATCH(K$1,products!$A$1:$G$1,0))</f>
        <v>1</v>
      </c>
      <c r="L411" s="5">
        <f>INDEX(products!$A$1:$G$49,MATCH(orders!$D411,products!$A$1:$A$49,0),MATCH(L$1,products!$A$1:$G$1,0))</f>
        <v>15.85</v>
      </c>
      <c r="M411" s="5">
        <f t="shared" si="18"/>
        <v>47.55</v>
      </c>
      <c r="N411" t="str">
        <f t="shared" si="20"/>
        <v>Liberica</v>
      </c>
      <c r="O411" t="str">
        <f t="shared" si="19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_xlfn.XLOOKUP(orders!C412,customers!A:A,customers!B:B,,0)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_xlfn.XLOOKUP(C412,customers!$A$2:$A$1001,customers!$G$2:$G$1001,,0)</f>
        <v>United States</v>
      </c>
      <c r="I412" t="str">
        <f>INDEX(products!$A$1:$G$49,MATCH(orders!$D412,products!$A$1:$A$49,0),MATCH(I$1,products!$A$1:$G$1,0))</f>
        <v>Ara</v>
      </c>
      <c r="J412" t="str">
        <f>INDEX(products!$A$1:$G$49,MATCH(orders!$D412,products!$A$1:$A$49,0),MATCH(J$1,products!$A$1:$G$1,0))</f>
        <v>L</v>
      </c>
      <c r="K412" s="4">
        <f>INDEX(products!$A$1:$G$49,MATCH(orders!$D412,products!$A$1:$A$49,0),MATCH(K$1,products!$A$1:$G$1,0))</f>
        <v>0.2</v>
      </c>
      <c r="L412" s="5">
        <f>INDEX(products!$A$1:$G$49,MATCH(orders!$D412,products!$A$1:$A$49,0),MATCH(L$1,products!$A$1:$G$1,0))</f>
        <v>3.8849999999999998</v>
      </c>
      <c r="M412" s="5">
        <f t="shared" si="18"/>
        <v>15.54</v>
      </c>
      <c r="N412" t="str">
        <f t="shared" si="20"/>
        <v>Arabica</v>
      </c>
      <c r="O412" t="str">
        <f t="shared" si="19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_xlfn.XLOOKUP(orders!C413,customers!A:A,customers!B:B,,0)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_xlfn.XLOOKUP(C413,customers!$A$2:$A$1001,customers!$G$2:$G$1001,,0)</f>
        <v>United States</v>
      </c>
      <c r="I413" t="str">
        <f>INDEX(products!$A$1:$G$49,MATCH(orders!$D413,products!$A$1:$A$49,0),MATCH(I$1,products!$A$1:$G$1,0))</f>
        <v>Lib</v>
      </c>
      <c r="J413" t="str">
        <f>INDEX(products!$A$1:$G$49,MATCH(orders!$D413,products!$A$1:$A$49,0),MATCH(J$1,products!$A$1:$G$1,0))</f>
        <v>M</v>
      </c>
      <c r="K413" s="4">
        <f>INDEX(products!$A$1:$G$49,MATCH(orders!$D413,products!$A$1:$A$49,0),MATCH(K$1,products!$A$1:$G$1,0))</f>
        <v>1</v>
      </c>
      <c r="L413" s="5">
        <f>INDEX(products!$A$1:$G$49,MATCH(orders!$D413,products!$A$1:$A$49,0),MATCH(L$1,products!$A$1:$G$1,0))</f>
        <v>14.55</v>
      </c>
      <c r="M413" s="5">
        <f t="shared" si="18"/>
        <v>87.300000000000011</v>
      </c>
      <c r="N413" t="str">
        <f t="shared" si="20"/>
        <v>Liberica</v>
      </c>
      <c r="O413" t="str">
        <f t="shared" si="19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_xlfn.XLOOKUP(orders!C414,customers!A:A,customers!B:B,,0)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_xlfn.XLOOKUP(C414,customers!$A$2:$A$1001,customers!$G$2:$G$1001,,0)</f>
        <v>United States</v>
      </c>
      <c r="I414" t="str">
        <f>INDEX(products!$A$1:$G$49,MATCH(orders!$D414,products!$A$1:$A$49,0),MATCH(I$1,products!$A$1:$G$1,0))</f>
        <v>Ara</v>
      </c>
      <c r="J414" t="str">
        <f>INDEX(products!$A$1:$G$49,MATCH(orders!$D414,products!$A$1:$A$49,0),MATCH(J$1,products!$A$1:$G$1,0))</f>
        <v>M</v>
      </c>
      <c r="K414" s="4">
        <f>INDEX(products!$A$1:$G$49,MATCH(orders!$D414,products!$A$1:$A$49,0),MATCH(K$1,products!$A$1:$G$1,0))</f>
        <v>1</v>
      </c>
      <c r="L414" s="5">
        <f>INDEX(products!$A$1:$G$49,MATCH(orders!$D414,products!$A$1:$A$49,0),MATCH(L$1,products!$A$1:$G$1,0))</f>
        <v>11.25</v>
      </c>
      <c r="M414" s="5">
        <f t="shared" si="18"/>
        <v>56.25</v>
      </c>
      <c r="N414" t="str">
        <f t="shared" si="20"/>
        <v>Arabica</v>
      </c>
      <c r="O414" t="str">
        <f t="shared" si="19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_xlfn.XLOOKUP(orders!C415,customers!A:A,customers!B:B,,0)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_xlfn.XLOOKUP(C415,customers!$A$2:$A$1001,customers!$G$2:$G$1001,,0)</f>
        <v>United States</v>
      </c>
      <c r="I415" t="str">
        <f>INDEX(products!$A$1:$G$49,MATCH(orders!$D415,products!$A$1:$A$49,0),MATCH(I$1,products!$A$1:$G$1,0))</f>
        <v>Lib</v>
      </c>
      <c r="J415" t="str">
        <f>INDEX(products!$A$1:$G$49,MATCH(orders!$D415,products!$A$1:$A$49,0),MATCH(J$1,products!$A$1:$G$1,0))</f>
        <v>L</v>
      </c>
      <c r="K415" s="4">
        <f>INDEX(products!$A$1:$G$49,MATCH(orders!$D415,products!$A$1:$A$49,0),MATCH(K$1,products!$A$1:$G$1,0))</f>
        <v>2.5</v>
      </c>
      <c r="L415" s="5">
        <f>INDEX(products!$A$1:$G$49,MATCH(orders!$D415,products!$A$1:$A$49,0),MATCH(L$1,products!$A$1:$G$1,0))</f>
        <v>36.454999999999998</v>
      </c>
      <c r="M415" s="5">
        <f t="shared" si="18"/>
        <v>36.454999999999998</v>
      </c>
      <c r="N415" t="str">
        <f t="shared" si="20"/>
        <v>Liberica</v>
      </c>
      <c r="O415" t="str">
        <f t="shared" si="19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_xlfn.XLOOKUP(orders!C416,customers!A:A,customers!B:B,,0)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_xlfn.XLOOKUP(C416,customers!$A$2:$A$1001,customers!$G$2:$G$1001,,0)</f>
        <v>United States</v>
      </c>
      <c r="I416" t="str">
        <f>INDEX(products!$A$1:$G$49,MATCH(orders!$D416,products!$A$1:$A$49,0),MATCH(I$1,products!$A$1:$G$1,0))</f>
        <v>Rob</v>
      </c>
      <c r="J416" t="str">
        <f>INDEX(products!$A$1:$G$49,MATCH(orders!$D416,products!$A$1:$A$49,0),MATCH(J$1,products!$A$1:$G$1,0))</f>
        <v>L</v>
      </c>
      <c r="K416" s="4">
        <f>INDEX(products!$A$1:$G$49,MATCH(orders!$D416,products!$A$1:$A$49,0),MATCH(K$1,products!$A$1:$G$1,0))</f>
        <v>0.2</v>
      </c>
      <c r="L416" s="5">
        <f>INDEX(products!$A$1:$G$49,MATCH(orders!$D416,products!$A$1:$A$49,0),MATCH(L$1,products!$A$1:$G$1,0))</f>
        <v>3.5849999999999995</v>
      </c>
      <c r="M416" s="5">
        <f t="shared" si="18"/>
        <v>10.754999999999999</v>
      </c>
      <c r="N416" t="str">
        <f t="shared" si="20"/>
        <v>Robusta</v>
      </c>
      <c r="O416" t="str">
        <f t="shared" si="19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_xlfn.XLOOKUP(orders!C417,customers!A:A,customers!B:B,,0)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_xlfn.XLOOKUP(C417,customers!$A$2:$A$1001,customers!$G$2:$G$1001,,0)</f>
        <v>United States</v>
      </c>
      <c r="I417" t="str">
        <f>INDEX(products!$A$1:$G$49,MATCH(orders!$D417,products!$A$1:$A$49,0),MATCH(I$1,products!$A$1:$G$1,0))</f>
        <v>Rob</v>
      </c>
      <c r="J417" t="str">
        <f>INDEX(products!$A$1:$G$49,MATCH(orders!$D417,products!$A$1:$A$49,0),MATCH(J$1,products!$A$1:$G$1,0))</f>
        <v>M</v>
      </c>
      <c r="K417" s="4">
        <f>INDEX(products!$A$1:$G$49,MATCH(orders!$D417,products!$A$1:$A$49,0),MATCH(K$1,products!$A$1:$G$1,0))</f>
        <v>0.2</v>
      </c>
      <c r="L417" s="5">
        <f>INDEX(products!$A$1:$G$49,MATCH(orders!$D417,products!$A$1:$A$49,0),MATCH(L$1,products!$A$1:$G$1,0))</f>
        <v>2.9849999999999999</v>
      </c>
      <c r="M417" s="5">
        <f t="shared" si="18"/>
        <v>8.9550000000000001</v>
      </c>
      <c r="N417" t="str">
        <f t="shared" si="20"/>
        <v>Robusta</v>
      </c>
      <c r="O417" t="str">
        <f t="shared" si="19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_xlfn.XLOOKUP(orders!C418,customers!A:A,customers!B:B,,0)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_xlfn.XLOOKUP(C418,customers!$A$2:$A$1001,customers!$G$2:$G$1001,,0)</f>
        <v>United States</v>
      </c>
      <c r="I418" t="str">
        <f>INDEX(products!$A$1:$G$49,MATCH(orders!$D418,products!$A$1:$A$49,0),MATCH(I$1,products!$A$1:$G$1,0))</f>
        <v>Ara</v>
      </c>
      <c r="J418" t="str">
        <f>INDEX(products!$A$1:$G$49,MATCH(orders!$D418,products!$A$1:$A$49,0),MATCH(J$1,products!$A$1:$G$1,0))</f>
        <v>L</v>
      </c>
      <c r="K418" s="4">
        <f>INDEX(products!$A$1:$G$49,MATCH(orders!$D418,products!$A$1:$A$49,0),MATCH(K$1,products!$A$1:$G$1,0))</f>
        <v>0.5</v>
      </c>
      <c r="L418" s="5">
        <f>INDEX(products!$A$1:$G$49,MATCH(orders!$D418,products!$A$1:$A$49,0),MATCH(L$1,products!$A$1:$G$1,0))</f>
        <v>7.77</v>
      </c>
      <c r="M418" s="5">
        <f t="shared" si="18"/>
        <v>23.31</v>
      </c>
      <c r="N418" t="str">
        <f t="shared" si="20"/>
        <v>Arabica</v>
      </c>
      <c r="O418" t="str">
        <f t="shared" si="19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_xlfn.XLOOKUP(orders!C419,customers!A:A,customers!B:B,,0)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_xlfn.XLOOKUP(C419,customers!$A$2:$A$1001,customers!$G$2:$G$1001,,0)</f>
        <v>United States</v>
      </c>
      <c r="I419" t="str">
        <f>INDEX(products!$A$1:$G$49,MATCH(orders!$D419,products!$A$1:$A$49,0),MATCH(I$1,products!$A$1:$G$1,0))</f>
        <v>Ara</v>
      </c>
      <c r="J419" t="str">
        <f>INDEX(products!$A$1:$G$49,MATCH(orders!$D419,products!$A$1:$A$49,0),MATCH(J$1,products!$A$1:$G$1,0))</f>
        <v>L</v>
      </c>
      <c r="K419" s="4">
        <f>INDEX(products!$A$1:$G$49,MATCH(orders!$D419,products!$A$1:$A$49,0),MATCH(K$1,products!$A$1:$G$1,0))</f>
        <v>2.5</v>
      </c>
      <c r="L419" s="5">
        <f>INDEX(products!$A$1:$G$49,MATCH(orders!$D419,products!$A$1:$A$49,0),MATCH(L$1,products!$A$1:$G$1,0))</f>
        <v>29.784999999999997</v>
      </c>
      <c r="M419" s="5">
        <f t="shared" si="18"/>
        <v>29.784999999999997</v>
      </c>
      <c r="N419" t="str">
        <f t="shared" si="20"/>
        <v>Arabica</v>
      </c>
      <c r="O419" t="str">
        <f t="shared" si="19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_xlfn.XLOOKUP(orders!C420,customers!A:A,customers!B:B,,0)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_xlfn.XLOOKUP(C420,customers!$A$2:$A$1001,customers!$G$2:$G$1001,,0)</f>
        <v>United States</v>
      </c>
      <c r="I420" t="str">
        <f>INDEX(products!$A$1:$G$49,MATCH(orders!$D420,products!$A$1:$A$49,0),MATCH(I$1,products!$A$1:$G$1,0))</f>
        <v>Ara</v>
      </c>
      <c r="J420" t="str">
        <f>INDEX(products!$A$1:$G$49,MATCH(orders!$D420,products!$A$1:$A$49,0),MATCH(J$1,products!$A$1:$G$1,0))</f>
        <v>L</v>
      </c>
      <c r="K420" s="4">
        <f>INDEX(products!$A$1:$G$49,MATCH(orders!$D420,products!$A$1:$A$49,0),MATCH(K$1,products!$A$1:$G$1,0))</f>
        <v>2.5</v>
      </c>
      <c r="L420" s="5">
        <f>INDEX(products!$A$1:$G$49,MATCH(orders!$D420,products!$A$1:$A$49,0),MATCH(L$1,products!$A$1:$G$1,0))</f>
        <v>29.784999999999997</v>
      </c>
      <c r="M420" s="5">
        <f t="shared" si="18"/>
        <v>148.92499999999998</v>
      </c>
      <c r="N420" t="str">
        <f t="shared" si="20"/>
        <v>Arabica</v>
      </c>
      <c r="O420" t="str">
        <f t="shared" si="19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_xlfn.XLOOKUP(orders!C421,customers!A:A,customers!B:B,,0)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_xlfn.XLOOKUP(C421,customers!$A$2:$A$1001,customers!$G$2:$G$1001,,0)</f>
        <v>United States</v>
      </c>
      <c r="I421" t="str">
        <f>INDEX(products!$A$1:$G$49,MATCH(orders!$D421,products!$A$1:$A$49,0),MATCH(I$1,products!$A$1:$G$1,0))</f>
        <v>Lib</v>
      </c>
      <c r="J421" t="str">
        <f>INDEX(products!$A$1:$G$49,MATCH(orders!$D421,products!$A$1:$A$49,0),MATCH(J$1,products!$A$1:$G$1,0))</f>
        <v>M</v>
      </c>
      <c r="K421" s="4">
        <f>INDEX(products!$A$1:$G$49,MATCH(orders!$D421,products!$A$1:$A$49,0),MATCH(K$1,products!$A$1:$G$1,0))</f>
        <v>0.5</v>
      </c>
      <c r="L421" s="5">
        <f>INDEX(products!$A$1:$G$49,MATCH(orders!$D421,products!$A$1:$A$49,0),MATCH(L$1,products!$A$1:$G$1,0))</f>
        <v>8.73</v>
      </c>
      <c r="M421" s="5">
        <f t="shared" si="18"/>
        <v>8.73</v>
      </c>
      <c r="N421" t="str">
        <f t="shared" si="20"/>
        <v>Liberica</v>
      </c>
      <c r="O421" t="str">
        <f t="shared" si="19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_xlfn.XLOOKUP(orders!C422,customers!A:A,customers!B:B,,0)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_xlfn.XLOOKUP(C422,customers!$A$2:$A$1001,customers!$G$2:$G$1001,,0)</f>
        <v>United States</v>
      </c>
      <c r="I422" t="str">
        <f>INDEX(products!$A$1:$G$49,MATCH(orders!$D422,products!$A$1:$A$49,0),MATCH(I$1,products!$A$1:$G$1,0))</f>
        <v>Lib</v>
      </c>
      <c r="J422" t="str">
        <f>INDEX(products!$A$1:$G$49,MATCH(orders!$D422,products!$A$1:$A$49,0),MATCH(J$1,products!$A$1:$G$1,0))</f>
        <v>D</v>
      </c>
      <c r="K422" s="4">
        <f>INDEX(products!$A$1:$G$49,MATCH(orders!$D422,products!$A$1:$A$49,0),MATCH(K$1,products!$A$1:$G$1,0))</f>
        <v>0.5</v>
      </c>
      <c r="L422" s="5">
        <f>INDEX(products!$A$1:$G$49,MATCH(orders!$D422,products!$A$1:$A$49,0),MATCH(L$1,products!$A$1:$G$1,0))</f>
        <v>7.77</v>
      </c>
      <c r="M422" s="5">
        <f t="shared" si="18"/>
        <v>31.08</v>
      </c>
      <c r="N422" t="str">
        <f t="shared" si="20"/>
        <v>Liberica</v>
      </c>
      <c r="O422" t="str">
        <f t="shared" si="19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_xlfn.XLOOKUP(orders!C423,customers!A:A,customers!B:B,,0)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_xlfn.XLOOKUP(C423,customers!$A$2:$A$1001,customers!$G$2:$G$1001,,0)</f>
        <v>United States</v>
      </c>
      <c r="I423" t="str">
        <f>INDEX(products!$A$1:$G$49,MATCH(orders!$D423,products!$A$1:$A$49,0),MATCH(I$1,products!$A$1:$G$1,0))</f>
        <v>Ara</v>
      </c>
      <c r="J423" t="str">
        <f>INDEX(products!$A$1:$G$49,MATCH(orders!$D423,products!$A$1:$A$49,0),MATCH(J$1,products!$A$1:$G$1,0))</f>
        <v>D</v>
      </c>
      <c r="K423" s="4">
        <f>INDEX(products!$A$1:$G$49,MATCH(orders!$D423,products!$A$1:$A$49,0),MATCH(K$1,products!$A$1:$G$1,0))</f>
        <v>2.5</v>
      </c>
      <c r="L423" s="5">
        <f>INDEX(products!$A$1:$G$49,MATCH(orders!$D423,products!$A$1:$A$49,0),MATCH(L$1,products!$A$1:$G$1,0))</f>
        <v>22.884999999999998</v>
      </c>
      <c r="M423" s="5">
        <f t="shared" si="18"/>
        <v>137.31</v>
      </c>
      <c r="N423" t="str">
        <f t="shared" si="20"/>
        <v>Arabica</v>
      </c>
      <c r="O423" t="str">
        <f t="shared" si="19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_xlfn.XLOOKUP(orders!C424,customers!A:A,customers!B:B,,0)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_xlfn.XLOOKUP(C424,customers!$A$2:$A$1001,customers!$G$2:$G$1001,,0)</f>
        <v>United States</v>
      </c>
      <c r="I424" t="str">
        <f>INDEX(products!$A$1:$G$49,MATCH(orders!$D424,products!$A$1:$A$49,0),MATCH(I$1,products!$A$1:$G$1,0))</f>
        <v>Ara</v>
      </c>
      <c r="J424" t="str">
        <f>INDEX(products!$A$1:$G$49,MATCH(orders!$D424,products!$A$1:$A$49,0),MATCH(J$1,products!$A$1:$G$1,0))</f>
        <v>D</v>
      </c>
      <c r="K424" s="4">
        <f>INDEX(products!$A$1:$G$49,MATCH(orders!$D424,products!$A$1:$A$49,0),MATCH(K$1,products!$A$1:$G$1,0))</f>
        <v>0.5</v>
      </c>
      <c r="L424" s="5">
        <f>INDEX(products!$A$1:$G$49,MATCH(orders!$D424,products!$A$1:$A$49,0),MATCH(L$1,products!$A$1:$G$1,0))</f>
        <v>5.97</v>
      </c>
      <c r="M424" s="5">
        <f t="shared" si="18"/>
        <v>29.849999999999998</v>
      </c>
      <c r="N424" t="str">
        <f t="shared" si="20"/>
        <v>Arabica</v>
      </c>
      <c r="O424" t="str">
        <f t="shared" si="19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_xlfn.XLOOKUP(orders!C425,customers!A:A,customers!B:B,,0)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_xlfn.XLOOKUP(C425,customers!$A$2:$A$1001,customers!$G$2:$G$1001,,0)</f>
        <v>United States</v>
      </c>
      <c r="I425" t="str">
        <f>INDEX(products!$A$1:$G$49,MATCH(orders!$D425,products!$A$1:$A$49,0),MATCH(I$1,products!$A$1:$G$1,0))</f>
        <v>Rob</v>
      </c>
      <c r="J425" t="str">
        <f>INDEX(products!$A$1:$G$49,MATCH(orders!$D425,products!$A$1:$A$49,0),MATCH(J$1,products!$A$1:$G$1,0))</f>
        <v>M</v>
      </c>
      <c r="K425" s="4">
        <f>INDEX(products!$A$1:$G$49,MATCH(orders!$D425,products!$A$1:$A$49,0),MATCH(K$1,products!$A$1:$G$1,0))</f>
        <v>0.5</v>
      </c>
      <c r="L425" s="5">
        <f>INDEX(products!$A$1:$G$49,MATCH(orders!$D425,products!$A$1:$A$49,0),MATCH(L$1,products!$A$1:$G$1,0))</f>
        <v>5.97</v>
      </c>
      <c r="M425" s="5">
        <f t="shared" si="18"/>
        <v>17.91</v>
      </c>
      <c r="N425" t="str">
        <f t="shared" si="20"/>
        <v>Robusta</v>
      </c>
      <c r="O425" t="str">
        <f t="shared" si="19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_xlfn.XLOOKUP(orders!C426,customers!A:A,customers!B:B,,0)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_xlfn.XLOOKUP(C426,customers!$A$2:$A$1001,customers!$G$2:$G$1001,,0)</f>
        <v>United States</v>
      </c>
      <c r="I426" t="str">
        <f>INDEX(products!$A$1:$G$49,MATCH(orders!$D426,products!$A$1:$A$49,0),MATCH(I$1,products!$A$1:$G$1,0))</f>
        <v>Exc</v>
      </c>
      <c r="J426" t="str">
        <f>INDEX(products!$A$1:$G$49,MATCH(orders!$D426,products!$A$1:$A$49,0),MATCH(J$1,products!$A$1:$G$1,0))</f>
        <v>L</v>
      </c>
      <c r="K426" s="4">
        <f>INDEX(products!$A$1:$G$49,MATCH(orders!$D426,products!$A$1:$A$49,0),MATCH(K$1,products!$A$1:$G$1,0))</f>
        <v>0.5</v>
      </c>
      <c r="L426" s="5">
        <f>INDEX(products!$A$1:$G$49,MATCH(orders!$D426,products!$A$1:$A$49,0),MATCH(L$1,products!$A$1:$G$1,0))</f>
        <v>8.91</v>
      </c>
      <c r="M426" s="5">
        <f t="shared" si="18"/>
        <v>26.73</v>
      </c>
      <c r="N426" t="str">
        <f t="shared" si="20"/>
        <v>Excelsa</v>
      </c>
      <c r="O426" t="str">
        <f t="shared" si="19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_xlfn.XLOOKUP(orders!C427,customers!A:A,customers!B:B,,0)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_xlfn.XLOOKUP(C427,customers!$A$2:$A$1001,customers!$G$2:$G$1001,,0)</f>
        <v>United States</v>
      </c>
      <c r="I427" t="str">
        <f>INDEX(products!$A$1:$G$49,MATCH(orders!$D427,products!$A$1:$A$49,0),MATCH(I$1,products!$A$1:$G$1,0))</f>
        <v>Rob</v>
      </c>
      <c r="J427" t="str">
        <f>INDEX(products!$A$1:$G$49,MATCH(orders!$D427,products!$A$1:$A$49,0),MATCH(J$1,products!$A$1:$G$1,0))</f>
        <v>D</v>
      </c>
      <c r="K427" s="4">
        <f>INDEX(products!$A$1:$G$49,MATCH(orders!$D427,products!$A$1:$A$49,0),MATCH(K$1,products!$A$1:$G$1,0))</f>
        <v>1</v>
      </c>
      <c r="L427" s="5">
        <f>INDEX(products!$A$1:$G$49,MATCH(orders!$D427,products!$A$1:$A$49,0),MATCH(L$1,products!$A$1:$G$1,0))</f>
        <v>8.9499999999999993</v>
      </c>
      <c r="M427" s="5">
        <f t="shared" si="18"/>
        <v>17.899999999999999</v>
      </c>
      <c r="N427" t="str">
        <f t="shared" si="20"/>
        <v>Robusta</v>
      </c>
      <c r="O427" t="str">
        <f t="shared" si="19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_xlfn.XLOOKUP(orders!C428,customers!A:A,customers!B:B,,0)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_xlfn.XLOOKUP(C428,customers!$A$2:$A$1001,customers!$G$2:$G$1001,,0)</f>
        <v>Ireland</v>
      </c>
      <c r="I428" t="str">
        <f>INDEX(products!$A$1:$G$49,MATCH(orders!$D428,products!$A$1:$A$49,0),MATCH(I$1,products!$A$1:$G$1,0))</f>
        <v>Rob</v>
      </c>
      <c r="J428" t="str">
        <f>INDEX(products!$A$1:$G$49,MATCH(orders!$D428,products!$A$1:$A$49,0),MATCH(J$1,products!$A$1:$G$1,0))</f>
        <v>L</v>
      </c>
      <c r="K428" s="4">
        <f>INDEX(products!$A$1:$G$49,MATCH(orders!$D428,products!$A$1:$A$49,0),MATCH(K$1,products!$A$1:$G$1,0))</f>
        <v>0.2</v>
      </c>
      <c r="L428" s="5">
        <f>INDEX(products!$A$1:$G$49,MATCH(orders!$D428,products!$A$1:$A$49,0),MATCH(L$1,products!$A$1:$G$1,0))</f>
        <v>3.5849999999999995</v>
      </c>
      <c r="M428" s="5">
        <f t="shared" si="18"/>
        <v>14.339999999999998</v>
      </c>
      <c r="N428" t="str">
        <f t="shared" si="20"/>
        <v>Robusta</v>
      </c>
      <c r="O428" t="str">
        <f t="shared" si="19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_xlfn.XLOOKUP(orders!C429,customers!A:A,customers!B:B,,0)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_xlfn.XLOOKUP(C429,customers!$A$2:$A$1001,customers!$G$2:$G$1001,,0)</f>
        <v>United States</v>
      </c>
      <c r="I429" t="str">
        <f>INDEX(products!$A$1:$G$49,MATCH(orders!$D429,products!$A$1:$A$49,0),MATCH(I$1,products!$A$1:$G$1,0))</f>
        <v>Ara</v>
      </c>
      <c r="J429" t="str">
        <f>INDEX(products!$A$1:$G$49,MATCH(orders!$D429,products!$A$1:$A$49,0),MATCH(J$1,products!$A$1:$G$1,0))</f>
        <v>M</v>
      </c>
      <c r="K429" s="4">
        <f>INDEX(products!$A$1:$G$49,MATCH(orders!$D429,products!$A$1:$A$49,0),MATCH(K$1,products!$A$1:$G$1,0))</f>
        <v>2.5</v>
      </c>
      <c r="L429" s="5">
        <f>INDEX(products!$A$1:$G$49,MATCH(orders!$D429,products!$A$1:$A$49,0),MATCH(L$1,products!$A$1:$G$1,0))</f>
        <v>25.874999999999996</v>
      </c>
      <c r="M429" s="5">
        <f t="shared" si="18"/>
        <v>77.624999999999986</v>
      </c>
      <c r="N429" t="str">
        <f t="shared" si="20"/>
        <v>Arabica</v>
      </c>
      <c r="O429" t="str">
        <f t="shared" si="19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_xlfn.XLOOKUP(orders!C430,customers!A:A,customers!B:B,,0)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_xlfn.XLOOKUP(C430,customers!$A$2:$A$1001,customers!$G$2:$G$1001,,0)</f>
        <v>United States</v>
      </c>
      <c r="I430" t="str">
        <f>INDEX(products!$A$1:$G$49,MATCH(orders!$D430,products!$A$1:$A$49,0),MATCH(I$1,products!$A$1:$G$1,0))</f>
        <v>Rob</v>
      </c>
      <c r="J430" t="str">
        <f>INDEX(products!$A$1:$G$49,MATCH(orders!$D430,products!$A$1:$A$49,0),MATCH(J$1,products!$A$1:$G$1,0))</f>
        <v>L</v>
      </c>
      <c r="K430" s="4">
        <f>INDEX(products!$A$1:$G$49,MATCH(orders!$D430,products!$A$1:$A$49,0),MATCH(K$1,products!$A$1:$G$1,0))</f>
        <v>1</v>
      </c>
      <c r="L430" s="5">
        <f>INDEX(products!$A$1:$G$49,MATCH(orders!$D430,products!$A$1:$A$49,0),MATCH(L$1,products!$A$1:$G$1,0))</f>
        <v>11.95</v>
      </c>
      <c r="M430" s="5">
        <f t="shared" si="18"/>
        <v>59.75</v>
      </c>
      <c r="N430" t="str">
        <f t="shared" si="20"/>
        <v>Robusta</v>
      </c>
      <c r="O430" t="str">
        <f t="shared" si="19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_xlfn.XLOOKUP(orders!C431,customers!A:A,customers!B:B,,0)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_xlfn.XLOOKUP(C431,customers!$A$2:$A$1001,customers!$G$2:$G$1001,,0)</f>
        <v>United States</v>
      </c>
      <c r="I431" t="str">
        <f>INDEX(products!$A$1:$G$49,MATCH(orders!$D431,products!$A$1:$A$49,0),MATCH(I$1,products!$A$1:$G$1,0))</f>
        <v>Ara</v>
      </c>
      <c r="J431" t="str">
        <f>INDEX(products!$A$1:$G$49,MATCH(orders!$D431,products!$A$1:$A$49,0),MATCH(J$1,products!$A$1:$G$1,0))</f>
        <v>L</v>
      </c>
      <c r="K431" s="4">
        <f>INDEX(products!$A$1:$G$49,MATCH(orders!$D431,products!$A$1:$A$49,0),MATCH(K$1,products!$A$1:$G$1,0))</f>
        <v>1</v>
      </c>
      <c r="L431" s="5">
        <f>INDEX(products!$A$1:$G$49,MATCH(orders!$D431,products!$A$1:$A$49,0),MATCH(L$1,products!$A$1:$G$1,0))</f>
        <v>12.95</v>
      </c>
      <c r="M431" s="5">
        <f t="shared" si="18"/>
        <v>77.699999999999989</v>
      </c>
      <c r="N431" t="str">
        <f t="shared" si="20"/>
        <v>Arabica</v>
      </c>
      <c r="O431" t="str">
        <f t="shared" si="19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_xlfn.XLOOKUP(orders!C432,customers!A:A,customers!B:B,,0)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_xlfn.XLOOKUP(C432,customers!$A$2:$A$1001,customers!$G$2:$G$1001,,0)</f>
        <v>United States</v>
      </c>
      <c r="I432" t="str">
        <f>INDEX(products!$A$1:$G$49,MATCH(orders!$D432,products!$A$1:$A$49,0),MATCH(I$1,products!$A$1:$G$1,0))</f>
        <v>Rob</v>
      </c>
      <c r="J432" t="str">
        <f>INDEX(products!$A$1:$G$49,MATCH(orders!$D432,products!$A$1:$A$49,0),MATCH(J$1,products!$A$1:$G$1,0))</f>
        <v>D</v>
      </c>
      <c r="K432" s="4">
        <f>INDEX(products!$A$1:$G$49,MATCH(orders!$D432,products!$A$1:$A$49,0),MATCH(K$1,products!$A$1:$G$1,0))</f>
        <v>0.2</v>
      </c>
      <c r="L432" s="5">
        <f>INDEX(products!$A$1:$G$49,MATCH(orders!$D432,products!$A$1:$A$49,0),MATCH(L$1,products!$A$1:$G$1,0))</f>
        <v>2.6849999999999996</v>
      </c>
      <c r="M432" s="5">
        <f t="shared" si="18"/>
        <v>5.3699999999999992</v>
      </c>
      <c r="N432" t="str">
        <f t="shared" si="20"/>
        <v>Robusta</v>
      </c>
      <c r="O432" t="str">
        <f t="shared" si="19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_xlfn.XLOOKUP(orders!C433,customers!A:A,customers!B:B,,0)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_xlfn.XLOOKUP(C433,customers!$A$2:$A$1001,customers!$G$2:$G$1001,,0)</f>
        <v>Ireland</v>
      </c>
      <c r="I433" t="str">
        <f>INDEX(products!$A$1:$G$49,MATCH(orders!$D433,products!$A$1:$A$49,0),MATCH(I$1,products!$A$1:$G$1,0))</f>
        <v>Exc</v>
      </c>
      <c r="J433" t="str">
        <f>INDEX(products!$A$1:$G$49,MATCH(orders!$D433,products!$A$1:$A$49,0),MATCH(J$1,products!$A$1:$G$1,0))</f>
        <v>D</v>
      </c>
      <c r="K433" s="4">
        <f>INDEX(products!$A$1:$G$49,MATCH(orders!$D433,products!$A$1:$A$49,0),MATCH(K$1,products!$A$1:$G$1,0))</f>
        <v>2.5</v>
      </c>
      <c r="L433" s="5">
        <f>INDEX(products!$A$1:$G$49,MATCH(orders!$D433,products!$A$1:$A$49,0),MATCH(L$1,products!$A$1:$G$1,0))</f>
        <v>27.945</v>
      </c>
      <c r="M433" s="5">
        <f t="shared" si="18"/>
        <v>83.835000000000008</v>
      </c>
      <c r="N433" t="str">
        <f t="shared" si="20"/>
        <v>Excelsa</v>
      </c>
      <c r="O433" t="str">
        <f t="shared" si="19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_xlfn.XLOOKUP(orders!C434,customers!A:A,customers!B:B,,0)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_xlfn.XLOOKUP(C434,customers!$A$2:$A$1001,customers!$G$2:$G$1001,,0)</f>
        <v>United States</v>
      </c>
      <c r="I434" t="str">
        <f>INDEX(products!$A$1:$G$49,MATCH(orders!$D434,products!$A$1:$A$49,0),MATCH(I$1,products!$A$1:$G$1,0))</f>
        <v>Ara</v>
      </c>
      <c r="J434" t="str">
        <f>INDEX(products!$A$1:$G$49,MATCH(orders!$D434,products!$A$1:$A$49,0),MATCH(J$1,products!$A$1:$G$1,0))</f>
        <v>M</v>
      </c>
      <c r="K434" s="4">
        <f>INDEX(products!$A$1:$G$49,MATCH(orders!$D434,products!$A$1:$A$49,0),MATCH(K$1,products!$A$1:$G$1,0))</f>
        <v>1</v>
      </c>
      <c r="L434" s="5">
        <f>INDEX(products!$A$1:$G$49,MATCH(orders!$D434,products!$A$1:$A$49,0),MATCH(L$1,products!$A$1:$G$1,0))</f>
        <v>11.25</v>
      </c>
      <c r="M434" s="5">
        <f t="shared" si="18"/>
        <v>22.5</v>
      </c>
      <c r="N434" t="str">
        <f t="shared" si="20"/>
        <v>Arabica</v>
      </c>
      <c r="O434" t="str">
        <f t="shared" si="19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_xlfn.XLOOKUP(orders!C435,customers!A:A,customers!B:B,,0)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_xlfn.XLOOKUP(C435,customers!$A$2:$A$1001,customers!$G$2:$G$1001,,0)</f>
        <v>United States</v>
      </c>
      <c r="I435" t="str">
        <f>INDEX(products!$A$1:$G$49,MATCH(orders!$D435,products!$A$1:$A$49,0),MATCH(I$1,products!$A$1:$G$1,0))</f>
        <v>Lib</v>
      </c>
      <c r="J435" t="str">
        <f>INDEX(products!$A$1:$G$49,MATCH(orders!$D435,products!$A$1:$A$49,0),MATCH(J$1,products!$A$1:$G$1,0))</f>
        <v>M</v>
      </c>
      <c r="K435" s="4">
        <f>INDEX(products!$A$1:$G$49,MATCH(orders!$D435,products!$A$1:$A$49,0),MATCH(K$1,products!$A$1:$G$1,0))</f>
        <v>2.5</v>
      </c>
      <c r="L435" s="5">
        <f>INDEX(products!$A$1:$G$49,MATCH(orders!$D435,products!$A$1:$A$49,0),MATCH(L$1,products!$A$1:$G$1,0))</f>
        <v>33.464999999999996</v>
      </c>
      <c r="M435" s="5">
        <f t="shared" si="18"/>
        <v>200.78999999999996</v>
      </c>
      <c r="N435" t="str">
        <f t="shared" si="20"/>
        <v>Liberica</v>
      </c>
      <c r="O435" t="str">
        <f t="shared" si="19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_xlfn.XLOOKUP(orders!C436,customers!A:A,customers!B:B,,0)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_xlfn.XLOOKUP(C436,customers!$A$2:$A$1001,customers!$G$2:$G$1001,,0)</f>
        <v>United States</v>
      </c>
      <c r="I436" t="str">
        <f>INDEX(products!$A$1:$G$49,MATCH(orders!$D436,products!$A$1:$A$49,0),MATCH(I$1,products!$A$1:$G$1,0))</f>
        <v>Ara</v>
      </c>
      <c r="J436" t="str">
        <f>INDEX(products!$A$1:$G$49,MATCH(orders!$D436,products!$A$1:$A$49,0),MATCH(J$1,products!$A$1:$G$1,0))</f>
        <v>M</v>
      </c>
      <c r="K436" s="4">
        <f>INDEX(products!$A$1:$G$49,MATCH(orders!$D436,products!$A$1:$A$49,0),MATCH(K$1,products!$A$1:$G$1,0))</f>
        <v>1</v>
      </c>
      <c r="L436" s="5">
        <f>INDEX(products!$A$1:$G$49,MATCH(orders!$D436,products!$A$1:$A$49,0),MATCH(L$1,products!$A$1:$G$1,0))</f>
        <v>11.25</v>
      </c>
      <c r="M436" s="5">
        <f t="shared" si="18"/>
        <v>67.5</v>
      </c>
      <c r="N436" t="str">
        <f t="shared" si="20"/>
        <v>Arabica</v>
      </c>
      <c r="O436" t="str">
        <f t="shared" si="19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_xlfn.XLOOKUP(orders!C437,customers!A:A,customers!B:B,,0)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_xlfn.XLOOKUP(C437,customers!$A$2:$A$1001,customers!$G$2:$G$1001,,0)</f>
        <v>United States</v>
      </c>
      <c r="I437" t="str">
        <f>INDEX(products!$A$1:$G$49,MATCH(orders!$D437,products!$A$1:$A$49,0),MATCH(I$1,products!$A$1:$G$1,0))</f>
        <v>Exc</v>
      </c>
      <c r="J437" t="str">
        <f>INDEX(products!$A$1:$G$49,MATCH(orders!$D437,products!$A$1:$A$49,0),MATCH(J$1,products!$A$1:$G$1,0))</f>
        <v>M</v>
      </c>
      <c r="K437" s="4">
        <f>INDEX(products!$A$1:$G$49,MATCH(orders!$D437,products!$A$1:$A$49,0),MATCH(K$1,products!$A$1:$G$1,0))</f>
        <v>0.5</v>
      </c>
      <c r="L437" s="5">
        <f>INDEX(products!$A$1:$G$49,MATCH(orders!$D437,products!$A$1:$A$49,0),MATCH(L$1,products!$A$1:$G$1,0))</f>
        <v>8.25</v>
      </c>
      <c r="M437" s="5">
        <f t="shared" si="18"/>
        <v>8.25</v>
      </c>
      <c r="N437" t="str">
        <f t="shared" si="20"/>
        <v>Excelsa</v>
      </c>
      <c r="O437" t="str">
        <f t="shared" si="19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_xlfn.XLOOKUP(orders!C438,customers!A:A,customers!B:B,,0)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_xlfn.XLOOKUP(C438,customers!$A$2:$A$1001,customers!$G$2:$G$1001,,0)</f>
        <v>United States</v>
      </c>
      <c r="I438" t="str">
        <f>INDEX(products!$A$1:$G$49,MATCH(orders!$D438,products!$A$1:$A$49,0),MATCH(I$1,products!$A$1:$G$1,0))</f>
        <v>Lib</v>
      </c>
      <c r="J438" t="str">
        <f>INDEX(products!$A$1:$G$49,MATCH(orders!$D438,products!$A$1:$A$49,0),MATCH(J$1,products!$A$1:$G$1,0))</f>
        <v>L</v>
      </c>
      <c r="K438" s="4">
        <f>INDEX(products!$A$1:$G$49,MATCH(orders!$D438,products!$A$1:$A$49,0),MATCH(K$1,products!$A$1:$G$1,0))</f>
        <v>0.2</v>
      </c>
      <c r="L438" s="5">
        <f>INDEX(products!$A$1:$G$49,MATCH(orders!$D438,products!$A$1:$A$49,0),MATCH(L$1,products!$A$1:$G$1,0))</f>
        <v>4.7549999999999999</v>
      </c>
      <c r="M438" s="5">
        <f t="shared" si="18"/>
        <v>9.51</v>
      </c>
      <c r="N438" t="str">
        <f t="shared" si="20"/>
        <v>Liberica</v>
      </c>
      <c r="O438" t="str">
        <f t="shared" si="19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_xlfn.XLOOKUP(orders!C439,customers!A:A,customers!B:B,,0)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_xlfn.XLOOKUP(C439,customers!$A$2:$A$1001,customers!$G$2:$G$1001,,0)</f>
        <v>United States</v>
      </c>
      <c r="I439" t="str">
        <f>INDEX(products!$A$1:$G$49,MATCH(orders!$D439,products!$A$1:$A$49,0),MATCH(I$1,products!$A$1:$G$1,0))</f>
        <v>Lib</v>
      </c>
      <c r="J439" t="str">
        <f>INDEX(products!$A$1:$G$49,MATCH(orders!$D439,products!$A$1:$A$49,0),MATCH(J$1,products!$A$1:$G$1,0))</f>
        <v>D</v>
      </c>
      <c r="K439" s="4">
        <f>INDEX(products!$A$1:$G$49,MATCH(orders!$D439,products!$A$1:$A$49,0),MATCH(K$1,products!$A$1:$G$1,0))</f>
        <v>2.5</v>
      </c>
      <c r="L439" s="5">
        <f>INDEX(products!$A$1:$G$49,MATCH(orders!$D439,products!$A$1:$A$49,0),MATCH(L$1,products!$A$1:$G$1,0))</f>
        <v>29.784999999999997</v>
      </c>
      <c r="M439" s="5">
        <f t="shared" si="18"/>
        <v>29.784999999999997</v>
      </c>
      <c r="N439" t="str">
        <f t="shared" si="20"/>
        <v>Liberica</v>
      </c>
      <c r="O439" t="str">
        <f t="shared" si="19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_xlfn.XLOOKUP(orders!C440,customers!A:A,customers!B:B,,0)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_xlfn.XLOOKUP(C440,customers!$A$2:$A$1001,customers!$G$2:$G$1001,,0)</f>
        <v>United States</v>
      </c>
      <c r="I440" t="str">
        <f>INDEX(products!$A$1:$G$49,MATCH(orders!$D440,products!$A$1:$A$49,0),MATCH(I$1,products!$A$1:$G$1,0))</f>
        <v>Lib</v>
      </c>
      <c r="J440" t="str">
        <f>INDEX(products!$A$1:$G$49,MATCH(orders!$D440,products!$A$1:$A$49,0),MATCH(J$1,products!$A$1:$G$1,0))</f>
        <v>D</v>
      </c>
      <c r="K440" s="4">
        <f>INDEX(products!$A$1:$G$49,MATCH(orders!$D440,products!$A$1:$A$49,0),MATCH(K$1,products!$A$1:$G$1,0))</f>
        <v>0.5</v>
      </c>
      <c r="L440" s="5">
        <f>INDEX(products!$A$1:$G$49,MATCH(orders!$D440,products!$A$1:$A$49,0),MATCH(L$1,products!$A$1:$G$1,0))</f>
        <v>7.77</v>
      </c>
      <c r="M440" s="5">
        <f t="shared" si="18"/>
        <v>15.54</v>
      </c>
      <c r="N440" t="str">
        <f t="shared" si="20"/>
        <v>Liberica</v>
      </c>
      <c r="O440" t="str">
        <f t="shared" si="19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_xlfn.XLOOKUP(orders!C441,customers!A:A,customers!B:B,,0)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_xlfn.XLOOKUP(C441,customers!$A$2:$A$1001,customers!$G$2:$G$1001,,0)</f>
        <v>Ireland</v>
      </c>
      <c r="I441" t="str">
        <f>INDEX(products!$A$1:$G$49,MATCH(orders!$D441,products!$A$1:$A$49,0),MATCH(I$1,products!$A$1:$G$1,0))</f>
        <v>Exc</v>
      </c>
      <c r="J441" t="str">
        <f>INDEX(products!$A$1:$G$49,MATCH(orders!$D441,products!$A$1:$A$49,0),MATCH(J$1,products!$A$1:$G$1,0))</f>
        <v>L</v>
      </c>
      <c r="K441" s="4">
        <f>INDEX(products!$A$1:$G$49,MATCH(orders!$D441,products!$A$1:$A$49,0),MATCH(K$1,products!$A$1:$G$1,0))</f>
        <v>0.5</v>
      </c>
      <c r="L441" s="5">
        <f>INDEX(products!$A$1:$G$49,MATCH(orders!$D441,products!$A$1:$A$49,0),MATCH(L$1,products!$A$1:$G$1,0))</f>
        <v>8.91</v>
      </c>
      <c r="M441" s="5">
        <f t="shared" si="18"/>
        <v>35.64</v>
      </c>
      <c r="N441" t="str">
        <f t="shared" si="20"/>
        <v>Excelsa</v>
      </c>
      <c r="O441" t="str">
        <f t="shared" si="19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_xlfn.XLOOKUP(orders!C442,customers!A:A,customers!B:B,,0)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_xlfn.XLOOKUP(C442,customers!$A$2:$A$1001,customers!$G$2:$G$1001,,0)</f>
        <v>United States</v>
      </c>
      <c r="I442" t="str">
        <f>INDEX(products!$A$1:$G$49,MATCH(orders!$D442,products!$A$1:$A$49,0),MATCH(I$1,products!$A$1:$G$1,0))</f>
        <v>Ara</v>
      </c>
      <c r="J442" t="str">
        <f>INDEX(products!$A$1:$G$49,MATCH(orders!$D442,products!$A$1:$A$49,0),MATCH(J$1,products!$A$1:$G$1,0))</f>
        <v>M</v>
      </c>
      <c r="K442" s="4">
        <f>INDEX(products!$A$1:$G$49,MATCH(orders!$D442,products!$A$1:$A$49,0),MATCH(K$1,products!$A$1:$G$1,0))</f>
        <v>2.5</v>
      </c>
      <c r="L442" s="5">
        <f>INDEX(products!$A$1:$G$49,MATCH(orders!$D442,products!$A$1:$A$49,0),MATCH(L$1,products!$A$1:$G$1,0))</f>
        <v>25.874999999999996</v>
      </c>
      <c r="M442" s="5">
        <f t="shared" si="18"/>
        <v>103.49999999999999</v>
      </c>
      <c r="N442" t="str">
        <f t="shared" si="20"/>
        <v>Arabica</v>
      </c>
      <c r="O442" t="str">
        <f t="shared" si="19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_xlfn.XLOOKUP(orders!C443,customers!A:A,customers!B:B,,0)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_xlfn.XLOOKUP(C443,customers!$A$2:$A$1001,customers!$G$2:$G$1001,,0)</f>
        <v>Ireland</v>
      </c>
      <c r="I443" t="str">
        <f>INDEX(products!$A$1:$G$49,MATCH(orders!$D443,products!$A$1:$A$49,0),MATCH(I$1,products!$A$1:$G$1,0))</f>
        <v>Exc</v>
      </c>
      <c r="J443" t="str">
        <f>INDEX(products!$A$1:$G$49,MATCH(orders!$D443,products!$A$1:$A$49,0),MATCH(J$1,products!$A$1:$G$1,0))</f>
        <v>D</v>
      </c>
      <c r="K443" s="4">
        <f>INDEX(products!$A$1:$G$49,MATCH(orders!$D443,products!$A$1:$A$49,0),MATCH(K$1,products!$A$1:$G$1,0))</f>
        <v>1</v>
      </c>
      <c r="L443" s="5">
        <f>INDEX(products!$A$1:$G$49,MATCH(orders!$D443,products!$A$1:$A$49,0),MATCH(L$1,products!$A$1:$G$1,0))</f>
        <v>12.15</v>
      </c>
      <c r="M443" s="5">
        <f t="shared" si="18"/>
        <v>36.450000000000003</v>
      </c>
      <c r="N443" t="str">
        <f t="shared" si="20"/>
        <v>Excelsa</v>
      </c>
      <c r="O443" t="str">
        <f t="shared" si="19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_xlfn.XLOOKUP(orders!C444,customers!A:A,customers!B:B,,0)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_xlfn.XLOOKUP(C444,customers!$A$2:$A$1001,customers!$G$2:$G$1001,,0)</f>
        <v>United States</v>
      </c>
      <c r="I444" t="str">
        <f>INDEX(products!$A$1:$G$49,MATCH(orders!$D444,products!$A$1:$A$49,0),MATCH(I$1,products!$A$1:$G$1,0))</f>
        <v>Rob</v>
      </c>
      <c r="J444" t="str">
        <f>INDEX(products!$A$1:$G$49,MATCH(orders!$D444,products!$A$1:$A$49,0),MATCH(J$1,products!$A$1:$G$1,0))</f>
        <v>L</v>
      </c>
      <c r="K444" s="4">
        <f>INDEX(products!$A$1:$G$49,MATCH(orders!$D444,products!$A$1:$A$49,0),MATCH(K$1,products!$A$1:$G$1,0))</f>
        <v>0.5</v>
      </c>
      <c r="L444" s="5">
        <f>INDEX(products!$A$1:$G$49,MATCH(orders!$D444,products!$A$1:$A$49,0),MATCH(L$1,products!$A$1:$G$1,0))</f>
        <v>7.169999999999999</v>
      </c>
      <c r="M444" s="5">
        <f t="shared" si="18"/>
        <v>35.849999999999994</v>
      </c>
      <c r="N444" t="str">
        <f t="shared" si="20"/>
        <v>Robusta</v>
      </c>
      <c r="O444" t="str">
        <f t="shared" si="19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_xlfn.XLOOKUP(orders!C445,customers!A:A,customers!B:B,,0)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_xlfn.XLOOKUP(C445,customers!$A$2:$A$1001,customers!$G$2:$G$1001,,0)</f>
        <v>Ireland</v>
      </c>
      <c r="I445" t="str">
        <f>INDEX(products!$A$1:$G$49,MATCH(orders!$D445,products!$A$1:$A$49,0),MATCH(I$1,products!$A$1:$G$1,0))</f>
        <v>Exc</v>
      </c>
      <c r="J445" t="str">
        <f>INDEX(products!$A$1:$G$49,MATCH(orders!$D445,products!$A$1:$A$49,0),MATCH(J$1,products!$A$1:$G$1,0))</f>
        <v>L</v>
      </c>
      <c r="K445" s="4">
        <f>INDEX(products!$A$1:$G$49,MATCH(orders!$D445,products!$A$1:$A$49,0),MATCH(K$1,products!$A$1:$G$1,0))</f>
        <v>0.2</v>
      </c>
      <c r="L445" s="5">
        <f>INDEX(products!$A$1:$G$49,MATCH(orders!$D445,products!$A$1:$A$49,0),MATCH(L$1,products!$A$1:$G$1,0))</f>
        <v>4.4550000000000001</v>
      </c>
      <c r="M445" s="5">
        <f t="shared" si="18"/>
        <v>22.274999999999999</v>
      </c>
      <c r="N445" t="str">
        <f t="shared" si="20"/>
        <v>Excelsa</v>
      </c>
      <c r="O445" t="str">
        <f t="shared" si="19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_xlfn.XLOOKUP(orders!C446,customers!A:A,customers!B:B,,0)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_xlfn.XLOOKUP(C446,customers!$A$2:$A$1001,customers!$G$2:$G$1001,,0)</f>
        <v>Ireland</v>
      </c>
      <c r="I446" t="str">
        <f>INDEX(products!$A$1:$G$49,MATCH(orders!$D446,products!$A$1:$A$49,0),MATCH(I$1,products!$A$1:$G$1,0))</f>
        <v>Exc</v>
      </c>
      <c r="J446" t="str">
        <f>INDEX(products!$A$1:$G$49,MATCH(orders!$D446,products!$A$1:$A$49,0),MATCH(J$1,products!$A$1:$G$1,0))</f>
        <v>M</v>
      </c>
      <c r="K446" s="4">
        <f>INDEX(products!$A$1:$G$49,MATCH(orders!$D446,products!$A$1:$A$49,0),MATCH(K$1,products!$A$1:$G$1,0))</f>
        <v>0.2</v>
      </c>
      <c r="L446" s="5">
        <f>INDEX(products!$A$1:$G$49,MATCH(orders!$D446,products!$A$1:$A$49,0),MATCH(L$1,products!$A$1:$G$1,0))</f>
        <v>4.125</v>
      </c>
      <c r="M446" s="5">
        <f t="shared" si="18"/>
        <v>24.75</v>
      </c>
      <c r="N446" t="str">
        <f t="shared" si="20"/>
        <v>Excelsa</v>
      </c>
      <c r="O446" t="str">
        <f t="shared" si="19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_xlfn.XLOOKUP(orders!C447,customers!A:A,customers!B:B,,0)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_xlfn.XLOOKUP(C447,customers!$A$2:$A$1001,customers!$G$2:$G$1001,,0)</f>
        <v>Ireland</v>
      </c>
      <c r="I447" t="str">
        <f>INDEX(products!$A$1:$G$49,MATCH(orders!$D447,products!$A$1:$A$49,0),MATCH(I$1,products!$A$1:$G$1,0))</f>
        <v>Lib</v>
      </c>
      <c r="J447" t="str">
        <f>INDEX(products!$A$1:$G$49,MATCH(orders!$D447,products!$A$1:$A$49,0),MATCH(J$1,products!$A$1:$G$1,0))</f>
        <v>M</v>
      </c>
      <c r="K447" s="4">
        <f>INDEX(products!$A$1:$G$49,MATCH(orders!$D447,products!$A$1:$A$49,0),MATCH(K$1,products!$A$1:$G$1,0))</f>
        <v>2.5</v>
      </c>
      <c r="L447" s="5">
        <f>INDEX(products!$A$1:$G$49,MATCH(orders!$D447,products!$A$1:$A$49,0),MATCH(L$1,products!$A$1:$G$1,0))</f>
        <v>33.464999999999996</v>
      </c>
      <c r="M447" s="5">
        <f t="shared" si="18"/>
        <v>66.929999999999993</v>
      </c>
      <c r="N447" t="str">
        <f t="shared" si="20"/>
        <v>Liberica</v>
      </c>
      <c r="O447" t="str">
        <f t="shared" si="19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_xlfn.XLOOKUP(orders!C448,customers!A:A,customers!B:B,,0)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_xlfn.XLOOKUP(C448,customers!$A$2:$A$1001,customers!$G$2:$G$1001,,0)</f>
        <v>United Kingdom</v>
      </c>
      <c r="I448" t="str">
        <f>INDEX(products!$A$1:$G$49,MATCH(orders!$D448,products!$A$1:$A$49,0),MATCH(I$1,products!$A$1:$G$1,0))</f>
        <v>Lib</v>
      </c>
      <c r="J448" t="str">
        <f>INDEX(products!$A$1:$G$49,MATCH(orders!$D448,products!$A$1:$A$49,0),MATCH(J$1,products!$A$1:$G$1,0))</f>
        <v>M</v>
      </c>
      <c r="K448" s="4">
        <f>INDEX(products!$A$1:$G$49,MATCH(orders!$D448,products!$A$1:$A$49,0),MATCH(K$1,products!$A$1:$G$1,0))</f>
        <v>0.5</v>
      </c>
      <c r="L448" s="5">
        <f>INDEX(products!$A$1:$G$49,MATCH(orders!$D448,products!$A$1:$A$49,0),MATCH(L$1,products!$A$1:$G$1,0))</f>
        <v>8.73</v>
      </c>
      <c r="M448" s="5">
        <f t="shared" si="18"/>
        <v>8.73</v>
      </c>
      <c r="N448" t="str">
        <f t="shared" si="20"/>
        <v>Liberica</v>
      </c>
      <c r="O448" t="str">
        <f t="shared" si="19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_xlfn.XLOOKUP(orders!C449,customers!A:A,customers!B:B,,0)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_xlfn.XLOOKUP(C449,customers!$A$2:$A$1001,customers!$G$2:$G$1001,,0)</f>
        <v>United States</v>
      </c>
      <c r="I449" t="str">
        <f>INDEX(products!$A$1:$G$49,MATCH(orders!$D449,products!$A$1:$A$49,0),MATCH(I$1,products!$A$1:$G$1,0))</f>
        <v>Rob</v>
      </c>
      <c r="J449" t="str">
        <f>INDEX(products!$A$1:$G$49,MATCH(orders!$D449,products!$A$1:$A$49,0),MATCH(J$1,products!$A$1:$G$1,0))</f>
        <v>M</v>
      </c>
      <c r="K449" s="4">
        <f>INDEX(products!$A$1:$G$49,MATCH(orders!$D449,products!$A$1:$A$49,0),MATCH(K$1,products!$A$1:$G$1,0))</f>
        <v>0.5</v>
      </c>
      <c r="L449" s="5">
        <f>INDEX(products!$A$1:$G$49,MATCH(orders!$D449,products!$A$1:$A$49,0),MATCH(L$1,products!$A$1:$G$1,0))</f>
        <v>5.97</v>
      </c>
      <c r="M449" s="5">
        <f t="shared" si="18"/>
        <v>17.91</v>
      </c>
      <c r="N449" t="str">
        <f t="shared" si="20"/>
        <v>Robusta</v>
      </c>
      <c r="O449" t="str">
        <f t="shared" si="19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_xlfn.XLOOKUP(orders!C450,customers!A:A,customers!B:B,,0)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_xlfn.XLOOKUP(C450,customers!$A$2:$A$1001,customers!$G$2:$G$1001,,0)</f>
        <v>Ireland</v>
      </c>
      <c r="I450" t="str">
        <f>INDEX(products!$A$1:$G$49,MATCH(orders!$D450,products!$A$1:$A$49,0),MATCH(I$1,products!$A$1:$G$1,0))</f>
        <v>Rob</v>
      </c>
      <c r="J450" t="str">
        <f>INDEX(products!$A$1:$G$49,MATCH(orders!$D450,products!$A$1:$A$49,0),MATCH(J$1,products!$A$1:$G$1,0))</f>
        <v>L</v>
      </c>
      <c r="K450" s="4">
        <f>INDEX(products!$A$1:$G$49,MATCH(orders!$D450,products!$A$1:$A$49,0),MATCH(K$1,products!$A$1:$G$1,0))</f>
        <v>0.5</v>
      </c>
      <c r="L450" s="5">
        <f>INDEX(products!$A$1:$G$49,MATCH(orders!$D450,products!$A$1:$A$49,0),MATCH(L$1,products!$A$1:$G$1,0))</f>
        <v>7.169999999999999</v>
      </c>
      <c r="M450" s="5">
        <f t="shared" si="18"/>
        <v>7.169999999999999</v>
      </c>
      <c r="N450" t="str">
        <f t="shared" si="20"/>
        <v>Robusta</v>
      </c>
      <c r="O450" t="str">
        <f t="shared" si="19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_xlfn.XLOOKUP(orders!C451,customers!A:A,customers!B:B,,0)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_xlfn.XLOOKUP(C451,customers!$A$2:$A$1001,customers!$G$2:$G$1001,,0)</f>
        <v>United States</v>
      </c>
      <c r="I451" t="str">
        <f>INDEX(products!$A$1:$G$49,MATCH(orders!$D451,products!$A$1:$A$49,0),MATCH(I$1,products!$A$1:$G$1,0))</f>
        <v>Rob</v>
      </c>
      <c r="J451" t="str">
        <f>INDEX(products!$A$1:$G$49,MATCH(orders!$D451,products!$A$1:$A$49,0),MATCH(J$1,products!$A$1:$G$1,0))</f>
        <v>D</v>
      </c>
      <c r="K451" s="4">
        <f>INDEX(products!$A$1:$G$49,MATCH(orders!$D451,products!$A$1:$A$49,0),MATCH(K$1,products!$A$1:$G$1,0))</f>
        <v>0.2</v>
      </c>
      <c r="L451" s="5">
        <f>INDEX(products!$A$1:$G$49,MATCH(orders!$D451,products!$A$1:$A$49,0),MATCH(L$1,products!$A$1:$G$1,0))</f>
        <v>2.6849999999999996</v>
      </c>
      <c r="M451" s="5">
        <f t="shared" ref="M451:M514" si="21">L451*E451</f>
        <v>5.3699999999999992</v>
      </c>
      <c r="N451" t="str">
        <f t="shared" si="20"/>
        <v>Robusta</v>
      </c>
      <c r="O451" t="str">
        <f t="shared" ref="O451:O514" si="22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_xlfn.XLOOKUP(orders!C452,customers!A:A,customers!B:B,,0)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_xlfn.XLOOKUP(C452,customers!$A$2:$A$1001,customers!$G$2:$G$1001,,0)</f>
        <v>Ireland</v>
      </c>
      <c r="I452" t="str">
        <f>INDEX(products!$A$1:$G$49,MATCH(orders!$D452,products!$A$1:$A$49,0),MATCH(I$1,products!$A$1:$G$1,0))</f>
        <v>Lib</v>
      </c>
      <c r="J452" t="str">
        <f>INDEX(products!$A$1:$G$49,MATCH(orders!$D452,products!$A$1:$A$49,0),MATCH(J$1,products!$A$1:$G$1,0))</f>
        <v>L</v>
      </c>
      <c r="K452" s="4">
        <f>INDEX(products!$A$1:$G$49,MATCH(orders!$D452,products!$A$1:$A$49,0),MATCH(K$1,products!$A$1:$G$1,0))</f>
        <v>0.2</v>
      </c>
      <c r="L452" s="5">
        <f>INDEX(products!$A$1:$G$49,MATCH(orders!$D452,products!$A$1:$A$49,0),MATCH(L$1,products!$A$1:$G$1,0))</f>
        <v>4.7549999999999999</v>
      </c>
      <c r="M452" s="5">
        <f t="shared" si="21"/>
        <v>23.774999999999999</v>
      </c>
      <c r="N452" t="str">
        <f t="shared" ref="N452:N515" si="23">IF(I452="Rob","Robusta",IF(I452="Exc","Excelsa",IF(I452="Lib","Liberica",IF(I452="Ara","Arabica",""))))</f>
        <v>Liberica</v>
      </c>
      <c r="O452" t="str">
        <f t="shared" si="22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_xlfn.XLOOKUP(orders!C453,customers!A:A,customers!B:B,,0)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_xlfn.XLOOKUP(C453,customers!$A$2:$A$1001,customers!$G$2:$G$1001,,0)</f>
        <v>United States</v>
      </c>
      <c r="I453" t="str">
        <f>INDEX(products!$A$1:$G$49,MATCH(orders!$D453,products!$A$1:$A$49,0),MATCH(I$1,products!$A$1:$G$1,0))</f>
        <v>Rob</v>
      </c>
      <c r="J453" t="str">
        <f>INDEX(products!$A$1:$G$49,MATCH(orders!$D453,products!$A$1:$A$49,0),MATCH(J$1,products!$A$1:$G$1,0))</f>
        <v>D</v>
      </c>
      <c r="K453" s="4">
        <f>INDEX(products!$A$1:$G$49,MATCH(orders!$D453,products!$A$1:$A$49,0),MATCH(K$1,products!$A$1:$G$1,0))</f>
        <v>2.5</v>
      </c>
      <c r="L453" s="5">
        <f>INDEX(products!$A$1:$G$49,MATCH(orders!$D453,products!$A$1:$A$49,0),MATCH(L$1,products!$A$1:$G$1,0))</f>
        <v>20.584999999999997</v>
      </c>
      <c r="M453" s="5">
        <f t="shared" si="21"/>
        <v>41.169999999999995</v>
      </c>
      <c r="N453" t="str">
        <f t="shared" si="23"/>
        <v>Robusta</v>
      </c>
      <c r="O453" t="str">
        <f t="shared" si="22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_xlfn.XLOOKUP(orders!C454,customers!A:A,customers!B:B,,0)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_xlfn.XLOOKUP(C454,customers!$A$2:$A$1001,customers!$G$2:$G$1001,,0)</f>
        <v>United States</v>
      </c>
      <c r="I454" t="str">
        <f>INDEX(products!$A$1:$G$49,MATCH(orders!$D454,products!$A$1:$A$49,0),MATCH(I$1,products!$A$1:$G$1,0))</f>
        <v>Ara</v>
      </c>
      <c r="J454" t="str">
        <f>INDEX(products!$A$1:$G$49,MATCH(orders!$D454,products!$A$1:$A$49,0),MATCH(J$1,products!$A$1:$G$1,0))</f>
        <v>L</v>
      </c>
      <c r="K454" s="4">
        <f>INDEX(products!$A$1:$G$49,MATCH(orders!$D454,products!$A$1:$A$49,0),MATCH(K$1,products!$A$1:$G$1,0))</f>
        <v>0.2</v>
      </c>
      <c r="L454" s="5">
        <f>INDEX(products!$A$1:$G$49,MATCH(orders!$D454,products!$A$1:$A$49,0),MATCH(L$1,products!$A$1:$G$1,0))</f>
        <v>3.8849999999999998</v>
      </c>
      <c r="M454" s="5">
        <f t="shared" si="21"/>
        <v>11.654999999999999</v>
      </c>
      <c r="N454" t="str">
        <f t="shared" si="23"/>
        <v>Arabica</v>
      </c>
      <c r="O454" t="str">
        <f t="shared" si="22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_xlfn.XLOOKUP(orders!C455,customers!A:A,customers!B:B,,0)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_xlfn.XLOOKUP(C455,customers!$A$2:$A$1001,customers!$G$2:$G$1001,,0)</f>
        <v>United States</v>
      </c>
      <c r="I455" t="str">
        <f>INDEX(products!$A$1:$G$49,MATCH(orders!$D455,products!$A$1:$A$49,0),MATCH(I$1,products!$A$1:$G$1,0))</f>
        <v>Lib</v>
      </c>
      <c r="J455" t="str">
        <f>INDEX(products!$A$1:$G$49,MATCH(orders!$D455,products!$A$1:$A$49,0),MATCH(J$1,products!$A$1:$G$1,0))</f>
        <v>L</v>
      </c>
      <c r="K455" s="4">
        <f>INDEX(products!$A$1:$G$49,MATCH(orders!$D455,products!$A$1:$A$49,0),MATCH(K$1,products!$A$1:$G$1,0))</f>
        <v>0.5</v>
      </c>
      <c r="L455" s="5">
        <f>INDEX(products!$A$1:$G$49,MATCH(orders!$D455,products!$A$1:$A$49,0),MATCH(L$1,products!$A$1:$G$1,0))</f>
        <v>9.51</v>
      </c>
      <c r="M455" s="5">
        <f t="shared" si="21"/>
        <v>38.04</v>
      </c>
      <c r="N455" t="str">
        <f t="shared" si="23"/>
        <v>Liberica</v>
      </c>
      <c r="O455" t="str">
        <f t="shared" si="22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_xlfn.XLOOKUP(orders!C456,customers!A:A,customers!B:B,,0)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_xlfn.XLOOKUP(C456,customers!$A$2:$A$1001,customers!$G$2:$G$1001,,0)</f>
        <v>Ireland</v>
      </c>
      <c r="I456" t="str">
        <f>INDEX(products!$A$1:$G$49,MATCH(orders!$D456,products!$A$1:$A$49,0),MATCH(I$1,products!$A$1:$G$1,0))</f>
        <v>Rob</v>
      </c>
      <c r="J456" t="str">
        <f>INDEX(products!$A$1:$G$49,MATCH(orders!$D456,products!$A$1:$A$49,0),MATCH(J$1,products!$A$1:$G$1,0))</f>
        <v>D</v>
      </c>
      <c r="K456" s="4">
        <f>INDEX(products!$A$1:$G$49,MATCH(orders!$D456,products!$A$1:$A$49,0),MATCH(K$1,products!$A$1:$G$1,0))</f>
        <v>2.5</v>
      </c>
      <c r="L456" s="5">
        <f>INDEX(products!$A$1:$G$49,MATCH(orders!$D456,products!$A$1:$A$49,0),MATCH(L$1,products!$A$1:$G$1,0))</f>
        <v>20.584999999999997</v>
      </c>
      <c r="M456" s="5">
        <f t="shared" si="21"/>
        <v>82.339999999999989</v>
      </c>
      <c r="N456" t="str">
        <f t="shared" si="23"/>
        <v>Robusta</v>
      </c>
      <c r="O456" t="str">
        <f t="shared" si="22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_xlfn.XLOOKUP(orders!C457,customers!A:A,customers!B:B,,0)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_xlfn.XLOOKUP(C457,customers!$A$2:$A$1001,customers!$G$2:$G$1001,,0)</f>
        <v>Ireland</v>
      </c>
      <c r="I457" t="str">
        <f>INDEX(products!$A$1:$G$49,MATCH(orders!$D457,products!$A$1:$A$49,0),MATCH(I$1,products!$A$1:$G$1,0))</f>
        <v>Lib</v>
      </c>
      <c r="J457" t="str">
        <f>INDEX(products!$A$1:$G$49,MATCH(orders!$D457,products!$A$1:$A$49,0),MATCH(J$1,products!$A$1:$G$1,0))</f>
        <v>L</v>
      </c>
      <c r="K457" s="4">
        <f>INDEX(products!$A$1:$G$49,MATCH(orders!$D457,products!$A$1:$A$49,0),MATCH(K$1,products!$A$1:$G$1,0))</f>
        <v>0.2</v>
      </c>
      <c r="L457" s="5">
        <f>INDEX(products!$A$1:$G$49,MATCH(orders!$D457,products!$A$1:$A$49,0),MATCH(L$1,products!$A$1:$G$1,0))</f>
        <v>4.7549999999999999</v>
      </c>
      <c r="M457" s="5">
        <f t="shared" si="21"/>
        <v>9.51</v>
      </c>
      <c r="N457" t="str">
        <f t="shared" si="23"/>
        <v>Liberica</v>
      </c>
      <c r="O457" t="str">
        <f t="shared" si="22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_xlfn.XLOOKUP(orders!C458,customers!A:A,customers!B:B,,0)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_xlfn.XLOOKUP(C458,customers!$A$2:$A$1001,customers!$G$2:$G$1001,,0)</f>
        <v>United Kingdom</v>
      </c>
      <c r="I458" t="str">
        <f>INDEX(products!$A$1:$G$49,MATCH(orders!$D458,products!$A$1:$A$49,0),MATCH(I$1,products!$A$1:$G$1,0))</f>
        <v>Rob</v>
      </c>
      <c r="J458" t="str">
        <f>INDEX(products!$A$1:$G$49,MATCH(orders!$D458,products!$A$1:$A$49,0),MATCH(J$1,products!$A$1:$G$1,0))</f>
        <v>D</v>
      </c>
      <c r="K458" s="4">
        <f>INDEX(products!$A$1:$G$49,MATCH(orders!$D458,products!$A$1:$A$49,0),MATCH(K$1,products!$A$1:$G$1,0))</f>
        <v>2.5</v>
      </c>
      <c r="L458" s="5">
        <f>INDEX(products!$A$1:$G$49,MATCH(orders!$D458,products!$A$1:$A$49,0),MATCH(L$1,products!$A$1:$G$1,0))</f>
        <v>20.584999999999997</v>
      </c>
      <c r="M458" s="5">
        <f t="shared" si="21"/>
        <v>41.169999999999995</v>
      </c>
      <c r="N458" t="str">
        <f t="shared" si="23"/>
        <v>Robusta</v>
      </c>
      <c r="O458" t="str">
        <f t="shared" si="22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_xlfn.XLOOKUP(orders!C459,customers!A:A,customers!B:B,,0)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_xlfn.XLOOKUP(C459,customers!$A$2:$A$1001,customers!$G$2:$G$1001,,0)</f>
        <v>United States</v>
      </c>
      <c r="I459" t="str">
        <f>INDEX(products!$A$1:$G$49,MATCH(orders!$D459,products!$A$1:$A$49,0),MATCH(I$1,products!$A$1:$G$1,0))</f>
        <v>Lib</v>
      </c>
      <c r="J459" t="str">
        <f>INDEX(products!$A$1:$G$49,MATCH(orders!$D459,products!$A$1:$A$49,0),MATCH(J$1,products!$A$1:$G$1,0))</f>
        <v>L</v>
      </c>
      <c r="K459" s="4">
        <f>INDEX(products!$A$1:$G$49,MATCH(orders!$D459,products!$A$1:$A$49,0),MATCH(K$1,products!$A$1:$G$1,0))</f>
        <v>0.5</v>
      </c>
      <c r="L459" s="5">
        <f>INDEX(products!$A$1:$G$49,MATCH(orders!$D459,products!$A$1:$A$49,0),MATCH(L$1,products!$A$1:$G$1,0))</f>
        <v>9.51</v>
      </c>
      <c r="M459" s="5">
        <f t="shared" si="21"/>
        <v>47.55</v>
      </c>
      <c r="N459" t="str">
        <f t="shared" si="23"/>
        <v>Liberica</v>
      </c>
      <c r="O459" t="str">
        <f t="shared" si="22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_xlfn.XLOOKUP(orders!C460,customers!A:A,customers!B:B,,0)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_xlfn.XLOOKUP(C460,customers!$A$2:$A$1001,customers!$G$2:$G$1001,,0)</f>
        <v>United States</v>
      </c>
      <c r="I460" t="str">
        <f>INDEX(products!$A$1:$G$49,MATCH(orders!$D460,products!$A$1:$A$49,0),MATCH(I$1,products!$A$1:$G$1,0))</f>
        <v>Ara</v>
      </c>
      <c r="J460" t="str">
        <f>INDEX(products!$A$1:$G$49,MATCH(orders!$D460,products!$A$1:$A$49,0),MATCH(J$1,products!$A$1:$G$1,0))</f>
        <v>M</v>
      </c>
      <c r="K460" s="4">
        <f>INDEX(products!$A$1:$G$49,MATCH(orders!$D460,products!$A$1:$A$49,0),MATCH(K$1,products!$A$1:$G$1,0))</f>
        <v>1</v>
      </c>
      <c r="L460" s="5">
        <f>INDEX(products!$A$1:$G$49,MATCH(orders!$D460,products!$A$1:$A$49,0),MATCH(L$1,products!$A$1:$G$1,0))</f>
        <v>11.25</v>
      </c>
      <c r="M460" s="5">
        <f t="shared" si="21"/>
        <v>45</v>
      </c>
      <c r="N460" t="str">
        <f t="shared" si="23"/>
        <v>Arabica</v>
      </c>
      <c r="O460" t="str">
        <f t="shared" si="22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_xlfn.XLOOKUP(orders!C461,customers!A:A,customers!B:B,,0)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_xlfn.XLOOKUP(C461,customers!$A$2:$A$1001,customers!$G$2:$G$1001,,0)</f>
        <v>United States</v>
      </c>
      <c r="I461" t="str">
        <f>INDEX(products!$A$1:$G$49,MATCH(orders!$D461,products!$A$1:$A$49,0),MATCH(I$1,products!$A$1:$G$1,0))</f>
        <v>Lib</v>
      </c>
      <c r="J461" t="str">
        <f>INDEX(products!$A$1:$G$49,MATCH(orders!$D461,products!$A$1:$A$49,0),MATCH(J$1,products!$A$1:$G$1,0))</f>
        <v>L</v>
      </c>
      <c r="K461" s="4">
        <f>INDEX(products!$A$1:$G$49,MATCH(orders!$D461,products!$A$1:$A$49,0),MATCH(K$1,products!$A$1:$G$1,0))</f>
        <v>0.2</v>
      </c>
      <c r="L461" s="5">
        <f>INDEX(products!$A$1:$G$49,MATCH(orders!$D461,products!$A$1:$A$49,0),MATCH(L$1,products!$A$1:$G$1,0))</f>
        <v>4.7549999999999999</v>
      </c>
      <c r="M461" s="5">
        <f t="shared" si="21"/>
        <v>23.774999999999999</v>
      </c>
      <c r="N461" t="str">
        <f t="shared" si="23"/>
        <v>Liberica</v>
      </c>
      <c r="O461" t="str">
        <f t="shared" si="22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_xlfn.XLOOKUP(orders!C462,customers!A:A,customers!B:B,,0)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_xlfn.XLOOKUP(C462,customers!$A$2:$A$1001,customers!$G$2:$G$1001,,0)</f>
        <v>Ireland</v>
      </c>
      <c r="I462" t="str">
        <f>INDEX(products!$A$1:$G$49,MATCH(orders!$D462,products!$A$1:$A$49,0),MATCH(I$1,products!$A$1:$G$1,0))</f>
        <v>Rob</v>
      </c>
      <c r="J462" t="str">
        <f>INDEX(products!$A$1:$G$49,MATCH(orders!$D462,products!$A$1:$A$49,0),MATCH(J$1,products!$A$1:$G$1,0))</f>
        <v>D</v>
      </c>
      <c r="K462" s="4">
        <f>INDEX(products!$A$1:$G$49,MATCH(orders!$D462,products!$A$1:$A$49,0),MATCH(K$1,products!$A$1:$G$1,0))</f>
        <v>0.5</v>
      </c>
      <c r="L462" s="5">
        <f>INDEX(products!$A$1:$G$49,MATCH(orders!$D462,products!$A$1:$A$49,0),MATCH(L$1,products!$A$1:$G$1,0))</f>
        <v>5.3699999999999992</v>
      </c>
      <c r="M462" s="5">
        <f t="shared" si="21"/>
        <v>16.11</v>
      </c>
      <c r="N462" t="str">
        <f t="shared" si="23"/>
        <v>Robusta</v>
      </c>
      <c r="O462" t="str">
        <f t="shared" si="22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_xlfn.XLOOKUP(orders!C463,customers!A:A,customers!B:B,,0)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_xlfn.XLOOKUP(C463,customers!$A$2:$A$1001,customers!$G$2:$G$1001,,0)</f>
        <v>United Kingdom</v>
      </c>
      <c r="I463" t="str">
        <f>INDEX(products!$A$1:$G$49,MATCH(orders!$D463,products!$A$1:$A$49,0),MATCH(I$1,products!$A$1:$G$1,0))</f>
        <v>Rob</v>
      </c>
      <c r="J463" t="str">
        <f>INDEX(products!$A$1:$G$49,MATCH(orders!$D463,products!$A$1:$A$49,0),MATCH(J$1,products!$A$1:$G$1,0))</f>
        <v>D</v>
      </c>
      <c r="K463" s="4">
        <f>INDEX(products!$A$1:$G$49,MATCH(orders!$D463,products!$A$1:$A$49,0),MATCH(K$1,products!$A$1:$G$1,0))</f>
        <v>0.2</v>
      </c>
      <c r="L463" s="5">
        <f>INDEX(products!$A$1:$G$49,MATCH(orders!$D463,products!$A$1:$A$49,0),MATCH(L$1,products!$A$1:$G$1,0))</f>
        <v>2.6849999999999996</v>
      </c>
      <c r="M463" s="5">
        <f t="shared" si="21"/>
        <v>10.739999999999998</v>
      </c>
      <c r="N463" t="str">
        <f t="shared" si="23"/>
        <v>Robusta</v>
      </c>
      <c r="O463" t="str">
        <f t="shared" si="22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_xlfn.XLOOKUP(orders!C464,customers!A:A,customers!B:B,,0)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_xlfn.XLOOKUP(C464,customers!$A$2:$A$1001,customers!$G$2:$G$1001,,0)</f>
        <v>United States</v>
      </c>
      <c r="I464" t="str">
        <f>INDEX(products!$A$1:$G$49,MATCH(orders!$D464,products!$A$1:$A$49,0),MATCH(I$1,products!$A$1:$G$1,0))</f>
        <v>Ara</v>
      </c>
      <c r="J464" t="str">
        <f>INDEX(products!$A$1:$G$49,MATCH(orders!$D464,products!$A$1:$A$49,0),MATCH(J$1,products!$A$1:$G$1,0))</f>
        <v>D</v>
      </c>
      <c r="K464" s="4">
        <f>INDEX(products!$A$1:$G$49,MATCH(orders!$D464,products!$A$1:$A$49,0),MATCH(K$1,products!$A$1:$G$1,0))</f>
        <v>1</v>
      </c>
      <c r="L464" s="5">
        <f>INDEX(products!$A$1:$G$49,MATCH(orders!$D464,products!$A$1:$A$49,0),MATCH(L$1,products!$A$1:$G$1,0))</f>
        <v>9.9499999999999993</v>
      </c>
      <c r="M464" s="5">
        <f t="shared" si="21"/>
        <v>49.75</v>
      </c>
      <c r="N464" t="str">
        <f t="shared" si="23"/>
        <v>Arabica</v>
      </c>
      <c r="O464" t="str">
        <f t="shared" si="22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_xlfn.XLOOKUP(orders!C465,customers!A:A,customers!B:B,,0)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_xlfn.XLOOKUP(C465,customers!$A$2:$A$1001,customers!$G$2:$G$1001,,0)</f>
        <v>Ireland</v>
      </c>
      <c r="I465" t="str">
        <f>INDEX(products!$A$1:$G$49,MATCH(orders!$D465,products!$A$1:$A$49,0),MATCH(I$1,products!$A$1:$G$1,0))</f>
        <v>Exc</v>
      </c>
      <c r="J465" t="str">
        <f>INDEX(products!$A$1:$G$49,MATCH(orders!$D465,products!$A$1:$A$49,0),MATCH(J$1,products!$A$1:$G$1,0))</f>
        <v>M</v>
      </c>
      <c r="K465" s="4">
        <f>INDEX(products!$A$1:$G$49,MATCH(orders!$D465,products!$A$1:$A$49,0),MATCH(K$1,products!$A$1:$G$1,0))</f>
        <v>1</v>
      </c>
      <c r="L465" s="5">
        <f>INDEX(products!$A$1:$G$49,MATCH(orders!$D465,products!$A$1:$A$49,0),MATCH(L$1,products!$A$1:$G$1,0))</f>
        <v>13.75</v>
      </c>
      <c r="M465" s="5">
        <f t="shared" si="21"/>
        <v>27.5</v>
      </c>
      <c r="N465" t="str">
        <f t="shared" si="23"/>
        <v>Excelsa</v>
      </c>
      <c r="O465" t="str">
        <f t="shared" si="22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_xlfn.XLOOKUP(orders!C466,customers!A:A,customers!B:B,,0)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_xlfn.XLOOKUP(C466,customers!$A$2:$A$1001,customers!$G$2:$G$1001,,0)</f>
        <v>United Kingdom</v>
      </c>
      <c r="I466" t="str">
        <f>INDEX(products!$A$1:$G$49,MATCH(orders!$D466,products!$A$1:$A$49,0),MATCH(I$1,products!$A$1:$G$1,0))</f>
        <v>Lib</v>
      </c>
      <c r="J466" t="str">
        <f>INDEX(products!$A$1:$G$49,MATCH(orders!$D466,products!$A$1:$A$49,0),MATCH(J$1,products!$A$1:$G$1,0))</f>
        <v>D</v>
      </c>
      <c r="K466" s="4">
        <f>INDEX(products!$A$1:$G$49,MATCH(orders!$D466,products!$A$1:$A$49,0),MATCH(K$1,products!$A$1:$G$1,0))</f>
        <v>2.5</v>
      </c>
      <c r="L466" s="5">
        <f>INDEX(products!$A$1:$G$49,MATCH(orders!$D466,products!$A$1:$A$49,0),MATCH(L$1,products!$A$1:$G$1,0))</f>
        <v>29.784999999999997</v>
      </c>
      <c r="M466" s="5">
        <f t="shared" si="21"/>
        <v>119.13999999999999</v>
      </c>
      <c r="N466" t="str">
        <f t="shared" si="23"/>
        <v>Liberica</v>
      </c>
      <c r="O466" t="str">
        <f t="shared" si="22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_xlfn.XLOOKUP(orders!C467,customers!A:A,customers!B:B,,0)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_xlfn.XLOOKUP(C467,customers!$A$2:$A$1001,customers!$G$2:$G$1001,,0)</f>
        <v>United States</v>
      </c>
      <c r="I467" t="str">
        <f>INDEX(products!$A$1:$G$49,MATCH(orders!$D467,products!$A$1:$A$49,0),MATCH(I$1,products!$A$1:$G$1,0))</f>
        <v>Rob</v>
      </c>
      <c r="J467" t="str">
        <f>INDEX(products!$A$1:$G$49,MATCH(orders!$D467,products!$A$1:$A$49,0),MATCH(J$1,products!$A$1:$G$1,0))</f>
        <v>D</v>
      </c>
      <c r="K467" s="4">
        <f>INDEX(products!$A$1:$G$49,MATCH(orders!$D467,products!$A$1:$A$49,0),MATCH(K$1,products!$A$1:$G$1,0))</f>
        <v>2.5</v>
      </c>
      <c r="L467" s="5">
        <f>INDEX(products!$A$1:$G$49,MATCH(orders!$D467,products!$A$1:$A$49,0),MATCH(L$1,products!$A$1:$G$1,0))</f>
        <v>20.584999999999997</v>
      </c>
      <c r="M467" s="5">
        <f t="shared" si="21"/>
        <v>20.584999999999997</v>
      </c>
      <c r="N467" t="str">
        <f t="shared" si="23"/>
        <v>Robusta</v>
      </c>
      <c r="O467" t="str">
        <f t="shared" si="22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_xlfn.XLOOKUP(orders!C468,customers!A:A,customers!B:B,,0)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_xlfn.XLOOKUP(C468,customers!$A$2:$A$1001,customers!$G$2:$G$1001,,0)</f>
        <v>United States</v>
      </c>
      <c r="I468" t="str">
        <f>INDEX(products!$A$1:$G$49,MATCH(orders!$D468,products!$A$1:$A$49,0),MATCH(I$1,products!$A$1:$G$1,0))</f>
        <v>Ara</v>
      </c>
      <c r="J468" t="str">
        <f>INDEX(products!$A$1:$G$49,MATCH(orders!$D468,products!$A$1:$A$49,0),MATCH(J$1,products!$A$1:$G$1,0))</f>
        <v>D</v>
      </c>
      <c r="K468" s="4">
        <f>INDEX(products!$A$1:$G$49,MATCH(orders!$D468,products!$A$1:$A$49,0),MATCH(K$1,products!$A$1:$G$1,0))</f>
        <v>0.2</v>
      </c>
      <c r="L468" s="5">
        <f>INDEX(products!$A$1:$G$49,MATCH(orders!$D468,products!$A$1:$A$49,0),MATCH(L$1,products!$A$1:$G$1,0))</f>
        <v>2.9849999999999999</v>
      </c>
      <c r="M468" s="5">
        <f t="shared" si="21"/>
        <v>8.9550000000000001</v>
      </c>
      <c r="N468" t="str">
        <f t="shared" si="23"/>
        <v>Arabica</v>
      </c>
      <c r="O468" t="str">
        <f t="shared" si="22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_xlfn.XLOOKUP(orders!C469,customers!A:A,customers!B:B,,0)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_xlfn.XLOOKUP(C469,customers!$A$2:$A$1001,customers!$G$2:$G$1001,,0)</f>
        <v>United States</v>
      </c>
      <c r="I469" t="str">
        <f>INDEX(products!$A$1:$G$49,MATCH(orders!$D469,products!$A$1:$A$49,0),MATCH(I$1,products!$A$1:$G$1,0))</f>
        <v>Ara</v>
      </c>
      <c r="J469" t="str">
        <f>INDEX(products!$A$1:$G$49,MATCH(orders!$D469,products!$A$1:$A$49,0),MATCH(J$1,products!$A$1:$G$1,0))</f>
        <v>D</v>
      </c>
      <c r="K469" s="4">
        <f>INDEX(products!$A$1:$G$49,MATCH(orders!$D469,products!$A$1:$A$49,0),MATCH(K$1,products!$A$1:$G$1,0))</f>
        <v>0.5</v>
      </c>
      <c r="L469" s="5">
        <f>INDEX(products!$A$1:$G$49,MATCH(orders!$D469,products!$A$1:$A$49,0),MATCH(L$1,products!$A$1:$G$1,0))</f>
        <v>5.97</v>
      </c>
      <c r="M469" s="5">
        <f t="shared" si="21"/>
        <v>5.97</v>
      </c>
      <c r="N469" t="str">
        <f t="shared" si="23"/>
        <v>Arabica</v>
      </c>
      <c r="O469" t="str">
        <f t="shared" si="22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_xlfn.XLOOKUP(orders!C470,customers!A:A,customers!B:B,,0)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_xlfn.XLOOKUP(C470,customers!$A$2:$A$1001,customers!$G$2:$G$1001,,0)</f>
        <v>United States</v>
      </c>
      <c r="I470" t="str">
        <f>INDEX(products!$A$1:$G$49,MATCH(orders!$D470,products!$A$1:$A$49,0),MATCH(I$1,products!$A$1:$G$1,0))</f>
        <v>Exc</v>
      </c>
      <c r="J470" t="str">
        <f>INDEX(products!$A$1:$G$49,MATCH(orders!$D470,products!$A$1:$A$49,0),MATCH(J$1,products!$A$1:$G$1,0))</f>
        <v>M</v>
      </c>
      <c r="K470" s="4">
        <f>INDEX(products!$A$1:$G$49,MATCH(orders!$D470,products!$A$1:$A$49,0),MATCH(K$1,products!$A$1:$G$1,0))</f>
        <v>1</v>
      </c>
      <c r="L470" s="5">
        <f>INDEX(products!$A$1:$G$49,MATCH(orders!$D470,products!$A$1:$A$49,0),MATCH(L$1,products!$A$1:$G$1,0))</f>
        <v>13.75</v>
      </c>
      <c r="M470" s="5">
        <f t="shared" si="21"/>
        <v>41.25</v>
      </c>
      <c r="N470" t="str">
        <f t="shared" si="23"/>
        <v>Excelsa</v>
      </c>
      <c r="O470" t="str">
        <f t="shared" si="22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_xlfn.XLOOKUP(orders!C471,customers!A:A,customers!B:B,,0)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_xlfn.XLOOKUP(C471,customers!$A$2:$A$1001,customers!$G$2:$G$1001,,0)</f>
        <v>United States</v>
      </c>
      <c r="I471" t="str">
        <f>INDEX(products!$A$1:$G$49,MATCH(orders!$D471,products!$A$1:$A$49,0),MATCH(I$1,products!$A$1:$G$1,0))</f>
        <v>Exc</v>
      </c>
      <c r="J471" t="str">
        <f>INDEX(products!$A$1:$G$49,MATCH(orders!$D471,products!$A$1:$A$49,0),MATCH(J$1,products!$A$1:$G$1,0))</f>
        <v>L</v>
      </c>
      <c r="K471" s="4">
        <f>INDEX(products!$A$1:$G$49,MATCH(orders!$D471,products!$A$1:$A$49,0),MATCH(K$1,products!$A$1:$G$1,0))</f>
        <v>0.2</v>
      </c>
      <c r="L471" s="5">
        <f>INDEX(products!$A$1:$G$49,MATCH(orders!$D471,products!$A$1:$A$49,0),MATCH(L$1,products!$A$1:$G$1,0))</f>
        <v>4.4550000000000001</v>
      </c>
      <c r="M471" s="5">
        <f t="shared" si="21"/>
        <v>22.274999999999999</v>
      </c>
      <c r="N471" t="str">
        <f t="shared" si="23"/>
        <v>Excelsa</v>
      </c>
      <c r="O471" t="str">
        <f t="shared" si="22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_xlfn.XLOOKUP(orders!C472,customers!A:A,customers!B:B,,0)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_xlfn.XLOOKUP(C472,customers!$A$2:$A$1001,customers!$G$2:$G$1001,,0)</f>
        <v>United States</v>
      </c>
      <c r="I472" t="str">
        <f>INDEX(products!$A$1:$G$49,MATCH(orders!$D472,products!$A$1:$A$49,0),MATCH(I$1,products!$A$1:$G$1,0))</f>
        <v>Ara</v>
      </c>
      <c r="J472" t="str">
        <f>INDEX(products!$A$1:$G$49,MATCH(orders!$D472,products!$A$1:$A$49,0),MATCH(J$1,products!$A$1:$G$1,0))</f>
        <v>M</v>
      </c>
      <c r="K472" s="4">
        <f>INDEX(products!$A$1:$G$49,MATCH(orders!$D472,products!$A$1:$A$49,0),MATCH(K$1,products!$A$1:$G$1,0))</f>
        <v>0.5</v>
      </c>
      <c r="L472" s="5">
        <f>INDEX(products!$A$1:$G$49,MATCH(orders!$D472,products!$A$1:$A$49,0),MATCH(L$1,products!$A$1:$G$1,0))</f>
        <v>6.75</v>
      </c>
      <c r="M472" s="5">
        <f t="shared" si="21"/>
        <v>6.75</v>
      </c>
      <c r="N472" t="str">
        <f t="shared" si="23"/>
        <v>Arabica</v>
      </c>
      <c r="O472" t="str">
        <f t="shared" si="22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_xlfn.XLOOKUP(orders!C473,customers!A:A,customers!B:B,,0)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_xlfn.XLOOKUP(C473,customers!$A$2:$A$1001,customers!$G$2:$G$1001,,0)</f>
        <v>United States</v>
      </c>
      <c r="I473" t="str">
        <f>INDEX(products!$A$1:$G$49,MATCH(orders!$D473,products!$A$1:$A$49,0),MATCH(I$1,products!$A$1:$G$1,0))</f>
        <v>Lib</v>
      </c>
      <c r="J473" t="str">
        <f>INDEX(products!$A$1:$G$49,MATCH(orders!$D473,products!$A$1:$A$49,0),MATCH(J$1,products!$A$1:$G$1,0))</f>
        <v>M</v>
      </c>
      <c r="K473" s="4">
        <f>INDEX(products!$A$1:$G$49,MATCH(orders!$D473,products!$A$1:$A$49,0),MATCH(K$1,products!$A$1:$G$1,0))</f>
        <v>2.5</v>
      </c>
      <c r="L473" s="5">
        <f>INDEX(products!$A$1:$G$49,MATCH(orders!$D473,products!$A$1:$A$49,0),MATCH(L$1,products!$A$1:$G$1,0))</f>
        <v>33.464999999999996</v>
      </c>
      <c r="M473" s="5">
        <f t="shared" si="21"/>
        <v>133.85999999999999</v>
      </c>
      <c r="N473" t="str">
        <f t="shared" si="23"/>
        <v>Liberica</v>
      </c>
      <c r="O473" t="str">
        <f t="shared" si="22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_xlfn.XLOOKUP(orders!C474,customers!A:A,customers!B:B,,0)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_xlfn.XLOOKUP(C474,customers!$A$2:$A$1001,customers!$G$2:$G$1001,,0)</f>
        <v>United States</v>
      </c>
      <c r="I474" t="str">
        <f>INDEX(products!$A$1:$G$49,MATCH(orders!$D474,products!$A$1:$A$49,0),MATCH(I$1,products!$A$1:$G$1,0))</f>
        <v>Ara</v>
      </c>
      <c r="J474" t="str">
        <f>INDEX(products!$A$1:$G$49,MATCH(orders!$D474,products!$A$1:$A$49,0),MATCH(J$1,products!$A$1:$G$1,0))</f>
        <v>D</v>
      </c>
      <c r="K474" s="4">
        <f>INDEX(products!$A$1:$G$49,MATCH(orders!$D474,products!$A$1:$A$49,0),MATCH(K$1,products!$A$1:$G$1,0))</f>
        <v>0.2</v>
      </c>
      <c r="L474" s="5">
        <f>INDEX(products!$A$1:$G$49,MATCH(orders!$D474,products!$A$1:$A$49,0),MATCH(L$1,products!$A$1:$G$1,0))</f>
        <v>2.9849999999999999</v>
      </c>
      <c r="M474" s="5">
        <f t="shared" si="21"/>
        <v>5.97</v>
      </c>
      <c r="N474" t="str">
        <f t="shared" si="23"/>
        <v>Arabica</v>
      </c>
      <c r="O474" t="str">
        <f t="shared" si="22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_xlfn.XLOOKUP(orders!C475,customers!A:A,customers!B:B,,0)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_xlfn.XLOOKUP(C475,customers!$A$2:$A$1001,customers!$G$2:$G$1001,,0)</f>
        <v>United States</v>
      </c>
      <c r="I475" t="str">
        <f>INDEX(products!$A$1:$G$49,MATCH(orders!$D475,products!$A$1:$A$49,0),MATCH(I$1,products!$A$1:$G$1,0))</f>
        <v>Ara</v>
      </c>
      <c r="J475" t="str">
        <f>INDEX(products!$A$1:$G$49,MATCH(orders!$D475,products!$A$1:$A$49,0),MATCH(J$1,products!$A$1:$G$1,0))</f>
        <v>L</v>
      </c>
      <c r="K475" s="4">
        <f>INDEX(products!$A$1:$G$49,MATCH(orders!$D475,products!$A$1:$A$49,0),MATCH(K$1,products!$A$1:$G$1,0))</f>
        <v>1</v>
      </c>
      <c r="L475" s="5">
        <f>INDEX(products!$A$1:$G$49,MATCH(orders!$D475,products!$A$1:$A$49,0),MATCH(L$1,products!$A$1:$G$1,0))</f>
        <v>12.95</v>
      </c>
      <c r="M475" s="5">
        <f t="shared" si="21"/>
        <v>25.9</v>
      </c>
      <c r="N475" t="str">
        <f t="shared" si="23"/>
        <v>Arabica</v>
      </c>
      <c r="O475" t="str">
        <f t="shared" si="22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_xlfn.XLOOKUP(orders!C476,customers!A:A,customers!B:B,,0)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_xlfn.XLOOKUP(C476,customers!$A$2:$A$1001,customers!$G$2:$G$1001,,0)</f>
        <v>Ireland</v>
      </c>
      <c r="I476" t="str">
        <f>INDEX(products!$A$1:$G$49,MATCH(orders!$D476,products!$A$1:$A$49,0),MATCH(I$1,products!$A$1:$G$1,0))</f>
        <v>Exc</v>
      </c>
      <c r="J476" t="str">
        <f>INDEX(products!$A$1:$G$49,MATCH(orders!$D476,products!$A$1:$A$49,0),MATCH(J$1,products!$A$1:$G$1,0))</f>
        <v>M</v>
      </c>
      <c r="K476" s="4">
        <f>INDEX(products!$A$1:$G$49,MATCH(orders!$D476,products!$A$1:$A$49,0),MATCH(K$1,products!$A$1:$G$1,0))</f>
        <v>2.5</v>
      </c>
      <c r="L476" s="5">
        <f>INDEX(products!$A$1:$G$49,MATCH(orders!$D476,products!$A$1:$A$49,0),MATCH(L$1,products!$A$1:$G$1,0))</f>
        <v>31.624999999999996</v>
      </c>
      <c r="M476" s="5">
        <f t="shared" si="21"/>
        <v>31.624999999999996</v>
      </c>
      <c r="N476" t="str">
        <f t="shared" si="23"/>
        <v>Excelsa</v>
      </c>
      <c r="O476" t="str">
        <f t="shared" si="22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_xlfn.XLOOKUP(orders!C477,customers!A:A,customers!B:B,,0)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_xlfn.XLOOKUP(C477,customers!$A$2:$A$1001,customers!$G$2:$G$1001,,0)</f>
        <v>United States</v>
      </c>
      <c r="I477" t="str">
        <f>INDEX(products!$A$1:$G$49,MATCH(orders!$D477,products!$A$1:$A$49,0),MATCH(I$1,products!$A$1:$G$1,0))</f>
        <v>Lib</v>
      </c>
      <c r="J477" t="str">
        <f>INDEX(products!$A$1:$G$49,MATCH(orders!$D477,products!$A$1:$A$49,0),MATCH(J$1,products!$A$1:$G$1,0))</f>
        <v>M</v>
      </c>
      <c r="K477" s="4">
        <f>INDEX(products!$A$1:$G$49,MATCH(orders!$D477,products!$A$1:$A$49,0),MATCH(K$1,products!$A$1:$G$1,0))</f>
        <v>0.2</v>
      </c>
      <c r="L477" s="5">
        <f>INDEX(products!$A$1:$G$49,MATCH(orders!$D477,products!$A$1:$A$49,0),MATCH(L$1,products!$A$1:$G$1,0))</f>
        <v>4.3650000000000002</v>
      </c>
      <c r="M477" s="5">
        <f t="shared" si="21"/>
        <v>8.73</v>
      </c>
      <c r="N477" t="str">
        <f t="shared" si="23"/>
        <v>Liberica</v>
      </c>
      <c r="O477" t="str">
        <f t="shared" si="22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_xlfn.XLOOKUP(orders!C478,customers!A:A,customers!B:B,,0)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_xlfn.XLOOKUP(C478,customers!$A$2:$A$1001,customers!$G$2:$G$1001,,0)</f>
        <v>United States</v>
      </c>
      <c r="I478" t="str">
        <f>INDEX(products!$A$1:$G$49,MATCH(orders!$D478,products!$A$1:$A$49,0),MATCH(I$1,products!$A$1:$G$1,0))</f>
        <v>Exc</v>
      </c>
      <c r="J478" t="str">
        <f>INDEX(products!$A$1:$G$49,MATCH(orders!$D478,products!$A$1:$A$49,0),MATCH(J$1,products!$A$1:$G$1,0))</f>
        <v>L</v>
      </c>
      <c r="K478" s="4">
        <f>INDEX(products!$A$1:$G$49,MATCH(orders!$D478,products!$A$1:$A$49,0),MATCH(K$1,products!$A$1:$G$1,0))</f>
        <v>0.2</v>
      </c>
      <c r="L478" s="5">
        <f>INDEX(products!$A$1:$G$49,MATCH(orders!$D478,products!$A$1:$A$49,0),MATCH(L$1,products!$A$1:$G$1,0))</f>
        <v>4.4550000000000001</v>
      </c>
      <c r="M478" s="5">
        <f t="shared" si="21"/>
        <v>26.73</v>
      </c>
      <c r="N478" t="str">
        <f t="shared" si="23"/>
        <v>Excelsa</v>
      </c>
      <c r="O478" t="str">
        <f t="shared" si="22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_xlfn.XLOOKUP(orders!C479,customers!A:A,customers!B:B,,0)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_xlfn.XLOOKUP(C479,customers!$A$2:$A$1001,customers!$G$2:$G$1001,,0)</f>
        <v>United States</v>
      </c>
      <c r="I479" t="str">
        <f>INDEX(products!$A$1:$G$49,MATCH(orders!$D479,products!$A$1:$A$49,0),MATCH(I$1,products!$A$1:$G$1,0))</f>
        <v>Lib</v>
      </c>
      <c r="J479" t="str">
        <f>INDEX(products!$A$1:$G$49,MATCH(orders!$D479,products!$A$1:$A$49,0),MATCH(J$1,products!$A$1:$G$1,0))</f>
        <v>M</v>
      </c>
      <c r="K479" s="4">
        <f>INDEX(products!$A$1:$G$49,MATCH(orders!$D479,products!$A$1:$A$49,0),MATCH(K$1,products!$A$1:$G$1,0))</f>
        <v>0.2</v>
      </c>
      <c r="L479" s="5">
        <f>INDEX(products!$A$1:$G$49,MATCH(orders!$D479,products!$A$1:$A$49,0),MATCH(L$1,products!$A$1:$G$1,0))</f>
        <v>4.3650000000000002</v>
      </c>
      <c r="M479" s="5">
        <f t="shared" si="21"/>
        <v>26.19</v>
      </c>
      <c r="N479" t="str">
        <f t="shared" si="23"/>
        <v>Liberica</v>
      </c>
      <c r="O479" t="str">
        <f t="shared" si="22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_xlfn.XLOOKUP(orders!C480,customers!A:A,customers!B:B,,0)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_xlfn.XLOOKUP(C480,customers!$A$2:$A$1001,customers!$G$2:$G$1001,,0)</f>
        <v>United States</v>
      </c>
      <c r="I480" t="str">
        <f>INDEX(products!$A$1:$G$49,MATCH(orders!$D480,products!$A$1:$A$49,0),MATCH(I$1,products!$A$1:$G$1,0))</f>
        <v>Rob</v>
      </c>
      <c r="J480" t="str">
        <f>INDEX(products!$A$1:$G$49,MATCH(orders!$D480,products!$A$1:$A$49,0),MATCH(J$1,products!$A$1:$G$1,0))</f>
        <v>D</v>
      </c>
      <c r="K480" s="4">
        <f>INDEX(products!$A$1:$G$49,MATCH(orders!$D480,products!$A$1:$A$49,0),MATCH(K$1,products!$A$1:$G$1,0))</f>
        <v>1</v>
      </c>
      <c r="L480" s="5">
        <f>INDEX(products!$A$1:$G$49,MATCH(orders!$D480,products!$A$1:$A$49,0),MATCH(L$1,products!$A$1:$G$1,0))</f>
        <v>8.9499999999999993</v>
      </c>
      <c r="M480" s="5">
        <f t="shared" si="21"/>
        <v>53.699999999999996</v>
      </c>
      <c r="N480" t="str">
        <f t="shared" si="23"/>
        <v>Robusta</v>
      </c>
      <c r="O480" t="str">
        <f t="shared" si="22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_xlfn.XLOOKUP(orders!C481,customers!A:A,customers!B:B,,0)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_xlfn.XLOOKUP(C481,customers!$A$2:$A$1001,customers!$G$2:$G$1001,,0)</f>
        <v>United States</v>
      </c>
      <c r="I481" t="str">
        <f>INDEX(products!$A$1:$G$49,MATCH(orders!$D481,products!$A$1:$A$49,0),MATCH(I$1,products!$A$1:$G$1,0))</f>
        <v>Exc</v>
      </c>
      <c r="J481" t="str">
        <f>INDEX(products!$A$1:$G$49,MATCH(orders!$D481,products!$A$1:$A$49,0),MATCH(J$1,products!$A$1:$G$1,0))</f>
        <v>M</v>
      </c>
      <c r="K481" s="4">
        <f>INDEX(products!$A$1:$G$49,MATCH(orders!$D481,products!$A$1:$A$49,0),MATCH(K$1,products!$A$1:$G$1,0))</f>
        <v>2.5</v>
      </c>
      <c r="L481" s="5">
        <f>INDEX(products!$A$1:$G$49,MATCH(orders!$D481,products!$A$1:$A$49,0),MATCH(L$1,products!$A$1:$G$1,0))</f>
        <v>31.624999999999996</v>
      </c>
      <c r="M481" s="5">
        <f t="shared" si="21"/>
        <v>126.49999999999999</v>
      </c>
      <c r="N481" t="str">
        <f t="shared" si="23"/>
        <v>Excelsa</v>
      </c>
      <c r="O481" t="str">
        <f t="shared" si="22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_xlfn.XLOOKUP(orders!C482,customers!A:A,customers!B:B,,0)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_xlfn.XLOOKUP(C482,customers!$A$2:$A$1001,customers!$G$2:$G$1001,,0)</f>
        <v>United States</v>
      </c>
      <c r="I482" t="str">
        <f>INDEX(products!$A$1:$G$49,MATCH(orders!$D482,products!$A$1:$A$49,0),MATCH(I$1,products!$A$1:$G$1,0))</f>
        <v>Exc</v>
      </c>
      <c r="J482" t="str">
        <f>INDEX(products!$A$1:$G$49,MATCH(orders!$D482,products!$A$1:$A$49,0),MATCH(J$1,products!$A$1:$G$1,0))</f>
        <v>M</v>
      </c>
      <c r="K482" s="4">
        <f>INDEX(products!$A$1:$G$49,MATCH(orders!$D482,products!$A$1:$A$49,0),MATCH(K$1,products!$A$1:$G$1,0))</f>
        <v>0.2</v>
      </c>
      <c r="L482" s="5">
        <f>INDEX(products!$A$1:$G$49,MATCH(orders!$D482,products!$A$1:$A$49,0),MATCH(L$1,products!$A$1:$G$1,0))</f>
        <v>4.125</v>
      </c>
      <c r="M482" s="5">
        <f t="shared" si="21"/>
        <v>4.125</v>
      </c>
      <c r="N482" t="str">
        <f t="shared" si="23"/>
        <v>Excelsa</v>
      </c>
      <c r="O482" t="str">
        <f t="shared" si="22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_xlfn.XLOOKUP(orders!C483,customers!A:A,customers!B:B,,0)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_xlfn.XLOOKUP(C483,customers!$A$2:$A$1001,customers!$G$2:$G$1001,,0)</f>
        <v>United Kingdom</v>
      </c>
      <c r="I483" t="str">
        <f>INDEX(products!$A$1:$G$49,MATCH(orders!$D483,products!$A$1:$A$49,0),MATCH(I$1,products!$A$1:$G$1,0))</f>
        <v>Rob</v>
      </c>
      <c r="J483" t="str">
        <f>INDEX(products!$A$1:$G$49,MATCH(orders!$D483,products!$A$1:$A$49,0),MATCH(J$1,products!$A$1:$G$1,0))</f>
        <v>L</v>
      </c>
      <c r="K483" s="4">
        <f>INDEX(products!$A$1:$G$49,MATCH(orders!$D483,products!$A$1:$A$49,0),MATCH(K$1,products!$A$1:$G$1,0))</f>
        <v>1</v>
      </c>
      <c r="L483" s="5">
        <f>INDEX(products!$A$1:$G$49,MATCH(orders!$D483,products!$A$1:$A$49,0),MATCH(L$1,products!$A$1:$G$1,0))</f>
        <v>11.95</v>
      </c>
      <c r="M483" s="5">
        <f t="shared" si="21"/>
        <v>23.9</v>
      </c>
      <c r="N483" t="str">
        <f t="shared" si="23"/>
        <v>Robusta</v>
      </c>
      <c r="O483" t="str">
        <f t="shared" si="22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_xlfn.XLOOKUP(orders!C484,customers!A:A,customers!B:B,,0)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_xlfn.XLOOKUP(C484,customers!$A$2:$A$1001,customers!$G$2:$G$1001,,0)</f>
        <v>United States</v>
      </c>
      <c r="I484" t="str">
        <f>INDEX(products!$A$1:$G$49,MATCH(orders!$D484,products!$A$1:$A$49,0),MATCH(I$1,products!$A$1:$G$1,0))</f>
        <v>Exc</v>
      </c>
      <c r="J484" t="str">
        <f>INDEX(products!$A$1:$G$49,MATCH(orders!$D484,products!$A$1:$A$49,0),MATCH(J$1,products!$A$1:$G$1,0))</f>
        <v>D</v>
      </c>
      <c r="K484" s="4">
        <f>INDEX(products!$A$1:$G$49,MATCH(orders!$D484,products!$A$1:$A$49,0),MATCH(K$1,products!$A$1:$G$1,0))</f>
        <v>2.5</v>
      </c>
      <c r="L484" s="5">
        <f>INDEX(products!$A$1:$G$49,MATCH(orders!$D484,products!$A$1:$A$49,0),MATCH(L$1,products!$A$1:$G$1,0))</f>
        <v>27.945</v>
      </c>
      <c r="M484" s="5">
        <f t="shared" si="21"/>
        <v>139.72499999999999</v>
      </c>
      <c r="N484" t="str">
        <f t="shared" si="23"/>
        <v>Excelsa</v>
      </c>
      <c r="O484" t="str">
        <f t="shared" si="22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_xlfn.XLOOKUP(orders!C485,customers!A:A,customers!B:B,,0)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_xlfn.XLOOKUP(C485,customers!$A$2:$A$1001,customers!$G$2:$G$1001,,0)</f>
        <v>United States</v>
      </c>
      <c r="I485" t="str">
        <f>INDEX(products!$A$1:$G$49,MATCH(orders!$D485,products!$A$1:$A$49,0),MATCH(I$1,products!$A$1:$G$1,0))</f>
        <v>Lib</v>
      </c>
      <c r="J485" t="str">
        <f>INDEX(products!$A$1:$G$49,MATCH(orders!$D485,products!$A$1:$A$49,0),MATCH(J$1,products!$A$1:$G$1,0))</f>
        <v>D</v>
      </c>
      <c r="K485" s="4">
        <f>INDEX(products!$A$1:$G$49,MATCH(orders!$D485,products!$A$1:$A$49,0),MATCH(K$1,products!$A$1:$G$1,0))</f>
        <v>2.5</v>
      </c>
      <c r="L485" s="5">
        <f>INDEX(products!$A$1:$G$49,MATCH(orders!$D485,products!$A$1:$A$49,0),MATCH(L$1,products!$A$1:$G$1,0))</f>
        <v>29.784999999999997</v>
      </c>
      <c r="M485" s="5">
        <f t="shared" si="21"/>
        <v>59.569999999999993</v>
      </c>
      <c r="N485" t="str">
        <f t="shared" si="23"/>
        <v>Liberica</v>
      </c>
      <c r="O485" t="str">
        <f t="shared" si="22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_xlfn.XLOOKUP(orders!C486,customers!A:A,customers!B:B,,0)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_xlfn.XLOOKUP(C486,customers!$A$2:$A$1001,customers!$G$2:$G$1001,,0)</f>
        <v>United States</v>
      </c>
      <c r="I486" t="str">
        <f>INDEX(products!$A$1:$G$49,MATCH(orders!$D486,products!$A$1:$A$49,0),MATCH(I$1,products!$A$1:$G$1,0))</f>
        <v>Lib</v>
      </c>
      <c r="J486" t="str">
        <f>INDEX(products!$A$1:$G$49,MATCH(orders!$D486,products!$A$1:$A$49,0),MATCH(J$1,products!$A$1:$G$1,0))</f>
        <v>L</v>
      </c>
      <c r="K486" s="4">
        <f>INDEX(products!$A$1:$G$49,MATCH(orders!$D486,products!$A$1:$A$49,0),MATCH(K$1,products!$A$1:$G$1,0))</f>
        <v>0.5</v>
      </c>
      <c r="L486" s="5">
        <f>INDEX(products!$A$1:$G$49,MATCH(orders!$D486,products!$A$1:$A$49,0),MATCH(L$1,products!$A$1:$G$1,0))</f>
        <v>9.51</v>
      </c>
      <c r="M486" s="5">
        <f t="shared" si="21"/>
        <v>57.06</v>
      </c>
      <c r="N486" t="str">
        <f t="shared" si="23"/>
        <v>Liberica</v>
      </c>
      <c r="O486" t="str">
        <f t="shared" si="22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_xlfn.XLOOKUP(orders!C487,customers!A:A,customers!B:B,,0)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_xlfn.XLOOKUP(C487,customers!$A$2:$A$1001,customers!$G$2:$G$1001,,0)</f>
        <v>Ireland</v>
      </c>
      <c r="I487" t="str">
        <f>INDEX(products!$A$1:$G$49,MATCH(orders!$D487,products!$A$1:$A$49,0),MATCH(I$1,products!$A$1:$G$1,0))</f>
        <v>Rob</v>
      </c>
      <c r="J487" t="str">
        <f>INDEX(products!$A$1:$G$49,MATCH(orders!$D487,products!$A$1:$A$49,0),MATCH(J$1,products!$A$1:$G$1,0))</f>
        <v>L</v>
      </c>
      <c r="K487" s="4">
        <f>INDEX(products!$A$1:$G$49,MATCH(orders!$D487,products!$A$1:$A$49,0),MATCH(K$1,products!$A$1:$G$1,0))</f>
        <v>0.2</v>
      </c>
      <c r="L487" s="5">
        <f>INDEX(products!$A$1:$G$49,MATCH(orders!$D487,products!$A$1:$A$49,0),MATCH(L$1,products!$A$1:$G$1,0))</f>
        <v>3.5849999999999995</v>
      </c>
      <c r="M487" s="5">
        <f t="shared" si="21"/>
        <v>21.509999999999998</v>
      </c>
      <c r="N487" t="str">
        <f t="shared" si="23"/>
        <v>Robusta</v>
      </c>
      <c r="O487" t="str">
        <f t="shared" si="22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_xlfn.XLOOKUP(orders!C488,customers!A:A,customers!B:B,,0)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_xlfn.XLOOKUP(C488,customers!$A$2:$A$1001,customers!$G$2:$G$1001,,0)</f>
        <v>Ireland</v>
      </c>
      <c r="I488" t="str">
        <f>INDEX(products!$A$1:$G$49,MATCH(orders!$D488,products!$A$1:$A$49,0),MATCH(I$1,products!$A$1:$G$1,0))</f>
        <v>Lib</v>
      </c>
      <c r="J488" t="str">
        <f>INDEX(products!$A$1:$G$49,MATCH(orders!$D488,products!$A$1:$A$49,0),MATCH(J$1,products!$A$1:$G$1,0))</f>
        <v>M</v>
      </c>
      <c r="K488" s="4">
        <f>INDEX(products!$A$1:$G$49,MATCH(orders!$D488,products!$A$1:$A$49,0),MATCH(K$1,products!$A$1:$G$1,0))</f>
        <v>0.5</v>
      </c>
      <c r="L488" s="5">
        <f>INDEX(products!$A$1:$G$49,MATCH(orders!$D488,products!$A$1:$A$49,0),MATCH(L$1,products!$A$1:$G$1,0))</f>
        <v>8.73</v>
      </c>
      <c r="M488" s="5">
        <f t="shared" si="21"/>
        <v>52.38</v>
      </c>
      <c r="N488" t="str">
        <f t="shared" si="23"/>
        <v>Liberica</v>
      </c>
      <c r="O488" t="str">
        <f t="shared" si="22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_xlfn.XLOOKUP(orders!C489,customers!A:A,customers!B:B,,0)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_xlfn.XLOOKUP(C489,customers!$A$2:$A$1001,customers!$G$2:$G$1001,,0)</f>
        <v>Ireland</v>
      </c>
      <c r="I489" t="str">
        <f>INDEX(products!$A$1:$G$49,MATCH(orders!$D489,products!$A$1:$A$49,0),MATCH(I$1,products!$A$1:$G$1,0))</f>
        <v>Exc</v>
      </c>
      <c r="J489" t="str">
        <f>INDEX(products!$A$1:$G$49,MATCH(orders!$D489,products!$A$1:$A$49,0),MATCH(J$1,products!$A$1:$G$1,0))</f>
        <v>D</v>
      </c>
      <c r="K489" s="4">
        <f>INDEX(products!$A$1:$G$49,MATCH(orders!$D489,products!$A$1:$A$49,0),MATCH(K$1,products!$A$1:$G$1,0))</f>
        <v>1</v>
      </c>
      <c r="L489" s="5">
        <f>INDEX(products!$A$1:$G$49,MATCH(orders!$D489,products!$A$1:$A$49,0),MATCH(L$1,products!$A$1:$G$1,0))</f>
        <v>12.15</v>
      </c>
      <c r="M489" s="5">
        <f t="shared" si="21"/>
        <v>72.900000000000006</v>
      </c>
      <c r="N489" t="str">
        <f t="shared" si="23"/>
        <v>Excelsa</v>
      </c>
      <c r="O489" t="str">
        <f t="shared" si="22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_xlfn.XLOOKUP(orders!C490,customers!A:A,customers!B:B,,0)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_xlfn.XLOOKUP(C490,customers!$A$2:$A$1001,customers!$G$2:$G$1001,,0)</f>
        <v>Ireland</v>
      </c>
      <c r="I490" t="str">
        <f>INDEX(products!$A$1:$G$49,MATCH(orders!$D490,products!$A$1:$A$49,0),MATCH(I$1,products!$A$1:$G$1,0))</f>
        <v>Rob</v>
      </c>
      <c r="J490" t="str">
        <f>INDEX(products!$A$1:$G$49,MATCH(orders!$D490,products!$A$1:$A$49,0),MATCH(J$1,products!$A$1:$G$1,0))</f>
        <v>M</v>
      </c>
      <c r="K490" s="4">
        <f>INDEX(products!$A$1:$G$49,MATCH(orders!$D490,products!$A$1:$A$49,0),MATCH(K$1,products!$A$1:$G$1,0))</f>
        <v>0.2</v>
      </c>
      <c r="L490" s="5">
        <f>INDEX(products!$A$1:$G$49,MATCH(orders!$D490,products!$A$1:$A$49,0),MATCH(L$1,products!$A$1:$G$1,0))</f>
        <v>2.9849999999999999</v>
      </c>
      <c r="M490" s="5">
        <f t="shared" si="21"/>
        <v>14.924999999999999</v>
      </c>
      <c r="N490" t="str">
        <f t="shared" si="23"/>
        <v>Robusta</v>
      </c>
      <c r="O490" t="str">
        <f t="shared" si="22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_xlfn.XLOOKUP(orders!C491,customers!A:A,customers!B:B,,0)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_xlfn.XLOOKUP(C491,customers!$A$2:$A$1001,customers!$G$2:$G$1001,,0)</f>
        <v>United States</v>
      </c>
      <c r="I491" t="str">
        <f>INDEX(products!$A$1:$G$49,MATCH(orders!$D491,products!$A$1:$A$49,0),MATCH(I$1,products!$A$1:$G$1,0))</f>
        <v>Lib</v>
      </c>
      <c r="J491" t="str">
        <f>INDEX(products!$A$1:$G$49,MATCH(orders!$D491,products!$A$1:$A$49,0),MATCH(J$1,products!$A$1:$G$1,0))</f>
        <v>L</v>
      </c>
      <c r="K491" s="4">
        <f>INDEX(products!$A$1:$G$49,MATCH(orders!$D491,products!$A$1:$A$49,0),MATCH(K$1,products!$A$1:$G$1,0))</f>
        <v>1</v>
      </c>
      <c r="L491" s="5">
        <f>INDEX(products!$A$1:$G$49,MATCH(orders!$D491,products!$A$1:$A$49,0),MATCH(L$1,products!$A$1:$G$1,0))</f>
        <v>15.85</v>
      </c>
      <c r="M491" s="5">
        <f t="shared" si="21"/>
        <v>95.1</v>
      </c>
      <c r="N491" t="str">
        <f t="shared" si="23"/>
        <v>Liberica</v>
      </c>
      <c r="O491" t="str">
        <f t="shared" si="22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_xlfn.XLOOKUP(orders!C492,customers!A:A,customers!B:B,,0)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_xlfn.XLOOKUP(C492,customers!$A$2:$A$1001,customers!$G$2:$G$1001,,0)</f>
        <v>United States</v>
      </c>
      <c r="I492" t="str">
        <f>INDEX(products!$A$1:$G$49,MATCH(orders!$D492,products!$A$1:$A$49,0),MATCH(I$1,products!$A$1:$G$1,0))</f>
        <v>Lib</v>
      </c>
      <c r="J492" t="str">
        <f>INDEX(products!$A$1:$G$49,MATCH(orders!$D492,products!$A$1:$A$49,0),MATCH(J$1,products!$A$1:$G$1,0))</f>
        <v>D</v>
      </c>
      <c r="K492" s="4">
        <f>INDEX(products!$A$1:$G$49,MATCH(orders!$D492,products!$A$1:$A$49,0),MATCH(K$1,products!$A$1:$G$1,0))</f>
        <v>0.5</v>
      </c>
      <c r="L492" s="5">
        <f>INDEX(products!$A$1:$G$49,MATCH(orders!$D492,products!$A$1:$A$49,0),MATCH(L$1,products!$A$1:$G$1,0))</f>
        <v>7.77</v>
      </c>
      <c r="M492" s="5">
        <f t="shared" si="21"/>
        <v>15.54</v>
      </c>
      <c r="N492" t="str">
        <f t="shared" si="23"/>
        <v>Liberica</v>
      </c>
      <c r="O492" t="str">
        <f t="shared" si="22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_xlfn.XLOOKUP(orders!C493,customers!A:A,customers!B:B,,0)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_xlfn.XLOOKUP(C493,customers!$A$2:$A$1001,customers!$G$2:$G$1001,,0)</f>
        <v>United States</v>
      </c>
      <c r="I493" t="str">
        <f>INDEX(products!$A$1:$G$49,MATCH(orders!$D493,products!$A$1:$A$49,0),MATCH(I$1,products!$A$1:$G$1,0))</f>
        <v>Lib</v>
      </c>
      <c r="J493" t="str">
        <f>INDEX(products!$A$1:$G$49,MATCH(orders!$D493,products!$A$1:$A$49,0),MATCH(J$1,products!$A$1:$G$1,0))</f>
        <v>D</v>
      </c>
      <c r="K493" s="4">
        <f>INDEX(products!$A$1:$G$49,MATCH(orders!$D493,products!$A$1:$A$49,0),MATCH(K$1,products!$A$1:$G$1,0))</f>
        <v>0.2</v>
      </c>
      <c r="L493" s="5">
        <f>INDEX(products!$A$1:$G$49,MATCH(orders!$D493,products!$A$1:$A$49,0),MATCH(L$1,products!$A$1:$G$1,0))</f>
        <v>3.8849999999999998</v>
      </c>
      <c r="M493" s="5">
        <f t="shared" si="21"/>
        <v>23.31</v>
      </c>
      <c r="N493" t="str">
        <f t="shared" si="23"/>
        <v>Liberica</v>
      </c>
      <c r="O493" t="str">
        <f t="shared" si="22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_xlfn.XLOOKUP(orders!C494,customers!A:A,customers!B:B,,0)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_xlfn.XLOOKUP(C494,customers!$A$2:$A$1001,customers!$G$2:$G$1001,,0)</f>
        <v>United States</v>
      </c>
      <c r="I494" t="str">
        <f>INDEX(products!$A$1:$G$49,MATCH(orders!$D494,products!$A$1:$A$49,0),MATCH(I$1,products!$A$1:$G$1,0))</f>
        <v>Exc</v>
      </c>
      <c r="J494" t="str">
        <f>INDEX(products!$A$1:$G$49,MATCH(orders!$D494,products!$A$1:$A$49,0),MATCH(J$1,products!$A$1:$G$1,0))</f>
        <v>M</v>
      </c>
      <c r="K494" s="4">
        <f>INDEX(products!$A$1:$G$49,MATCH(orders!$D494,products!$A$1:$A$49,0),MATCH(K$1,products!$A$1:$G$1,0))</f>
        <v>0.2</v>
      </c>
      <c r="L494" s="5">
        <f>INDEX(products!$A$1:$G$49,MATCH(orders!$D494,products!$A$1:$A$49,0),MATCH(L$1,products!$A$1:$G$1,0))</f>
        <v>4.125</v>
      </c>
      <c r="M494" s="5">
        <f t="shared" si="21"/>
        <v>4.125</v>
      </c>
      <c r="N494" t="str">
        <f t="shared" si="23"/>
        <v>Excelsa</v>
      </c>
      <c r="O494" t="str">
        <f t="shared" si="22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_xlfn.XLOOKUP(orders!C495,customers!A:A,customers!B:B,,0)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_xlfn.XLOOKUP(C495,customers!$A$2:$A$1001,customers!$G$2:$G$1001,,0)</f>
        <v>United Kingdom</v>
      </c>
      <c r="I495" t="str">
        <f>INDEX(products!$A$1:$G$49,MATCH(orders!$D495,products!$A$1:$A$49,0),MATCH(I$1,products!$A$1:$G$1,0))</f>
        <v>Rob</v>
      </c>
      <c r="J495" t="str">
        <f>INDEX(products!$A$1:$G$49,MATCH(orders!$D495,products!$A$1:$A$49,0),MATCH(J$1,products!$A$1:$G$1,0))</f>
        <v>M</v>
      </c>
      <c r="K495" s="4">
        <f>INDEX(products!$A$1:$G$49,MATCH(orders!$D495,products!$A$1:$A$49,0),MATCH(K$1,products!$A$1:$G$1,0))</f>
        <v>0.5</v>
      </c>
      <c r="L495" s="5">
        <f>INDEX(products!$A$1:$G$49,MATCH(orders!$D495,products!$A$1:$A$49,0),MATCH(L$1,products!$A$1:$G$1,0))</f>
        <v>5.97</v>
      </c>
      <c r="M495" s="5">
        <f t="shared" si="21"/>
        <v>35.82</v>
      </c>
      <c r="N495" t="str">
        <f t="shared" si="23"/>
        <v>Robusta</v>
      </c>
      <c r="O495" t="str">
        <f t="shared" si="22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_xlfn.XLOOKUP(orders!C496,customers!A:A,customers!B:B,,0)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_xlfn.XLOOKUP(C496,customers!$A$2:$A$1001,customers!$G$2:$G$1001,,0)</f>
        <v>United States</v>
      </c>
      <c r="I496" t="str">
        <f>INDEX(products!$A$1:$G$49,MATCH(orders!$D496,products!$A$1:$A$49,0),MATCH(I$1,products!$A$1:$G$1,0))</f>
        <v>Lib</v>
      </c>
      <c r="J496" t="str">
        <f>INDEX(products!$A$1:$G$49,MATCH(orders!$D496,products!$A$1:$A$49,0),MATCH(J$1,products!$A$1:$G$1,0))</f>
        <v>L</v>
      </c>
      <c r="K496" s="4">
        <f>INDEX(products!$A$1:$G$49,MATCH(orders!$D496,products!$A$1:$A$49,0),MATCH(K$1,products!$A$1:$G$1,0))</f>
        <v>1</v>
      </c>
      <c r="L496" s="5">
        <f>INDEX(products!$A$1:$G$49,MATCH(orders!$D496,products!$A$1:$A$49,0),MATCH(L$1,products!$A$1:$G$1,0))</f>
        <v>15.85</v>
      </c>
      <c r="M496" s="5">
        <f t="shared" si="21"/>
        <v>31.7</v>
      </c>
      <c r="N496" t="str">
        <f t="shared" si="23"/>
        <v>Liberica</v>
      </c>
      <c r="O496" t="str">
        <f t="shared" si="22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_xlfn.XLOOKUP(orders!C497,customers!A:A,customers!B:B,,0)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_xlfn.XLOOKUP(C497,customers!$A$2:$A$1001,customers!$G$2:$G$1001,,0)</f>
        <v>United States</v>
      </c>
      <c r="I497" t="str">
        <f>INDEX(products!$A$1:$G$49,MATCH(orders!$D497,products!$A$1:$A$49,0),MATCH(I$1,products!$A$1:$G$1,0))</f>
        <v>Lib</v>
      </c>
      <c r="J497" t="str">
        <f>INDEX(products!$A$1:$G$49,MATCH(orders!$D497,products!$A$1:$A$49,0),MATCH(J$1,products!$A$1:$G$1,0))</f>
        <v>L</v>
      </c>
      <c r="K497" s="4">
        <f>INDEX(products!$A$1:$G$49,MATCH(orders!$D497,products!$A$1:$A$49,0),MATCH(K$1,products!$A$1:$G$1,0))</f>
        <v>1</v>
      </c>
      <c r="L497" s="5">
        <f>INDEX(products!$A$1:$G$49,MATCH(orders!$D497,products!$A$1:$A$49,0),MATCH(L$1,products!$A$1:$G$1,0))</f>
        <v>15.85</v>
      </c>
      <c r="M497" s="5">
        <f t="shared" si="21"/>
        <v>79.25</v>
      </c>
      <c r="N497" t="str">
        <f t="shared" si="23"/>
        <v>Liberica</v>
      </c>
      <c r="O497" t="str">
        <f t="shared" si="22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_xlfn.XLOOKUP(orders!C498,customers!A:A,customers!B:B,,0)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_xlfn.XLOOKUP(C498,customers!$A$2:$A$1001,customers!$G$2:$G$1001,,0)</f>
        <v>United States</v>
      </c>
      <c r="I498" t="str">
        <f>INDEX(products!$A$1:$G$49,MATCH(orders!$D498,products!$A$1:$A$49,0),MATCH(I$1,products!$A$1:$G$1,0))</f>
        <v>Exc</v>
      </c>
      <c r="J498" t="str">
        <f>INDEX(products!$A$1:$G$49,MATCH(orders!$D498,products!$A$1:$A$49,0),MATCH(J$1,products!$A$1:$G$1,0))</f>
        <v>D</v>
      </c>
      <c r="K498" s="4">
        <f>INDEX(products!$A$1:$G$49,MATCH(orders!$D498,products!$A$1:$A$49,0),MATCH(K$1,products!$A$1:$G$1,0))</f>
        <v>0.2</v>
      </c>
      <c r="L498" s="5">
        <f>INDEX(products!$A$1:$G$49,MATCH(orders!$D498,products!$A$1:$A$49,0),MATCH(L$1,products!$A$1:$G$1,0))</f>
        <v>3.645</v>
      </c>
      <c r="M498" s="5">
        <f t="shared" si="21"/>
        <v>10.935</v>
      </c>
      <c r="N498" t="str">
        <f t="shared" si="23"/>
        <v>Excelsa</v>
      </c>
      <c r="O498" t="str">
        <f t="shared" si="22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_xlfn.XLOOKUP(orders!C499,customers!A:A,customers!B:B,,0)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_xlfn.XLOOKUP(C499,customers!$A$2:$A$1001,customers!$G$2:$G$1001,,0)</f>
        <v>Ireland</v>
      </c>
      <c r="I499" t="str">
        <f>INDEX(products!$A$1:$G$49,MATCH(orders!$D499,products!$A$1:$A$49,0),MATCH(I$1,products!$A$1:$G$1,0))</f>
        <v>Ara</v>
      </c>
      <c r="J499" t="str">
        <f>INDEX(products!$A$1:$G$49,MATCH(orders!$D499,products!$A$1:$A$49,0),MATCH(J$1,products!$A$1:$G$1,0))</f>
        <v>D</v>
      </c>
      <c r="K499" s="4">
        <f>INDEX(products!$A$1:$G$49,MATCH(orders!$D499,products!$A$1:$A$49,0),MATCH(K$1,products!$A$1:$G$1,0))</f>
        <v>1</v>
      </c>
      <c r="L499" s="5">
        <f>INDEX(products!$A$1:$G$49,MATCH(orders!$D499,products!$A$1:$A$49,0),MATCH(L$1,products!$A$1:$G$1,0))</f>
        <v>9.9499999999999993</v>
      </c>
      <c r="M499" s="5">
        <f t="shared" si="21"/>
        <v>39.799999999999997</v>
      </c>
      <c r="N499" t="str">
        <f t="shared" si="23"/>
        <v>Arabica</v>
      </c>
      <c r="O499" t="str">
        <f t="shared" si="22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_xlfn.XLOOKUP(orders!C500,customers!A:A,customers!B:B,,0)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_xlfn.XLOOKUP(C500,customers!$A$2:$A$1001,customers!$G$2:$G$1001,,0)</f>
        <v>Ireland</v>
      </c>
      <c r="I500" t="str">
        <f>INDEX(products!$A$1:$G$49,MATCH(orders!$D500,products!$A$1:$A$49,0),MATCH(I$1,products!$A$1:$G$1,0))</f>
        <v>Rob</v>
      </c>
      <c r="J500" t="str">
        <f>INDEX(products!$A$1:$G$49,MATCH(orders!$D500,products!$A$1:$A$49,0),MATCH(J$1,products!$A$1:$G$1,0))</f>
        <v>M</v>
      </c>
      <c r="K500" s="4">
        <f>INDEX(products!$A$1:$G$49,MATCH(orders!$D500,products!$A$1:$A$49,0),MATCH(K$1,products!$A$1:$G$1,0))</f>
        <v>1</v>
      </c>
      <c r="L500" s="5">
        <f>INDEX(products!$A$1:$G$49,MATCH(orders!$D500,products!$A$1:$A$49,0),MATCH(L$1,products!$A$1:$G$1,0))</f>
        <v>9.9499999999999993</v>
      </c>
      <c r="M500" s="5">
        <f t="shared" si="21"/>
        <v>49.75</v>
      </c>
      <c r="N500" t="str">
        <f t="shared" si="23"/>
        <v>Robusta</v>
      </c>
      <c r="O500" t="str">
        <f t="shared" si="22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_xlfn.XLOOKUP(orders!C501,customers!A:A,customers!B:B,,0)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_xlfn.XLOOKUP(C501,customers!$A$2:$A$1001,customers!$G$2:$G$1001,,0)</f>
        <v>Ireland</v>
      </c>
      <c r="I501" t="str">
        <f>INDEX(products!$A$1:$G$49,MATCH(orders!$D501,products!$A$1:$A$49,0),MATCH(I$1,products!$A$1:$G$1,0))</f>
        <v>Rob</v>
      </c>
      <c r="J501" t="str">
        <f>INDEX(products!$A$1:$G$49,MATCH(orders!$D501,products!$A$1:$A$49,0),MATCH(J$1,products!$A$1:$G$1,0))</f>
        <v>D</v>
      </c>
      <c r="K501" s="4">
        <f>INDEX(products!$A$1:$G$49,MATCH(orders!$D501,products!$A$1:$A$49,0),MATCH(K$1,products!$A$1:$G$1,0))</f>
        <v>0.2</v>
      </c>
      <c r="L501" s="5">
        <f>INDEX(products!$A$1:$G$49,MATCH(orders!$D501,products!$A$1:$A$49,0),MATCH(L$1,products!$A$1:$G$1,0))</f>
        <v>2.6849999999999996</v>
      </c>
      <c r="M501" s="5">
        <f t="shared" si="21"/>
        <v>8.0549999999999997</v>
      </c>
      <c r="N501" t="str">
        <f t="shared" si="23"/>
        <v>Robusta</v>
      </c>
      <c r="O501" t="str">
        <f t="shared" si="22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_xlfn.XLOOKUP(orders!C502,customers!A:A,customers!B:B,,0)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_xlfn.XLOOKUP(C502,customers!$A$2:$A$1001,customers!$G$2:$G$1001,,0)</f>
        <v>United States</v>
      </c>
      <c r="I502" t="str">
        <f>INDEX(products!$A$1:$G$49,MATCH(orders!$D502,products!$A$1:$A$49,0),MATCH(I$1,products!$A$1:$G$1,0))</f>
        <v>Rob</v>
      </c>
      <c r="J502" t="str">
        <f>INDEX(products!$A$1:$G$49,MATCH(orders!$D502,products!$A$1:$A$49,0),MATCH(J$1,products!$A$1:$G$1,0))</f>
        <v>L</v>
      </c>
      <c r="K502" s="4">
        <f>INDEX(products!$A$1:$G$49,MATCH(orders!$D502,products!$A$1:$A$49,0),MATCH(K$1,products!$A$1:$G$1,0))</f>
        <v>1</v>
      </c>
      <c r="L502" s="5">
        <f>INDEX(products!$A$1:$G$49,MATCH(orders!$D502,products!$A$1:$A$49,0),MATCH(L$1,products!$A$1:$G$1,0))</f>
        <v>11.95</v>
      </c>
      <c r="M502" s="5">
        <f t="shared" si="21"/>
        <v>47.8</v>
      </c>
      <c r="N502" t="str">
        <f t="shared" si="23"/>
        <v>Robusta</v>
      </c>
      <c r="O502" t="str">
        <f t="shared" si="22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_xlfn.XLOOKUP(orders!C503,customers!A:A,customers!B:B,,0)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_xlfn.XLOOKUP(C503,customers!$A$2:$A$1001,customers!$G$2:$G$1001,,0)</f>
        <v>United Kingdom</v>
      </c>
      <c r="I503" t="str">
        <f>INDEX(products!$A$1:$G$49,MATCH(orders!$D503,products!$A$1:$A$49,0),MATCH(I$1,products!$A$1:$G$1,0))</f>
        <v>Rob</v>
      </c>
      <c r="J503" t="str">
        <f>INDEX(products!$A$1:$G$49,MATCH(orders!$D503,products!$A$1:$A$49,0),MATCH(J$1,products!$A$1:$G$1,0))</f>
        <v>M</v>
      </c>
      <c r="K503" s="4">
        <f>INDEX(products!$A$1:$G$49,MATCH(orders!$D503,products!$A$1:$A$49,0),MATCH(K$1,products!$A$1:$G$1,0))</f>
        <v>0.2</v>
      </c>
      <c r="L503" s="5">
        <f>INDEX(products!$A$1:$G$49,MATCH(orders!$D503,products!$A$1:$A$49,0),MATCH(L$1,products!$A$1:$G$1,0))</f>
        <v>2.9849999999999999</v>
      </c>
      <c r="M503" s="5">
        <f t="shared" si="21"/>
        <v>11.94</v>
      </c>
      <c r="N503" t="str">
        <f t="shared" si="23"/>
        <v>Robusta</v>
      </c>
      <c r="O503" t="str">
        <f t="shared" si="22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_xlfn.XLOOKUP(orders!C504,customers!A:A,customers!B:B,,0)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_xlfn.XLOOKUP(C504,customers!$A$2:$A$1001,customers!$G$2:$G$1001,,0)</f>
        <v>United Kingdom</v>
      </c>
      <c r="I504" t="str">
        <f>INDEX(products!$A$1:$G$49,MATCH(orders!$D504,products!$A$1:$A$49,0),MATCH(I$1,products!$A$1:$G$1,0))</f>
        <v>Exc</v>
      </c>
      <c r="J504" t="str">
        <f>INDEX(products!$A$1:$G$49,MATCH(orders!$D504,products!$A$1:$A$49,0),MATCH(J$1,products!$A$1:$G$1,0))</f>
        <v>M</v>
      </c>
      <c r="K504" s="4">
        <f>INDEX(products!$A$1:$G$49,MATCH(orders!$D504,products!$A$1:$A$49,0),MATCH(K$1,products!$A$1:$G$1,0))</f>
        <v>0.2</v>
      </c>
      <c r="L504" s="5">
        <f>INDEX(products!$A$1:$G$49,MATCH(orders!$D504,products!$A$1:$A$49,0),MATCH(L$1,products!$A$1:$G$1,0))</f>
        <v>4.125</v>
      </c>
      <c r="M504" s="5">
        <f t="shared" si="21"/>
        <v>16.5</v>
      </c>
      <c r="N504" t="str">
        <f t="shared" si="23"/>
        <v>Excelsa</v>
      </c>
      <c r="O504" t="str">
        <f t="shared" si="22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_xlfn.XLOOKUP(orders!C505,customers!A:A,customers!B:B,,0)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_xlfn.XLOOKUP(C505,customers!$A$2:$A$1001,customers!$G$2:$G$1001,,0)</f>
        <v>United Kingdom</v>
      </c>
      <c r="I505" t="str">
        <f>INDEX(products!$A$1:$G$49,MATCH(orders!$D505,products!$A$1:$A$49,0),MATCH(I$1,products!$A$1:$G$1,0))</f>
        <v>Lib</v>
      </c>
      <c r="J505" t="str">
        <f>INDEX(products!$A$1:$G$49,MATCH(orders!$D505,products!$A$1:$A$49,0),MATCH(J$1,products!$A$1:$G$1,0))</f>
        <v>D</v>
      </c>
      <c r="K505" s="4">
        <f>INDEX(products!$A$1:$G$49,MATCH(orders!$D505,products!$A$1:$A$49,0),MATCH(K$1,products!$A$1:$G$1,0))</f>
        <v>1</v>
      </c>
      <c r="L505" s="5">
        <f>INDEX(products!$A$1:$G$49,MATCH(orders!$D505,products!$A$1:$A$49,0),MATCH(L$1,products!$A$1:$G$1,0))</f>
        <v>12.95</v>
      </c>
      <c r="M505" s="5">
        <f t="shared" si="21"/>
        <v>51.8</v>
      </c>
      <c r="N505" t="str">
        <f t="shared" si="23"/>
        <v>Liberica</v>
      </c>
      <c r="O505" t="str">
        <f t="shared" si="22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_xlfn.XLOOKUP(orders!C506,customers!A:A,customers!B:B,,0)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_xlfn.XLOOKUP(C506,customers!$A$2:$A$1001,customers!$G$2:$G$1001,,0)</f>
        <v>United Kingdom</v>
      </c>
      <c r="I506" t="str">
        <f>INDEX(products!$A$1:$G$49,MATCH(orders!$D506,products!$A$1:$A$49,0),MATCH(I$1,products!$A$1:$G$1,0))</f>
        <v>Lib</v>
      </c>
      <c r="J506" t="str">
        <f>INDEX(products!$A$1:$G$49,MATCH(orders!$D506,products!$A$1:$A$49,0),MATCH(J$1,products!$A$1:$G$1,0))</f>
        <v>L</v>
      </c>
      <c r="K506" s="4">
        <f>INDEX(products!$A$1:$G$49,MATCH(orders!$D506,products!$A$1:$A$49,0),MATCH(K$1,products!$A$1:$G$1,0))</f>
        <v>0.2</v>
      </c>
      <c r="L506" s="5">
        <f>INDEX(products!$A$1:$G$49,MATCH(orders!$D506,products!$A$1:$A$49,0),MATCH(L$1,products!$A$1:$G$1,0))</f>
        <v>4.7549999999999999</v>
      </c>
      <c r="M506" s="5">
        <f t="shared" si="21"/>
        <v>14.265000000000001</v>
      </c>
      <c r="N506" t="str">
        <f t="shared" si="23"/>
        <v>Liberica</v>
      </c>
      <c r="O506" t="str">
        <f t="shared" si="22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_xlfn.XLOOKUP(orders!C507,customers!A:A,customers!B:B,,0)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_xlfn.XLOOKUP(C507,customers!$A$2:$A$1001,customers!$G$2:$G$1001,,0)</f>
        <v>United States</v>
      </c>
      <c r="I507" t="str">
        <f>INDEX(products!$A$1:$G$49,MATCH(orders!$D507,products!$A$1:$A$49,0),MATCH(I$1,products!$A$1:$G$1,0))</f>
        <v>Lib</v>
      </c>
      <c r="J507" t="str">
        <f>INDEX(products!$A$1:$G$49,MATCH(orders!$D507,products!$A$1:$A$49,0),MATCH(J$1,products!$A$1:$G$1,0))</f>
        <v>M</v>
      </c>
      <c r="K507" s="4">
        <f>INDEX(products!$A$1:$G$49,MATCH(orders!$D507,products!$A$1:$A$49,0),MATCH(K$1,products!$A$1:$G$1,0))</f>
        <v>0.2</v>
      </c>
      <c r="L507" s="5">
        <f>INDEX(products!$A$1:$G$49,MATCH(orders!$D507,products!$A$1:$A$49,0),MATCH(L$1,products!$A$1:$G$1,0))</f>
        <v>4.3650000000000002</v>
      </c>
      <c r="M507" s="5">
        <f t="shared" si="21"/>
        <v>26.19</v>
      </c>
      <c r="N507" t="str">
        <f t="shared" si="23"/>
        <v>Liberica</v>
      </c>
      <c r="O507" t="str">
        <f t="shared" si="22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_xlfn.XLOOKUP(orders!C508,customers!A:A,customers!B:B,,0)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_xlfn.XLOOKUP(C508,customers!$A$2:$A$1001,customers!$G$2:$G$1001,,0)</f>
        <v>United States</v>
      </c>
      <c r="I508" t="str">
        <f>INDEX(products!$A$1:$G$49,MATCH(orders!$D508,products!$A$1:$A$49,0),MATCH(I$1,products!$A$1:$G$1,0))</f>
        <v>Ara</v>
      </c>
      <c r="J508" t="str">
        <f>INDEX(products!$A$1:$G$49,MATCH(orders!$D508,products!$A$1:$A$49,0),MATCH(J$1,products!$A$1:$G$1,0))</f>
        <v>L</v>
      </c>
      <c r="K508" s="4">
        <f>INDEX(products!$A$1:$G$49,MATCH(orders!$D508,products!$A$1:$A$49,0),MATCH(K$1,products!$A$1:$G$1,0))</f>
        <v>1</v>
      </c>
      <c r="L508" s="5">
        <f>INDEX(products!$A$1:$G$49,MATCH(orders!$D508,products!$A$1:$A$49,0),MATCH(L$1,products!$A$1:$G$1,0))</f>
        <v>12.95</v>
      </c>
      <c r="M508" s="5">
        <f t="shared" si="21"/>
        <v>25.9</v>
      </c>
      <c r="N508" t="str">
        <f t="shared" si="23"/>
        <v>Arabica</v>
      </c>
      <c r="O508" t="str">
        <f t="shared" si="22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_xlfn.XLOOKUP(orders!C509,customers!A:A,customers!B:B,,0)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_xlfn.XLOOKUP(C509,customers!$A$2:$A$1001,customers!$G$2:$G$1001,,0)</f>
        <v>United States</v>
      </c>
      <c r="I509" t="str">
        <f>INDEX(products!$A$1:$G$49,MATCH(orders!$D509,products!$A$1:$A$49,0),MATCH(I$1,products!$A$1:$G$1,0))</f>
        <v>Ara</v>
      </c>
      <c r="J509" t="str">
        <f>INDEX(products!$A$1:$G$49,MATCH(orders!$D509,products!$A$1:$A$49,0),MATCH(J$1,products!$A$1:$G$1,0))</f>
        <v>L</v>
      </c>
      <c r="K509" s="4">
        <f>INDEX(products!$A$1:$G$49,MATCH(orders!$D509,products!$A$1:$A$49,0),MATCH(K$1,products!$A$1:$G$1,0))</f>
        <v>2.5</v>
      </c>
      <c r="L509" s="5">
        <f>INDEX(products!$A$1:$G$49,MATCH(orders!$D509,products!$A$1:$A$49,0),MATCH(L$1,products!$A$1:$G$1,0))</f>
        <v>29.784999999999997</v>
      </c>
      <c r="M509" s="5">
        <f t="shared" si="21"/>
        <v>89.35499999999999</v>
      </c>
      <c r="N509" t="str">
        <f t="shared" si="23"/>
        <v>Arabica</v>
      </c>
      <c r="O509" t="str">
        <f t="shared" si="22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_xlfn.XLOOKUP(orders!C510,customers!A:A,customers!B:B,,0)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_xlfn.XLOOKUP(C510,customers!$A$2:$A$1001,customers!$G$2:$G$1001,,0)</f>
        <v>Ireland</v>
      </c>
      <c r="I510" t="str">
        <f>INDEX(products!$A$1:$G$49,MATCH(orders!$D510,products!$A$1:$A$49,0),MATCH(I$1,products!$A$1:$G$1,0))</f>
        <v>Lib</v>
      </c>
      <c r="J510" t="str">
        <f>INDEX(products!$A$1:$G$49,MATCH(orders!$D510,products!$A$1:$A$49,0),MATCH(J$1,products!$A$1:$G$1,0))</f>
        <v>D</v>
      </c>
      <c r="K510" s="4">
        <f>INDEX(products!$A$1:$G$49,MATCH(orders!$D510,products!$A$1:$A$49,0),MATCH(K$1,products!$A$1:$G$1,0))</f>
        <v>0.5</v>
      </c>
      <c r="L510" s="5">
        <f>INDEX(products!$A$1:$G$49,MATCH(orders!$D510,products!$A$1:$A$49,0),MATCH(L$1,products!$A$1:$G$1,0))</f>
        <v>7.77</v>
      </c>
      <c r="M510" s="5">
        <f t="shared" si="21"/>
        <v>46.62</v>
      </c>
      <c r="N510" t="str">
        <f t="shared" si="23"/>
        <v>Liberica</v>
      </c>
      <c r="O510" t="str">
        <f t="shared" si="22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_xlfn.XLOOKUP(orders!C511,customers!A:A,customers!B:B,,0)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_xlfn.XLOOKUP(C511,customers!$A$2:$A$1001,customers!$G$2:$G$1001,,0)</f>
        <v>Ireland</v>
      </c>
      <c r="I511" t="str">
        <f>INDEX(products!$A$1:$G$49,MATCH(orders!$D511,products!$A$1:$A$49,0),MATCH(I$1,products!$A$1:$G$1,0))</f>
        <v>Ara</v>
      </c>
      <c r="J511" t="str">
        <f>INDEX(products!$A$1:$G$49,MATCH(orders!$D511,products!$A$1:$A$49,0),MATCH(J$1,products!$A$1:$G$1,0))</f>
        <v>D</v>
      </c>
      <c r="K511" s="4">
        <f>INDEX(products!$A$1:$G$49,MATCH(orders!$D511,products!$A$1:$A$49,0),MATCH(K$1,products!$A$1:$G$1,0))</f>
        <v>1</v>
      </c>
      <c r="L511" s="5">
        <f>INDEX(products!$A$1:$G$49,MATCH(orders!$D511,products!$A$1:$A$49,0),MATCH(L$1,products!$A$1:$G$1,0))</f>
        <v>9.9499999999999993</v>
      </c>
      <c r="M511" s="5">
        <f t="shared" si="21"/>
        <v>29.849999999999998</v>
      </c>
      <c r="N511" t="str">
        <f t="shared" si="23"/>
        <v>Arabica</v>
      </c>
      <c r="O511" t="str">
        <f t="shared" si="22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_xlfn.XLOOKUP(orders!C512,customers!A:A,customers!B:B,,0)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_xlfn.XLOOKUP(C512,customers!$A$2:$A$1001,customers!$G$2:$G$1001,,0)</f>
        <v>Ireland</v>
      </c>
      <c r="I512" t="str">
        <f>INDEX(products!$A$1:$G$49,MATCH(orders!$D512,products!$A$1:$A$49,0),MATCH(I$1,products!$A$1:$G$1,0))</f>
        <v>Rob</v>
      </c>
      <c r="J512" t="str">
        <f>INDEX(products!$A$1:$G$49,MATCH(orders!$D512,products!$A$1:$A$49,0),MATCH(J$1,products!$A$1:$G$1,0))</f>
        <v>L</v>
      </c>
      <c r="K512" s="4">
        <f>INDEX(products!$A$1:$G$49,MATCH(orders!$D512,products!$A$1:$A$49,0),MATCH(K$1,products!$A$1:$G$1,0))</f>
        <v>0.2</v>
      </c>
      <c r="L512" s="5">
        <f>INDEX(products!$A$1:$G$49,MATCH(orders!$D512,products!$A$1:$A$49,0),MATCH(L$1,products!$A$1:$G$1,0))</f>
        <v>3.5849999999999995</v>
      </c>
      <c r="M512" s="5">
        <f t="shared" si="21"/>
        <v>10.754999999999999</v>
      </c>
      <c r="N512" t="str">
        <f t="shared" si="23"/>
        <v>Robusta</v>
      </c>
      <c r="O512" t="str">
        <f t="shared" si="22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_xlfn.XLOOKUP(orders!C513,customers!A:A,customers!B:B,,0)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_xlfn.XLOOKUP(C513,customers!$A$2:$A$1001,customers!$G$2:$G$1001,,0)</f>
        <v>United States</v>
      </c>
      <c r="I513" t="str">
        <f>INDEX(products!$A$1:$G$49,MATCH(orders!$D513,products!$A$1:$A$49,0),MATCH(I$1,products!$A$1:$G$1,0))</f>
        <v>Ara</v>
      </c>
      <c r="J513" t="str">
        <f>INDEX(products!$A$1:$G$49,MATCH(orders!$D513,products!$A$1:$A$49,0),MATCH(J$1,products!$A$1:$G$1,0))</f>
        <v>M</v>
      </c>
      <c r="K513" s="4">
        <f>INDEX(products!$A$1:$G$49,MATCH(orders!$D513,products!$A$1:$A$49,0),MATCH(K$1,products!$A$1:$G$1,0))</f>
        <v>0.2</v>
      </c>
      <c r="L513" s="5">
        <f>INDEX(products!$A$1:$G$49,MATCH(orders!$D513,products!$A$1:$A$49,0),MATCH(L$1,products!$A$1:$G$1,0))</f>
        <v>3.375</v>
      </c>
      <c r="M513" s="5">
        <f t="shared" si="21"/>
        <v>13.5</v>
      </c>
      <c r="N513" t="str">
        <f t="shared" si="23"/>
        <v>Arabica</v>
      </c>
      <c r="O513" t="str">
        <f t="shared" si="22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_xlfn.XLOOKUP(orders!C514,customers!A:A,customers!B:B,,0)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_xlfn.XLOOKUP(C514,customers!$A$2:$A$1001,customers!$G$2:$G$1001,,0)</f>
        <v>United States</v>
      </c>
      <c r="I514" t="str">
        <f>INDEX(products!$A$1:$G$49,MATCH(orders!$D514,products!$A$1:$A$49,0),MATCH(I$1,products!$A$1:$G$1,0))</f>
        <v>Lib</v>
      </c>
      <c r="J514" t="str">
        <f>INDEX(products!$A$1:$G$49,MATCH(orders!$D514,products!$A$1:$A$49,0),MATCH(J$1,products!$A$1:$G$1,0))</f>
        <v>L</v>
      </c>
      <c r="K514" s="4">
        <f>INDEX(products!$A$1:$G$49,MATCH(orders!$D514,products!$A$1:$A$49,0),MATCH(K$1,products!$A$1:$G$1,0))</f>
        <v>1</v>
      </c>
      <c r="L514" s="5">
        <f>INDEX(products!$A$1:$G$49,MATCH(orders!$D514,products!$A$1:$A$49,0),MATCH(L$1,products!$A$1:$G$1,0))</f>
        <v>15.85</v>
      </c>
      <c r="M514" s="5">
        <f t="shared" si="21"/>
        <v>47.55</v>
      </c>
      <c r="N514" t="str">
        <f t="shared" si="23"/>
        <v>Liberica</v>
      </c>
      <c r="O514" t="str">
        <f t="shared" si="22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_xlfn.XLOOKUP(orders!C515,customers!A:A,customers!B:B,,0)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_xlfn.XLOOKUP(C515,customers!$A$2:$A$1001,customers!$G$2:$G$1001,,0)</f>
        <v>United States</v>
      </c>
      <c r="I515" t="str">
        <f>INDEX(products!$A$1:$G$49,MATCH(orders!$D515,products!$A$1:$A$49,0),MATCH(I$1,products!$A$1:$G$1,0))</f>
        <v>Lib</v>
      </c>
      <c r="J515" t="str">
        <f>INDEX(products!$A$1:$G$49,MATCH(orders!$D515,products!$A$1:$A$49,0),MATCH(J$1,products!$A$1:$G$1,0))</f>
        <v>L</v>
      </c>
      <c r="K515" s="4">
        <f>INDEX(products!$A$1:$G$49,MATCH(orders!$D515,products!$A$1:$A$49,0),MATCH(K$1,products!$A$1:$G$1,0))</f>
        <v>1</v>
      </c>
      <c r="L515" s="5">
        <f>INDEX(products!$A$1:$G$49,MATCH(orders!$D515,products!$A$1:$A$49,0),MATCH(L$1,products!$A$1:$G$1,0))</f>
        <v>15.85</v>
      </c>
      <c r="M515" s="5">
        <f t="shared" ref="M515:M578" si="24">L515*E515</f>
        <v>79.25</v>
      </c>
      <c r="N515" t="str">
        <f t="shared" si="23"/>
        <v>Liberica</v>
      </c>
      <c r="O515" t="str">
        <f t="shared" ref="O515:O578" si="25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_xlfn.XLOOKUP(orders!C516,customers!A:A,customers!B:B,,0)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INDEX(products!$A$1:$G$49,MATCH(orders!$D516,products!$A$1:$A$49,0),MATCH(I$1,products!$A$1:$G$1,0))</f>
        <v>Lib</v>
      </c>
      <c r="J516" t="str">
        <f>INDEX(products!$A$1:$G$49,MATCH(orders!$D516,products!$A$1:$A$49,0),MATCH(J$1,products!$A$1:$G$1,0))</f>
        <v>M</v>
      </c>
      <c r="K516" s="4">
        <f>INDEX(products!$A$1:$G$49,MATCH(orders!$D516,products!$A$1:$A$49,0),MATCH(K$1,products!$A$1:$G$1,0))</f>
        <v>0.2</v>
      </c>
      <c r="L516" s="5">
        <f>INDEX(products!$A$1:$G$49,MATCH(orders!$D516,products!$A$1:$A$49,0),MATCH(L$1,products!$A$1:$G$1,0))</f>
        <v>4.3650000000000002</v>
      </c>
      <c r="M516" s="5">
        <f t="shared" si="24"/>
        <v>26.19</v>
      </c>
      <c r="N516" t="str">
        <f t="shared" ref="N516:N579" si="26">IF(I516="Rob","Robusta",IF(I516="Exc","Excelsa",IF(I516="Lib","Liberica",IF(I516="Ara","Arabica",""))))</f>
        <v>Liberica</v>
      </c>
      <c r="O516" t="str">
        <f t="shared" si="25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_xlfn.XLOOKUP(orders!C517,customers!A:A,customers!B:B,,0)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_xlfn.XLOOKUP(C517,customers!$A$2:$A$1001,customers!$G$2:$G$1001,,0)</f>
        <v>United States</v>
      </c>
      <c r="I517" t="str">
        <f>INDEX(products!$A$1:$G$49,MATCH(orders!$D517,products!$A$1:$A$49,0),MATCH(I$1,products!$A$1:$G$1,0))</f>
        <v>Rob</v>
      </c>
      <c r="J517" t="str">
        <f>INDEX(products!$A$1:$G$49,MATCH(orders!$D517,products!$A$1:$A$49,0),MATCH(J$1,products!$A$1:$G$1,0))</f>
        <v>L</v>
      </c>
      <c r="K517" s="4">
        <f>INDEX(products!$A$1:$G$49,MATCH(orders!$D517,products!$A$1:$A$49,0),MATCH(K$1,products!$A$1:$G$1,0))</f>
        <v>0.5</v>
      </c>
      <c r="L517" s="5">
        <f>INDEX(products!$A$1:$G$49,MATCH(orders!$D517,products!$A$1:$A$49,0),MATCH(L$1,products!$A$1:$G$1,0))</f>
        <v>7.169999999999999</v>
      </c>
      <c r="M517" s="5">
        <f t="shared" si="24"/>
        <v>21.509999999999998</v>
      </c>
      <c r="N517" t="str">
        <f t="shared" si="26"/>
        <v>Robusta</v>
      </c>
      <c r="O517" t="str">
        <f t="shared" si="25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_xlfn.XLOOKUP(orders!C518,customers!A:A,customers!B:B,,0)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_xlfn.XLOOKUP(C518,customers!$A$2:$A$1001,customers!$G$2:$G$1001,,0)</f>
        <v>United States</v>
      </c>
      <c r="I518" t="str">
        <f>INDEX(products!$A$1:$G$49,MATCH(orders!$D518,products!$A$1:$A$49,0),MATCH(I$1,products!$A$1:$G$1,0))</f>
        <v>Rob</v>
      </c>
      <c r="J518" t="str">
        <f>INDEX(products!$A$1:$G$49,MATCH(orders!$D518,products!$A$1:$A$49,0),MATCH(J$1,products!$A$1:$G$1,0))</f>
        <v>D</v>
      </c>
      <c r="K518" s="4">
        <f>INDEX(products!$A$1:$G$49,MATCH(orders!$D518,products!$A$1:$A$49,0),MATCH(K$1,products!$A$1:$G$1,0))</f>
        <v>2.5</v>
      </c>
      <c r="L518" s="5">
        <f>INDEX(products!$A$1:$G$49,MATCH(orders!$D518,products!$A$1:$A$49,0),MATCH(L$1,products!$A$1:$G$1,0))</f>
        <v>20.584999999999997</v>
      </c>
      <c r="M518" s="5">
        <f t="shared" si="24"/>
        <v>102.92499999999998</v>
      </c>
      <c r="N518" t="str">
        <f t="shared" si="26"/>
        <v>Robusta</v>
      </c>
      <c r="O518" t="str">
        <f t="shared" si="25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_xlfn.XLOOKUP(orders!C519,customers!A:A,customers!B:B,,0)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_xlfn.XLOOKUP(C519,customers!$A$2:$A$1001,customers!$G$2:$G$1001,,0)</f>
        <v>United States</v>
      </c>
      <c r="I519" t="str">
        <f>INDEX(products!$A$1:$G$49,MATCH(orders!$D519,products!$A$1:$A$49,0),MATCH(I$1,products!$A$1:$G$1,0))</f>
        <v>Lib</v>
      </c>
      <c r="J519" t="str">
        <f>INDEX(products!$A$1:$G$49,MATCH(orders!$D519,products!$A$1:$A$49,0),MATCH(J$1,products!$A$1:$G$1,0))</f>
        <v>D</v>
      </c>
      <c r="K519" s="4">
        <f>INDEX(products!$A$1:$G$49,MATCH(orders!$D519,products!$A$1:$A$49,0),MATCH(K$1,products!$A$1:$G$1,0))</f>
        <v>0.2</v>
      </c>
      <c r="L519" s="5">
        <f>INDEX(products!$A$1:$G$49,MATCH(orders!$D519,products!$A$1:$A$49,0),MATCH(L$1,products!$A$1:$G$1,0))</f>
        <v>3.8849999999999998</v>
      </c>
      <c r="M519" s="5">
        <f t="shared" si="24"/>
        <v>7.77</v>
      </c>
      <c r="N519" t="str">
        <f t="shared" si="26"/>
        <v>Liberica</v>
      </c>
      <c r="O519" t="str">
        <f t="shared" si="25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_xlfn.XLOOKUP(orders!C520,customers!A:A,customers!B:B,,0)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_xlfn.XLOOKUP(C520,customers!$A$2:$A$1001,customers!$G$2:$G$1001,,0)</f>
        <v>United States</v>
      </c>
      <c r="I520" t="str">
        <f>INDEX(products!$A$1:$G$49,MATCH(orders!$D520,products!$A$1:$A$49,0),MATCH(I$1,products!$A$1:$G$1,0))</f>
        <v>Exc</v>
      </c>
      <c r="J520" t="str">
        <f>INDEX(products!$A$1:$G$49,MATCH(orders!$D520,products!$A$1:$A$49,0),MATCH(J$1,products!$A$1:$G$1,0))</f>
        <v>D</v>
      </c>
      <c r="K520" s="4">
        <f>INDEX(products!$A$1:$G$49,MATCH(orders!$D520,products!$A$1:$A$49,0),MATCH(K$1,products!$A$1:$G$1,0))</f>
        <v>2.5</v>
      </c>
      <c r="L520" s="5">
        <f>INDEX(products!$A$1:$G$49,MATCH(orders!$D520,products!$A$1:$A$49,0),MATCH(L$1,products!$A$1:$G$1,0))</f>
        <v>27.945</v>
      </c>
      <c r="M520" s="5">
        <f t="shared" si="24"/>
        <v>139.72499999999999</v>
      </c>
      <c r="N520" t="str">
        <f t="shared" si="26"/>
        <v>Excelsa</v>
      </c>
      <c r="O520" t="str">
        <f t="shared" si="25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_xlfn.XLOOKUP(orders!C521,customers!A:A,customers!B:B,,0)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_xlfn.XLOOKUP(C521,customers!$A$2:$A$1001,customers!$G$2:$G$1001,,0)</f>
        <v>Ireland</v>
      </c>
      <c r="I521" t="str">
        <f>INDEX(products!$A$1:$G$49,MATCH(orders!$D521,products!$A$1:$A$49,0),MATCH(I$1,products!$A$1:$G$1,0))</f>
        <v>Ara</v>
      </c>
      <c r="J521" t="str">
        <f>INDEX(products!$A$1:$G$49,MATCH(orders!$D521,products!$A$1:$A$49,0),MATCH(J$1,products!$A$1:$G$1,0))</f>
        <v>D</v>
      </c>
      <c r="K521" s="4">
        <f>INDEX(products!$A$1:$G$49,MATCH(orders!$D521,products!$A$1:$A$49,0),MATCH(K$1,products!$A$1:$G$1,0))</f>
        <v>0.5</v>
      </c>
      <c r="L521" s="5">
        <f>INDEX(products!$A$1:$G$49,MATCH(orders!$D521,products!$A$1:$A$49,0),MATCH(L$1,products!$A$1:$G$1,0))</f>
        <v>5.97</v>
      </c>
      <c r="M521" s="5">
        <f t="shared" si="24"/>
        <v>11.94</v>
      </c>
      <c r="N521" t="str">
        <f t="shared" si="26"/>
        <v>Arabica</v>
      </c>
      <c r="O521" t="str">
        <f t="shared" si="25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_xlfn.XLOOKUP(orders!C522,customers!A:A,customers!B:B,,0)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_xlfn.XLOOKUP(C522,customers!$A$2:$A$1001,customers!$G$2:$G$1001,,0)</f>
        <v>United States</v>
      </c>
      <c r="I522" t="str">
        <f>INDEX(products!$A$1:$G$49,MATCH(orders!$D522,products!$A$1:$A$49,0),MATCH(I$1,products!$A$1:$G$1,0))</f>
        <v>Lib</v>
      </c>
      <c r="J522" t="str">
        <f>INDEX(products!$A$1:$G$49,MATCH(orders!$D522,products!$A$1:$A$49,0),MATCH(J$1,products!$A$1:$G$1,0))</f>
        <v>D</v>
      </c>
      <c r="K522" s="4">
        <f>INDEX(products!$A$1:$G$49,MATCH(orders!$D522,products!$A$1:$A$49,0),MATCH(K$1,products!$A$1:$G$1,0))</f>
        <v>0.2</v>
      </c>
      <c r="L522" s="5">
        <f>INDEX(products!$A$1:$G$49,MATCH(orders!$D522,products!$A$1:$A$49,0),MATCH(L$1,products!$A$1:$G$1,0))</f>
        <v>3.8849999999999998</v>
      </c>
      <c r="M522" s="5">
        <f t="shared" si="24"/>
        <v>3.8849999999999998</v>
      </c>
      <c r="N522" t="str">
        <f t="shared" si="26"/>
        <v>Liberica</v>
      </c>
      <c r="O522" t="str">
        <f t="shared" si="25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_xlfn.XLOOKUP(orders!C523,customers!A:A,customers!B:B,,0)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_xlfn.XLOOKUP(C523,customers!$A$2:$A$1001,customers!$G$2:$G$1001,,0)</f>
        <v>United States</v>
      </c>
      <c r="I523" t="str">
        <f>INDEX(products!$A$1:$G$49,MATCH(orders!$D523,products!$A$1:$A$49,0),MATCH(I$1,products!$A$1:$G$1,0))</f>
        <v>Rob</v>
      </c>
      <c r="J523" t="str">
        <f>INDEX(products!$A$1:$G$49,MATCH(orders!$D523,products!$A$1:$A$49,0),MATCH(J$1,products!$A$1:$G$1,0))</f>
        <v>M</v>
      </c>
      <c r="K523" s="4">
        <f>INDEX(products!$A$1:$G$49,MATCH(orders!$D523,products!$A$1:$A$49,0),MATCH(K$1,products!$A$1:$G$1,0))</f>
        <v>1</v>
      </c>
      <c r="L523" s="5">
        <f>INDEX(products!$A$1:$G$49,MATCH(orders!$D523,products!$A$1:$A$49,0),MATCH(L$1,products!$A$1:$G$1,0))</f>
        <v>9.9499999999999993</v>
      </c>
      <c r="M523" s="5">
        <f t="shared" si="24"/>
        <v>39.799999999999997</v>
      </c>
      <c r="N523" t="str">
        <f t="shared" si="26"/>
        <v>Robusta</v>
      </c>
      <c r="O523" t="str">
        <f t="shared" si="25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_xlfn.XLOOKUP(orders!C524,customers!A:A,customers!B:B,,0)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_xlfn.XLOOKUP(C524,customers!$A$2:$A$1001,customers!$G$2:$G$1001,,0)</f>
        <v>United States</v>
      </c>
      <c r="I524" t="str">
        <f>INDEX(products!$A$1:$G$49,MATCH(orders!$D524,products!$A$1:$A$49,0),MATCH(I$1,products!$A$1:$G$1,0))</f>
        <v>Rob</v>
      </c>
      <c r="J524" t="str">
        <f>INDEX(products!$A$1:$G$49,MATCH(orders!$D524,products!$A$1:$A$49,0),MATCH(J$1,products!$A$1:$G$1,0))</f>
        <v>M</v>
      </c>
      <c r="K524" s="4">
        <f>INDEX(products!$A$1:$G$49,MATCH(orders!$D524,products!$A$1:$A$49,0),MATCH(K$1,products!$A$1:$G$1,0))</f>
        <v>0.5</v>
      </c>
      <c r="L524" s="5">
        <f>INDEX(products!$A$1:$G$49,MATCH(orders!$D524,products!$A$1:$A$49,0),MATCH(L$1,products!$A$1:$G$1,0))</f>
        <v>5.97</v>
      </c>
      <c r="M524" s="5">
        <f t="shared" si="24"/>
        <v>29.849999999999998</v>
      </c>
      <c r="N524" t="str">
        <f t="shared" si="26"/>
        <v>Robusta</v>
      </c>
      <c r="O524" t="str">
        <f t="shared" si="25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_xlfn.XLOOKUP(orders!C525,customers!A:A,customers!B:B,,0)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_xlfn.XLOOKUP(C525,customers!$A$2:$A$1001,customers!$G$2:$G$1001,,0)</f>
        <v>Ireland</v>
      </c>
      <c r="I525" t="str">
        <f>INDEX(products!$A$1:$G$49,MATCH(orders!$D525,products!$A$1:$A$49,0),MATCH(I$1,products!$A$1:$G$1,0))</f>
        <v>Lib</v>
      </c>
      <c r="J525" t="str">
        <f>INDEX(products!$A$1:$G$49,MATCH(orders!$D525,products!$A$1:$A$49,0),MATCH(J$1,products!$A$1:$G$1,0))</f>
        <v>D</v>
      </c>
      <c r="K525" s="4">
        <f>INDEX(products!$A$1:$G$49,MATCH(orders!$D525,products!$A$1:$A$49,0),MATCH(K$1,products!$A$1:$G$1,0))</f>
        <v>2.5</v>
      </c>
      <c r="L525" s="5">
        <f>INDEX(products!$A$1:$G$49,MATCH(orders!$D525,products!$A$1:$A$49,0),MATCH(L$1,products!$A$1:$G$1,0))</f>
        <v>29.784999999999997</v>
      </c>
      <c r="M525" s="5">
        <f t="shared" si="24"/>
        <v>29.784999999999997</v>
      </c>
      <c r="N525" t="str">
        <f t="shared" si="26"/>
        <v>Liberica</v>
      </c>
      <c r="O525" t="str">
        <f t="shared" si="25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_xlfn.XLOOKUP(orders!C526,customers!A:A,customers!B:B,,0)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_xlfn.XLOOKUP(C526,customers!$A$2:$A$1001,customers!$G$2:$G$1001,,0)</f>
        <v>United States</v>
      </c>
      <c r="I526" t="str">
        <f>INDEX(products!$A$1:$G$49,MATCH(orders!$D526,products!$A$1:$A$49,0),MATCH(I$1,products!$A$1:$G$1,0))</f>
        <v>Lib</v>
      </c>
      <c r="J526" t="str">
        <f>INDEX(products!$A$1:$G$49,MATCH(orders!$D526,products!$A$1:$A$49,0),MATCH(J$1,products!$A$1:$G$1,0))</f>
        <v>L</v>
      </c>
      <c r="K526" s="4">
        <f>INDEX(products!$A$1:$G$49,MATCH(orders!$D526,products!$A$1:$A$49,0),MATCH(K$1,products!$A$1:$G$1,0))</f>
        <v>2.5</v>
      </c>
      <c r="L526" s="5">
        <f>INDEX(products!$A$1:$G$49,MATCH(orders!$D526,products!$A$1:$A$49,0),MATCH(L$1,products!$A$1:$G$1,0))</f>
        <v>36.454999999999998</v>
      </c>
      <c r="M526" s="5">
        <f t="shared" si="24"/>
        <v>72.91</v>
      </c>
      <c r="N526" t="str">
        <f t="shared" si="26"/>
        <v>Liberica</v>
      </c>
      <c r="O526" t="str">
        <f t="shared" si="25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_xlfn.XLOOKUP(orders!C527,customers!A:A,customers!B:B,,0)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_xlfn.XLOOKUP(C527,customers!$A$2:$A$1001,customers!$G$2:$G$1001,,0)</f>
        <v>United States</v>
      </c>
      <c r="I527" t="str">
        <f>INDEX(products!$A$1:$G$49,MATCH(orders!$D527,products!$A$1:$A$49,0),MATCH(I$1,products!$A$1:$G$1,0))</f>
        <v>Rob</v>
      </c>
      <c r="J527" t="str">
        <f>INDEX(products!$A$1:$G$49,MATCH(orders!$D527,products!$A$1:$A$49,0),MATCH(J$1,products!$A$1:$G$1,0))</f>
        <v>D</v>
      </c>
      <c r="K527" s="4">
        <f>INDEX(products!$A$1:$G$49,MATCH(orders!$D527,products!$A$1:$A$49,0),MATCH(K$1,products!$A$1:$G$1,0))</f>
        <v>0.2</v>
      </c>
      <c r="L527" s="5">
        <f>INDEX(products!$A$1:$G$49,MATCH(orders!$D527,products!$A$1:$A$49,0),MATCH(L$1,products!$A$1:$G$1,0))</f>
        <v>2.6849999999999996</v>
      </c>
      <c r="M527" s="5">
        <f t="shared" si="24"/>
        <v>13.424999999999997</v>
      </c>
      <c r="N527" t="str">
        <f t="shared" si="26"/>
        <v>Robusta</v>
      </c>
      <c r="O527" t="str">
        <f t="shared" si="25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_xlfn.XLOOKUP(orders!C528,customers!A:A,customers!B:B,,0)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_xlfn.XLOOKUP(C528,customers!$A$2:$A$1001,customers!$G$2:$G$1001,,0)</f>
        <v>United States</v>
      </c>
      <c r="I528" t="str">
        <f>INDEX(products!$A$1:$G$49,MATCH(orders!$D528,products!$A$1:$A$49,0),MATCH(I$1,products!$A$1:$G$1,0))</f>
        <v>Exc</v>
      </c>
      <c r="J528" t="str">
        <f>INDEX(products!$A$1:$G$49,MATCH(orders!$D528,products!$A$1:$A$49,0),MATCH(J$1,products!$A$1:$G$1,0))</f>
        <v>M</v>
      </c>
      <c r="K528" s="4">
        <f>INDEX(products!$A$1:$G$49,MATCH(orders!$D528,products!$A$1:$A$49,0),MATCH(K$1,products!$A$1:$G$1,0))</f>
        <v>2.5</v>
      </c>
      <c r="L528" s="5">
        <f>INDEX(products!$A$1:$G$49,MATCH(orders!$D528,products!$A$1:$A$49,0),MATCH(L$1,products!$A$1:$G$1,0))</f>
        <v>31.624999999999996</v>
      </c>
      <c r="M528" s="5">
        <f t="shared" si="24"/>
        <v>126.49999999999999</v>
      </c>
      <c r="N528" t="str">
        <f t="shared" si="26"/>
        <v>Excelsa</v>
      </c>
      <c r="O528" t="str">
        <f t="shared" si="25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_xlfn.XLOOKUP(orders!C529,customers!A:A,customers!B:B,,0)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_xlfn.XLOOKUP(C529,customers!$A$2:$A$1001,customers!$G$2:$G$1001,,0)</f>
        <v>United Kingdom</v>
      </c>
      <c r="I529" t="str">
        <f>INDEX(products!$A$1:$G$49,MATCH(orders!$D529,products!$A$1:$A$49,0),MATCH(I$1,products!$A$1:$G$1,0))</f>
        <v>Exc</v>
      </c>
      <c r="J529" t="str">
        <f>INDEX(products!$A$1:$G$49,MATCH(orders!$D529,products!$A$1:$A$49,0),MATCH(J$1,products!$A$1:$G$1,0))</f>
        <v>M</v>
      </c>
      <c r="K529" s="4">
        <f>INDEX(products!$A$1:$G$49,MATCH(orders!$D529,products!$A$1:$A$49,0),MATCH(K$1,products!$A$1:$G$1,0))</f>
        <v>0.5</v>
      </c>
      <c r="L529" s="5">
        <f>INDEX(products!$A$1:$G$49,MATCH(orders!$D529,products!$A$1:$A$49,0),MATCH(L$1,products!$A$1:$G$1,0))</f>
        <v>8.25</v>
      </c>
      <c r="M529" s="5">
        <f t="shared" si="24"/>
        <v>41.25</v>
      </c>
      <c r="N529" t="str">
        <f t="shared" si="26"/>
        <v>Excelsa</v>
      </c>
      <c r="O529" t="str">
        <f t="shared" si="25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_xlfn.XLOOKUP(orders!C530,customers!A:A,customers!B:B,,0)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_xlfn.XLOOKUP(C530,customers!$A$2:$A$1001,customers!$G$2:$G$1001,,0)</f>
        <v>United States</v>
      </c>
      <c r="I530" t="str">
        <f>INDEX(products!$A$1:$G$49,MATCH(orders!$D530,products!$A$1:$A$49,0),MATCH(I$1,products!$A$1:$G$1,0))</f>
        <v>Exc</v>
      </c>
      <c r="J530" t="str">
        <f>INDEX(products!$A$1:$G$49,MATCH(orders!$D530,products!$A$1:$A$49,0),MATCH(J$1,products!$A$1:$G$1,0))</f>
        <v>L</v>
      </c>
      <c r="K530" s="4">
        <f>INDEX(products!$A$1:$G$49,MATCH(orders!$D530,products!$A$1:$A$49,0),MATCH(K$1,products!$A$1:$G$1,0))</f>
        <v>0.5</v>
      </c>
      <c r="L530" s="5">
        <f>INDEX(products!$A$1:$G$49,MATCH(orders!$D530,products!$A$1:$A$49,0),MATCH(L$1,products!$A$1:$G$1,0))</f>
        <v>8.91</v>
      </c>
      <c r="M530" s="5">
        <f t="shared" si="24"/>
        <v>53.46</v>
      </c>
      <c r="N530" t="str">
        <f t="shared" si="26"/>
        <v>Excelsa</v>
      </c>
      <c r="O530" t="str">
        <f t="shared" si="25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_xlfn.XLOOKUP(orders!C531,customers!A:A,customers!B:B,,0)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_xlfn.XLOOKUP(C531,customers!$A$2:$A$1001,customers!$G$2:$G$1001,,0)</f>
        <v>United States</v>
      </c>
      <c r="I531" t="str">
        <f>INDEX(products!$A$1:$G$49,MATCH(orders!$D531,products!$A$1:$A$49,0),MATCH(I$1,products!$A$1:$G$1,0))</f>
        <v>Rob</v>
      </c>
      <c r="J531" t="str">
        <f>INDEX(products!$A$1:$G$49,MATCH(orders!$D531,products!$A$1:$A$49,0),MATCH(J$1,products!$A$1:$G$1,0))</f>
        <v>M</v>
      </c>
      <c r="K531" s="4">
        <f>INDEX(products!$A$1:$G$49,MATCH(orders!$D531,products!$A$1:$A$49,0),MATCH(K$1,products!$A$1:$G$1,0))</f>
        <v>1</v>
      </c>
      <c r="L531" s="5">
        <f>INDEX(products!$A$1:$G$49,MATCH(orders!$D531,products!$A$1:$A$49,0),MATCH(L$1,products!$A$1:$G$1,0))</f>
        <v>9.9499999999999993</v>
      </c>
      <c r="M531" s="5">
        <f t="shared" si="24"/>
        <v>59.699999999999996</v>
      </c>
      <c r="N531" t="str">
        <f t="shared" si="26"/>
        <v>Robusta</v>
      </c>
      <c r="O531" t="str">
        <f t="shared" si="25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_xlfn.XLOOKUP(orders!C532,customers!A:A,customers!B:B,,0)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_xlfn.XLOOKUP(C532,customers!$A$2:$A$1001,customers!$G$2:$G$1001,,0)</f>
        <v>United States</v>
      </c>
      <c r="I532" t="str">
        <f>INDEX(products!$A$1:$G$49,MATCH(orders!$D532,products!$A$1:$A$49,0),MATCH(I$1,products!$A$1:$G$1,0))</f>
        <v>Rob</v>
      </c>
      <c r="J532" t="str">
        <f>INDEX(products!$A$1:$G$49,MATCH(orders!$D532,products!$A$1:$A$49,0),MATCH(J$1,products!$A$1:$G$1,0))</f>
        <v>M</v>
      </c>
      <c r="K532" s="4">
        <f>INDEX(products!$A$1:$G$49,MATCH(orders!$D532,products!$A$1:$A$49,0),MATCH(K$1,products!$A$1:$G$1,0))</f>
        <v>1</v>
      </c>
      <c r="L532" s="5">
        <f>INDEX(products!$A$1:$G$49,MATCH(orders!$D532,products!$A$1:$A$49,0),MATCH(L$1,products!$A$1:$G$1,0))</f>
        <v>9.9499999999999993</v>
      </c>
      <c r="M532" s="5">
        <f t="shared" si="24"/>
        <v>59.699999999999996</v>
      </c>
      <c r="N532" t="str">
        <f t="shared" si="26"/>
        <v>Robusta</v>
      </c>
      <c r="O532" t="str">
        <f t="shared" si="25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_xlfn.XLOOKUP(orders!C533,customers!A:A,customers!B:B,,0)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_xlfn.XLOOKUP(C533,customers!$A$2:$A$1001,customers!$G$2:$G$1001,,0)</f>
        <v>United States</v>
      </c>
      <c r="I533" t="str">
        <f>INDEX(products!$A$1:$G$49,MATCH(orders!$D533,products!$A$1:$A$49,0),MATCH(I$1,products!$A$1:$G$1,0))</f>
        <v>Rob</v>
      </c>
      <c r="J533" t="str">
        <f>INDEX(products!$A$1:$G$49,MATCH(orders!$D533,products!$A$1:$A$49,0),MATCH(J$1,products!$A$1:$G$1,0))</f>
        <v>D</v>
      </c>
      <c r="K533" s="4">
        <f>INDEX(products!$A$1:$G$49,MATCH(orders!$D533,products!$A$1:$A$49,0),MATCH(K$1,products!$A$1:$G$1,0))</f>
        <v>1</v>
      </c>
      <c r="L533" s="5">
        <f>INDEX(products!$A$1:$G$49,MATCH(orders!$D533,products!$A$1:$A$49,0),MATCH(L$1,products!$A$1:$G$1,0))</f>
        <v>8.9499999999999993</v>
      </c>
      <c r="M533" s="5">
        <f t="shared" si="24"/>
        <v>44.75</v>
      </c>
      <c r="N533" t="str">
        <f t="shared" si="26"/>
        <v>Robusta</v>
      </c>
      <c r="O533" t="str">
        <f t="shared" si="25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_xlfn.XLOOKUP(orders!C534,customers!A:A,customers!B:B,,0)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_xlfn.XLOOKUP(C534,customers!$A$2:$A$1001,customers!$G$2:$G$1001,,0)</f>
        <v>United States</v>
      </c>
      <c r="I534" t="str">
        <f>INDEX(products!$A$1:$G$49,MATCH(orders!$D534,products!$A$1:$A$49,0),MATCH(I$1,products!$A$1:$G$1,0))</f>
        <v>Exc</v>
      </c>
      <c r="J534" t="str">
        <f>INDEX(products!$A$1:$G$49,MATCH(orders!$D534,products!$A$1:$A$49,0),MATCH(J$1,products!$A$1:$G$1,0))</f>
        <v>M</v>
      </c>
      <c r="K534" s="4">
        <f>INDEX(products!$A$1:$G$49,MATCH(orders!$D534,products!$A$1:$A$49,0),MATCH(K$1,products!$A$1:$G$1,0))</f>
        <v>0.5</v>
      </c>
      <c r="L534" s="5">
        <f>INDEX(products!$A$1:$G$49,MATCH(orders!$D534,products!$A$1:$A$49,0),MATCH(L$1,products!$A$1:$G$1,0))</f>
        <v>8.25</v>
      </c>
      <c r="M534" s="5">
        <f t="shared" si="24"/>
        <v>16.5</v>
      </c>
      <c r="N534" t="str">
        <f t="shared" si="26"/>
        <v>Excelsa</v>
      </c>
      <c r="O534" t="str">
        <f t="shared" si="25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_xlfn.XLOOKUP(orders!C535,customers!A:A,customers!B:B,,0)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_xlfn.XLOOKUP(C535,customers!$A$2:$A$1001,customers!$G$2:$G$1001,,0)</f>
        <v>United States</v>
      </c>
      <c r="I535" t="str">
        <f>INDEX(products!$A$1:$G$49,MATCH(orders!$D535,products!$A$1:$A$49,0),MATCH(I$1,products!$A$1:$G$1,0))</f>
        <v>Rob</v>
      </c>
      <c r="J535" t="str">
        <f>INDEX(products!$A$1:$G$49,MATCH(orders!$D535,products!$A$1:$A$49,0),MATCH(J$1,products!$A$1:$G$1,0))</f>
        <v>D</v>
      </c>
      <c r="K535" s="4">
        <f>INDEX(products!$A$1:$G$49,MATCH(orders!$D535,products!$A$1:$A$49,0),MATCH(K$1,products!$A$1:$G$1,0))</f>
        <v>0.5</v>
      </c>
      <c r="L535" s="5">
        <f>INDEX(products!$A$1:$G$49,MATCH(orders!$D535,products!$A$1:$A$49,0),MATCH(L$1,products!$A$1:$G$1,0))</f>
        <v>5.3699999999999992</v>
      </c>
      <c r="M535" s="5">
        <f t="shared" si="24"/>
        <v>21.479999999999997</v>
      </c>
      <c r="N535" t="str">
        <f t="shared" si="26"/>
        <v>Robusta</v>
      </c>
      <c r="O535" t="str">
        <f t="shared" si="25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_xlfn.XLOOKUP(orders!C536,customers!A:A,customers!B:B,,0)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_xlfn.XLOOKUP(C536,customers!$A$2:$A$1001,customers!$G$2:$G$1001,,0)</f>
        <v>Ireland</v>
      </c>
      <c r="I536" t="str">
        <f>INDEX(products!$A$1:$G$49,MATCH(orders!$D536,products!$A$1:$A$49,0),MATCH(I$1,products!$A$1:$G$1,0))</f>
        <v>Rob</v>
      </c>
      <c r="J536" t="str">
        <f>INDEX(products!$A$1:$G$49,MATCH(orders!$D536,products!$A$1:$A$49,0),MATCH(J$1,products!$A$1:$G$1,0))</f>
        <v>M</v>
      </c>
      <c r="K536" s="4">
        <f>INDEX(products!$A$1:$G$49,MATCH(orders!$D536,products!$A$1:$A$49,0),MATCH(K$1,products!$A$1:$G$1,0))</f>
        <v>2.5</v>
      </c>
      <c r="L536" s="5">
        <f>INDEX(products!$A$1:$G$49,MATCH(orders!$D536,products!$A$1:$A$49,0),MATCH(L$1,products!$A$1:$G$1,0))</f>
        <v>22.884999999999998</v>
      </c>
      <c r="M536" s="5">
        <f t="shared" si="24"/>
        <v>45.769999999999996</v>
      </c>
      <c r="N536" t="str">
        <f t="shared" si="26"/>
        <v>Robusta</v>
      </c>
      <c r="O536" t="str">
        <f t="shared" si="25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_xlfn.XLOOKUP(orders!C537,customers!A:A,customers!B:B,,0)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_xlfn.XLOOKUP(C537,customers!$A$2:$A$1001,customers!$G$2:$G$1001,,0)</f>
        <v>Ireland</v>
      </c>
      <c r="I537" t="str">
        <f>INDEX(products!$A$1:$G$49,MATCH(orders!$D537,products!$A$1:$A$49,0),MATCH(I$1,products!$A$1:$G$1,0))</f>
        <v>Lib</v>
      </c>
      <c r="J537" t="str">
        <f>INDEX(products!$A$1:$G$49,MATCH(orders!$D537,products!$A$1:$A$49,0),MATCH(J$1,products!$A$1:$G$1,0))</f>
        <v>L</v>
      </c>
      <c r="K537" s="4">
        <f>INDEX(products!$A$1:$G$49,MATCH(orders!$D537,products!$A$1:$A$49,0),MATCH(K$1,products!$A$1:$G$1,0))</f>
        <v>0.2</v>
      </c>
      <c r="L537" s="5">
        <f>INDEX(products!$A$1:$G$49,MATCH(orders!$D537,products!$A$1:$A$49,0),MATCH(L$1,products!$A$1:$G$1,0))</f>
        <v>4.7549999999999999</v>
      </c>
      <c r="M537" s="5">
        <f t="shared" si="24"/>
        <v>9.51</v>
      </c>
      <c r="N537" t="str">
        <f t="shared" si="26"/>
        <v>Liberica</v>
      </c>
      <c r="O537" t="str">
        <f t="shared" si="25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_xlfn.XLOOKUP(orders!C538,customers!A:A,customers!B:B,,0)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_xlfn.XLOOKUP(C538,customers!$A$2:$A$1001,customers!$G$2:$G$1001,,0)</f>
        <v>Ireland</v>
      </c>
      <c r="I538" t="str">
        <f>INDEX(products!$A$1:$G$49,MATCH(orders!$D538,products!$A$1:$A$49,0),MATCH(I$1,products!$A$1:$G$1,0))</f>
        <v>Rob</v>
      </c>
      <c r="J538" t="str">
        <f>INDEX(products!$A$1:$G$49,MATCH(orders!$D538,products!$A$1:$A$49,0),MATCH(J$1,products!$A$1:$G$1,0))</f>
        <v>D</v>
      </c>
      <c r="K538" s="4">
        <f>INDEX(products!$A$1:$G$49,MATCH(orders!$D538,products!$A$1:$A$49,0),MATCH(K$1,products!$A$1:$G$1,0))</f>
        <v>0.2</v>
      </c>
      <c r="L538" s="5">
        <f>INDEX(products!$A$1:$G$49,MATCH(orders!$D538,products!$A$1:$A$49,0),MATCH(L$1,products!$A$1:$G$1,0))</f>
        <v>2.6849999999999996</v>
      </c>
      <c r="M538" s="5">
        <f t="shared" si="24"/>
        <v>8.0549999999999997</v>
      </c>
      <c r="N538" t="str">
        <f t="shared" si="26"/>
        <v>Robusta</v>
      </c>
      <c r="O538" t="str">
        <f t="shared" si="25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_xlfn.XLOOKUP(orders!C539,customers!A:A,customers!B:B,,0)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_xlfn.XLOOKUP(C539,customers!$A$2:$A$1001,customers!$G$2:$G$1001,,0)</f>
        <v>United States</v>
      </c>
      <c r="I539" t="str">
        <f>INDEX(products!$A$1:$G$49,MATCH(orders!$D539,products!$A$1:$A$49,0),MATCH(I$1,products!$A$1:$G$1,0))</f>
        <v>Exc</v>
      </c>
      <c r="J539" t="str">
        <f>INDEX(products!$A$1:$G$49,MATCH(orders!$D539,products!$A$1:$A$49,0),MATCH(J$1,products!$A$1:$G$1,0))</f>
        <v>D</v>
      </c>
      <c r="K539" s="4">
        <f>INDEX(products!$A$1:$G$49,MATCH(orders!$D539,products!$A$1:$A$49,0),MATCH(K$1,products!$A$1:$G$1,0))</f>
        <v>2.5</v>
      </c>
      <c r="L539" s="5">
        <f>INDEX(products!$A$1:$G$49,MATCH(orders!$D539,products!$A$1:$A$49,0),MATCH(L$1,products!$A$1:$G$1,0))</f>
        <v>27.945</v>
      </c>
      <c r="M539" s="5">
        <f t="shared" si="24"/>
        <v>111.78</v>
      </c>
      <c r="N539" t="str">
        <f t="shared" si="26"/>
        <v>Excelsa</v>
      </c>
      <c r="O539" t="str">
        <f t="shared" si="25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_xlfn.XLOOKUP(orders!C540,customers!A:A,customers!B:B,,0)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_xlfn.XLOOKUP(C540,customers!$A$2:$A$1001,customers!$G$2:$G$1001,,0)</f>
        <v>United States</v>
      </c>
      <c r="I540" t="str">
        <f>INDEX(products!$A$1:$G$49,MATCH(orders!$D540,products!$A$1:$A$49,0),MATCH(I$1,products!$A$1:$G$1,0))</f>
        <v>Rob</v>
      </c>
      <c r="J540" t="str">
        <f>INDEX(products!$A$1:$G$49,MATCH(orders!$D540,products!$A$1:$A$49,0),MATCH(J$1,products!$A$1:$G$1,0))</f>
        <v>D</v>
      </c>
      <c r="K540" s="4">
        <f>INDEX(products!$A$1:$G$49,MATCH(orders!$D540,products!$A$1:$A$49,0),MATCH(K$1,products!$A$1:$G$1,0))</f>
        <v>0.2</v>
      </c>
      <c r="L540" s="5">
        <f>INDEX(products!$A$1:$G$49,MATCH(orders!$D540,products!$A$1:$A$49,0),MATCH(L$1,products!$A$1:$G$1,0))</f>
        <v>2.6849999999999996</v>
      </c>
      <c r="M540" s="5">
        <f t="shared" si="24"/>
        <v>10.739999999999998</v>
      </c>
      <c r="N540" t="str">
        <f t="shared" si="26"/>
        <v>Robusta</v>
      </c>
      <c r="O540" t="str">
        <f t="shared" si="25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_xlfn.XLOOKUP(orders!C541,customers!A:A,customers!B:B,,0)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_xlfn.XLOOKUP(C541,customers!$A$2:$A$1001,customers!$G$2:$G$1001,,0)</f>
        <v>United States</v>
      </c>
      <c r="I541" t="str">
        <f>INDEX(products!$A$1:$G$49,MATCH(orders!$D541,products!$A$1:$A$49,0),MATCH(I$1,products!$A$1:$G$1,0))</f>
        <v>Rob</v>
      </c>
      <c r="J541" t="str">
        <f>INDEX(products!$A$1:$G$49,MATCH(orders!$D541,products!$A$1:$A$49,0),MATCH(J$1,products!$A$1:$G$1,0))</f>
        <v>D</v>
      </c>
      <c r="K541" s="4">
        <f>INDEX(products!$A$1:$G$49,MATCH(orders!$D541,products!$A$1:$A$49,0),MATCH(K$1,products!$A$1:$G$1,0))</f>
        <v>0.5</v>
      </c>
      <c r="L541" s="5">
        <f>INDEX(products!$A$1:$G$49,MATCH(orders!$D541,products!$A$1:$A$49,0),MATCH(L$1,products!$A$1:$G$1,0))</f>
        <v>5.3699999999999992</v>
      </c>
      <c r="M541" s="5">
        <f t="shared" si="24"/>
        <v>26.849999999999994</v>
      </c>
      <c r="N541" t="str">
        <f t="shared" si="26"/>
        <v>Robusta</v>
      </c>
      <c r="O541" t="str">
        <f t="shared" si="25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_xlfn.XLOOKUP(orders!C542,customers!A:A,customers!B:B,,0)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_xlfn.XLOOKUP(C542,customers!$A$2:$A$1001,customers!$G$2:$G$1001,,0)</f>
        <v>United States</v>
      </c>
      <c r="I542" t="str">
        <f>INDEX(products!$A$1:$G$49,MATCH(orders!$D542,products!$A$1:$A$49,0),MATCH(I$1,products!$A$1:$G$1,0))</f>
        <v>Lib</v>
      </c>
      <c r="J542" t="str">
        <f>INDEX(products!$A$1:$G$49,MATCH(orders!$D542,products!$A$1:$A$49,0),MATCH(J$1,products!$A$1:$G$1,0))</f>
        <v>L</v>
      </c>
      <c r="K542" s="4">
        <f>INDEX(products!$A$1:$G$49,MATCH(orders!$D542,products!$A$1:$A$49,0),MATCH(K$1,products!$A$1:$G$1,0))</f>
        <v>1</v>
      </c>
      <c r="L542" s="5">
        <f>INDEX(products!$A$1:$G$49,MATCH(orders!$D542,products!$A$1:$A$49,0),MATCH(L$1,products!$A$1:$G$1,0))</f>
        <v>15.85</v>
      </c>
      <c r="M542" s="5">
        <f t="shared" si="24"/>
        <v>63.4</v>
      </c>
      <c r="N542" t="str">
        <f t="shared" si="26"/>
        <v>Liberica</v>
      </c>
      <c r="O542" t="str">
        <f t="shared" si="25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_xlfn.XLOOKUP(orders!C543,customers!A:A,customers!B:B,,0)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_xlfn.XLOOKUP(C543,customers!$A$2:$A$1001,customers!$G$2:$G$1001,,0)</f>
        <v>Ireland</v>
      </c>
      <c r="I543" t="str">
        <f>INDEX(products!$A$1:$G$49,MATCH(orders!$D543,products!$A$1:$A$49,0),MATCH(I$1,products!$A$1:$G$1,0))</f>
        <v>Ara</v>
      </c>
      <c r="J543" t="str">
        <f>INDEX(products!$A$1:$G$49,MATCH(orders!$D543,products!$A$1:$A$49,0),MATCH(J$1,products!$A$1:$G$1,0))</f>
        <v>D</v>
      </c>
      <c r="K543" s="4">
        <f>INDEX(products!$A$1:$G$49,MATCH(orders!$D543,products!$A$1:$A$49,0),MATCH(K$1,products!$A$1:$G$1,0))</f>
        <v>2.5</v>
      </c>
      <c r="L543" s="5">
        <f>INDEX(products!$A$1:$G$49,MATCH(orders!$D543,products!$A$1:$A$49,0),MATCH(L$1,products!$A$1:$G$1,0))</f>
        <v>22.884999999999998</v>
      </c>
      <c r="M543" s="5">
        <f t="shared" si="24"/>
        <v>22.884999999999998</v>
      </c>
      <c r="N543" t="str">
        <f t="shared" si="26"/>
        <v>Arabica</v>
      </c>
      <c r="O543" t="str">
        <f t="shared" si="25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_xlfn.XLOOKUP(orders!C544,customers!A:A,customers!B:B,,0)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_xlfn.XLOOKUP(C544,customers!$A$2:$A$1001,customers!$G$2:$G$1001,,0)</f>
        <v>United States</v>
      </c>
      <c r="I544" t="str">
        <f>INDEX(products!$A$1:$G$49,MATCH(orders!$D544,products!$A$1:$A$49,0),MATCH(I$1,products!$A$1:$G$1,0))</f>
        <v>Ara</v>
      </c>
      <c r="J544" t="str">
        <f>INDEX(products!$A$1:$G$49,MATCH(orders!$D544,products!$A$1:$A$49,0),MATCH(J$1,products!$A$1:$G$1,0))</f>
        <v>M</v>
      </c>
      <c r="K544" s="4">
        <f>INDEX(products!$A$1:$G$49,MATCH(orders!$D544,products!$A$1:$A$49,0),MATCH(K$1,products!$A$1:$G$1,0))</f>
        <v>2.5</v>
      </c>
      <c r="L544" s="5">
        <f>INDEX(products!$A$1:$G$49,MATCH(orders!$D544,products!$A$1:$A$49,0),MATCH(L$1,products!$A$1:$G$1,0))</f>
        <v>25.874999999999996</v>
      </c>
      <c r="M544" s="5">
        <f t="shared" si="24"/>
        <v>103.49999999999999</v>
      </c>
      <c r="N544" t="str">
        <f t="shared" si="26"/>
        <v>Arabica</v>
      </c>
      <c r="O544" t="str">
        <f t="shared" si="25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_xlfn.XLOOKUP(orders!C545,customers!A:A,customers!B:B,,0)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_xlfn.XLOOKUP(C545,customers!$A$2:$A$1001,customers!$G$2:$G$1001,,0)</f>
        <v>United States</v>
      </c>
      <c r="I545" t="str">
        <f>INDEX(products!$A$1:$G$49,MATCH(orders!$D545,products!$A$1:$A$49,0),MATCH(I$1,products!$A$1:$G$1,0))</f>
        <v>Rob</v>
      </c>
      <c r="J545" t="str">
        <f>INDEX(products!$A$1:$G$49,MATCH(orders!$D545,products!$A$1:$A$49,0),MATCH(J$1,products!$A$1:$G$1,0))</f>
        <v>L</v>
      </c>
      <c r="K545" s="4">
        <f>INDEX(products!$A$1:$G$49,MATCH(orders!$D545,products!$A$1:$A$49,0),MATCH(K$1,products!$A$1:$G$1,0))</f>
        <v>2.5</v>
      </c>
      <c r="L545" s="5">
        <f>INDEX(products!$A$1:$G$49,MATCH(orders!$D545,products!$A$1:$A$49,0),MATCH(L$1,products!$A$1:$G$1,0))</f>
        <v>27.484999999999996</v>
      </c>
      <c r="M545" s="5">
        <f t="shared" si="24"/>
        <v>54.969999999999992</v>
      </c>
      <c r="N545" t="str">
        <f t="shared" si="26"/>
        <v>Robusta</v>
      </c>
      <c r="O545" t="str">
        <f t="shared" si="25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_xlfn.XLOOKUP(orders!C546,customers!A:A,customers!B:B,,0)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_xlfn.XLOOKUP(C546,customers!$A$2:$A$1001,customers!$G$2:$G$1001,,0)</f>
        <v>United States</v>
      </c>
      <c r="I546" t="str">
        <f>INDEX(products!$A$1:$G$49,MATCH(orders!$D546,products!$A$1:$A$49,0),MATCH(I$1,products!$A$1:$G$1,0))</f>
        <v>Ara</v>
      </c>
      <c r="J546" t="str">
        <f>INDEX(products!$A$1:$G$49,MATCH(orders!$D546,products!$A$1:$A$49,0),MATCH(J$1,products!$A$1:$G$1,0))</f>
        <v>L</v>
      </c>
      <c r="K546" s="4">
        <f>INDEX(products!$A$1:$G$49,MATCH(orders!$D546,products!$A$1:$A$49,0),MATCH(K$1,products!$A$1:$G$1,0))</f>
        <v>0.5</v>
      </c>
      <c r="L546" s="5">
        <f>INDEX(products!$A$1:$G$49,MATCH(orders!$D546,products!$A$1:$A$49,0),MATCH(L$1,products!$A$1:$G$1,0))</f>
        <v>7.77</v>
      </c>
      <c r="M546" s="5">
        <f t="shared" si="24"/>
        <v>15.54</v>
      </c>
      <c r="N546" t="str">
        <f t="shared" si="26"/>
        <v>Arabica</v>
      </c>
      <c r="O546" t="str">
        <f t="shared" si="25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_xlfn.XLOOKUP(orders!C547,customers!A:A,customers!B:B,,0)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_xlfn.XLOOKUP(C547,customers!$A$2:$A$1001,customers!$G$2:$G$1001,,0)</f>
        <v>United Kingdom</v>
      </c>
      <c r="I547" t="str">
        <f>INDEX(products!$A$1:$G$49,MATCH(orders!$D547,products!$A$1:$A$49,0),MATCH(I$1,products!$A$1:$G$1,0))</f>
        <v>Lib</v>
      </c>
      <c r="J547" t="str">
        <f>INDEX(products!$A$1:$G$49,MATCH(orders!$D547,products!$A$1:$A$49,0),MATCH(J$1,products!$A$1:$G$1,0))</f>
        <v>D</v>
      </c>
      <c r="K547" s="4">
        <f>INDEX(products!$A$1:$G$49,MATCH(orders!$D547,products!$A$1:$A$49,0),MATCH(K$1,products!$A$1:$G$1,0))</f>
        <v>0.2</v>
      </c>
      <c r="L547" s="5">
        <f>INDEX(products!$A$1:$G$49,MATCH(orders!$D547,products!$A$1:$A$49,0),MATCH(L$1,products!$A$1:$G$1,0))</f>
        <v>3.8849999999999998</v>
      </c>
      <c r="M547" s="5">
        <f t="shared" si="24"/>
        <v>15.54</v>
      </c>
      <c r="N547" t="str">
        <f t="shared" si="26"/>
        <v>Liberica</v>
      </c>
      <c r="O547" t="str">
        <f t="shared" si="25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_xlfn.XLOOKUP(orders!C548,customers!A:A,customers!B:B,,0)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_xlfn.XLOOKUP(C548,customers!$A$2:$A$1001,customers!$G$2:$G$1001,,0)</f>
        <v>Ireland</v>
      </c>
      <c r="I548" t="str">
        <f>INDEX(products!$A$1:$G$49,MATCH(orders!$D548,products!$A$1:$A$49,0),MATCH(I$1,products!$A$1:$G$1,0))</f>
        <v>Exc</v>
      </c>
      <c r="J548" t="str">
        <f>INDEX(products!$A$1:$G$49,MATCH(orders!$D548,products!$A$1:$A$49,0),MATCH(J$1,products!$A$1:$G$1,0))</f>
        <v>D</v>
      </c>
      <c r="K548" s="4">
        <f>INDEX(products!$A$1:$G$49,MATCH(orders!$D548,products!$A$1:$A$49,0),MATCH(K$1,products!$A$1:$G$1,0))</f>
        <v>2.5</v>
      </c>
      <c r="L548" s="5">
        <f>INDEX(products!$A$1:$G$49,MATCH(orders!$D548,products!$A$1:$A$49,0),MATCH(L$1,products!$A$1:$G$1,0))</f>
        <v>27.945</v>
      </c>
      <c r="M548" s="5">
        <f t="shared" si="24"/>
        <v>83.835000000000008</v>
      </c>
      <c r="N548" t="str">
        <f t="shared" si="26"/>
        <v>Excelsa</v>
      </c>
      <c r="O548" t="str">
        <f t="shared" si="25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_xlfn.XLOOKUP(orders!C549,customers!A:A,customers!B:B,,0)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_xlfn.XLOOKUP(C549,customers!$A$2:$A$1001,customers!$G$2:$G$1001,,0)</f>
        <v>United States</v>
      </c>
      <c r="I549" t="str">
        <f>INDEX(products!$A$1:$G$49,MATCH(orders!$D549,products!$A$1:$A$49,0),MATCH(I$1,products!$A$1:$G$1,0))</f>
        <v>Rob</v>
      </c>
      <c r="J549" t="str">
        <f>INDEX(products!$A$1:$G$49,MATCH(orders!$D549,products!$A$1:$A$49,0),MATCH(J$1,products!$A$1:$G$1,0))</f>
        <v>L</v>
      </c>
      <c r="K549" s="4">
        <f>INDEX(products!$A$1:$G$49,MATCH(orders!$D549,products!$A$1:$A$49,0),MATCH(K$1,products!$A$1:$G$1,0))</f>
        <v>0.2</v>
      </c>
      <c r="L549" s="5">
        <f>INDEX(products!$A$1:$G$49,MATCH(orders!$D549,products!$A$1:$A$49,0),MATCH(L$1,products!$A$1:$G$1,0))</f>
        <v>3.5849999999999995</v>
      </c>
      <c r="M549" s="5">
        <f t="shared" si="24"/>
        <v>10.754999999999999</v>
      </c>
      <c r="N549" t="str">
        <f t="shared" si="26"/>
        <v>Robusta</v>
      </c>
      <c r="O549" t="str">
        <f t="shared" si="25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_xlfn.XLOOKUP(orders!C550,customers!A:A,customers!B:B,,0)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_xlfn.XLOOKUP(C550,customers!$A$2:$A$1001,customers!$G$2:$G$1001,,0)</f>
        <v>United States</v>
      </c>
      <c r="I550" t="str">
        <f>INDEX(products!$A$1:$G$49,MATCH(orders!$D550,products!$A$1:$A$49,0),MATCH(I$1,products!$A$1:$G$1,0))</f>
        <v>Exc</v>
      </c>
      <c r="J550" t="str">
        <f>INDEX(products!$A$1:$G$49,MATCH(orders!$D550,products!$A$1:$A$49,0),MATCH(J$1,products!$A$1:$G$1,0))</f>
        <v>L</v>
      </c>
      <c r="K550" s="4">
        <f>INDEX(products!$A$1:$G$49,MATCH(orders!$D550,products!$A$1:$A$49,0),MATCH(K$1,products!$A$1:$G$1,0))</f>
        <v>0.2</v>
      </c>
      <c r="L550" s="5">
        <f>INDEX(products!$A$1:$G$49,MATCH(orders!$D550,products!$A$1:$A$49,0),MATCH(L$1,products!$A$1:$G$1,0))</f>
        <v>4.4550000000000001</v>
      </c>
      <c r="M550" s="5">
        <f t="shared" si="24"/>
        <v>13.365</v>
      </c>
      <c r="N550" t="str">
        <f t="shared" si="26"/>
        <v>Excelsa</v>
      </c>
      <c r="O550" t="str">
        <f t="shared" si="25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_xlfn.XLOOKUP(orders!C551,customers!A:A,customers!B:B,,0)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_xlfn.XLOOKUP(C551,customers!$A$2:$A$1001,customers!$G$2:$G$1001,,0)</f>
        <v>United States</v>
      </c>
      <c r="I551" t="str">
        <f>INDEX(products!$A$1:$G$49,MATCH(orders!$D551,products!$A$1:$A$49,0),MATCH(I$1,products!$A$1:$G$1,0))</f>
        <v>Exc</v>
      </c>
      <c r="J551" t="str">
        <f>INDEX(products!$A$1:$G$49,MATCH(orders!$D551,products!$A$1:$A$49,0),MATCH(J$1,products!$A$1:$G$1,0))</f>
        <v>L</v>
      </c>
      <c r="K551" s="4">
        <f>INDEX(products!$A$1:$G$49,MATCH(orders!$D551,products!$A$1:$A$49,0),MATCH(K$1,products!$A$1:$G$1,0))</f>
        <v>0.2</v>
      </c>
      <c r="L551" s="5">
        <f>INDEX(products!$A$1:$G$49,MATCH(orders!$D551,products!$A$1:$A$49,0),MATCH(L$1,products!$A$1:$G$1,0))</f>
        <v>4.4550000000000001</v>
      </c>
      <c r="M551" s="5">
        <f t="shared" si="24"/>
        <v>17.82</v>
      </c>
      <c r="N551" t="str">
        <f t="shared" si="26"/>
        <v>Excelsa</v>
      </c>
      <c r="O551" t="str">
        <f t="shared" si="25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_xlfn.XLOOKUP(orders!C552,customers!A:A,customers!B:B,,0)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_xlfn.XLOOKUP(C552,customers!$A$2:$A$1001,customers!$G$2:$G$1001,,0)</f>
        <v>United States</v>
      </c>
      <c r="I552" t="str">
        <f>INDEX(products!$A$1:$G$49,MATCH(orders!$D552,products!$A$1:$A$49,0),MATCH(I$1,products!$A$1:$G$1,0))</f>
        <v>Lib</v>
      </c>
      <c r="J552" t="str">
        <f>INDEX(products!$A$1:$G$49,MATCH(orders!$D552,products!$A$1:$A$49,0),MATCH(J$1,products!$A$1:$G$1,0))</f>
        <v>D</v>
      </c>
      <c r="K552" s="4">
        <f>INDEX(products!$A$1:$G$49,MATCH(orders!$D552,products!$A$1:$A$49,0),MATCH(K$1,products!$A$1:$G$1,0))</f>
        <v>0.2</v>
      </c>
      <c r="L552" s="5">
        <f>INDEX(products!$A$1:$G$49,MATCH(orders!$D552,products!$A$1:$A$49,0),MATCH(L$1,products!$A$1:$G$1,0))</f>
        <v>3.8849999999999998</v>
      </c>
      <c r="M552" s="5">
        <f t="shared" si="24"/>
        <v>23.31</v>
      </c>
      <c r="N552" t="str">
        <f t="shared" si="26"/>
        <v>Liberica</v>
      </c>
      <c r="O552" t="str">
        <f t="shared" si="25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_xlfn.XLOOKUP(orders!C553,customers!A:A,customers!B:B,,0)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_xlfn.XLOOKUP(C553,customers!$A$2:$A$1001,customers!$G$2:$G$1001,,0)</f>
        <v>United States</v>
      </c>
      <c r="I553" t="str">
        <f>INDEX(products!$A$1:$G$49,MATCH(orders!$D553,products!$A$1:$A$49,0),MATCH(I$1,products!$A$1:$G$1,0))</f>
        <v>Exc</v>
      </c>
      <c r="J553" t="str">
        <f>INDEX(products!$A$1:$G$49,MATCH(orders!$D553,products!$A$1:$A$49,0),MATCH(J$1,products!$A$1:$G$1,0))</f>
        <v>D</v>
      </c>
      <c r="K553" s="4">
        <f>INDEX(products!$A$1:$G$49,MATCH(orders!$D553,products!$A$1:$A$49,0),MATCH(K$1,products!$A$1:$G$1,0))</f>
        <v>0.2</v>
      </c>
      <c r="L553" s="5">
        <f>INDEX(products!$A$1:$G$49,MATCH(orders!$D553,products!$A$1:$A$49,0),MATCH(L$1,products!$A$1:$G$1,0))</f>
        <v>3.645</v>
      </c>
      <c r="M553" s="5">
        <f t="shared" si="24"/>
        <v>7.29</v>
      </c>
      <c r="N553" t="str">
        <f t="shared" si="26"/>
        <v>Excelsa</v>
      </c>
      <c r="O553" t="str">
        <f t="shared" si="25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_xlfn.XLOOKUP(orders!C554,customers!A:A,customers!B:B,,0)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_xlfn.XLOOKUP(C554,customers!$A$2:$A$1001,customers!$G$2:$G$1001,,0)</f>
        <v>United Kingdom</v>
      </c>
      <c r="I554" t="str">
        <f>INDEX(products!$A$1:$G$49,MATCH(orders!$D554,products!$A$1:$A$49,0),MATCH(I$1,products!$A$1:$G$1,0))</f>
        <v>Exc</v>
      </c>
      <c r="J554" t="str">
        <f>INDEX(products!$A$1:$G$49,MATCH(orders!$D554,products!$A$1:$A$49,0),MATCH(J$1,products!$A$1:$G$1,0))</f>
        <v>L</v>
      </c>
      <c r="K554" s="4">
        <f>INDEX(products!$A$1:$G$49,MATCH(orders!$D554,products!$A$1:$A$49,0),MATCH(K$1,products!$A$1:$G$1,0))</f>
        <v>0.2</v>
      </c>
      <c r="L554" s="5">
        <f>INDEX(products!$A$1:$G$49,MATCH(orders!$D554,products!$A$1:$A$49,0),MATCH(L$1,products!$A$1:$G$1,0))</f>
        <v>4.4550000000000001</v>
      </c>
      <c r="M554" s="5">
        <f t="shared" si="24"/>
        <v>17.82</v>
      </c>
      <c r="N554" t="str">
        <f t="shared" si="26"/>
        <v>Excelsa</v>
      </c>
      <c r="O554" t="str">
        <f t="shared" si="25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_xlfn.XLOOKUP(orders!C555,customers!A:A,customers!B:B,,0)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_xlfn.XLOOKUP(C555,customers!$A$2:$A$1001,customers!$G$2:$G$1001,,0)</f>
        <v>United States</v>
      </c>
      <c r="I555" t="str">
        <f>INDEX(products!$A$1:$G$49,MATCH(orders!$D555,products!$A$1:$A$49,0),MATCH(I$1,products!$A$1:$G$1,0))</f>
        <v>Exc</v>
      </c>
      <c r="J555" t="str">
        <f>INDEX(products!$A$1:$G$49,MATCH(orders!$D555,products!$A$1:$A$49,0),MATCH(J$1,products!$A$1:$G$1,0))</f>
        <v>M</v>
      </c>
      <c r="K555" s="4">
        <f>INDEX(products!$A$1:$G$49,MATCH(orders!$D555,products!$A$1:$A$49,0),MATCH(K$1,products!$A$1:$G$1,0))</f>
        <v>1</v>
      </c>
      <c r="L555" s="5">
        <f>INDEX(products!$A$1:$G$49,MATCH(orders!$D555,products!$A$1:$A$49,0),MATCH(L$1,products!$A$1:$G$1,0))</f>
        <v>13.75</v>
      </c>
      <c r="M555" s="5">
        <f t="shared" si="24"/>
        <v>68.75</v>
      </c>
      <c r="N555" t="str">
        <f t="shared" si="26"/>
        <v>Excelsa</v>
      </c>
      <c r="O555" t="str">
        <f t="shared" si="25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_xlfn.XLOOKUP(orders!C556,customers!A:A,customers!B:B,,0)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_xlfn.XLOOKUP(C556,customers!$A$2:$A$1001,customers!$G$2:$G$1001,,0)</f>
        <v>United Kingdom</v>
      </c>
      <c r="I556" t="str">
        <f>INDEX(products!$A$1:$G$49,MATCH(orders!$D556,products!$A$1:$A$49,0),MATCH(I$1,products!$A$1:$G$1,0))</f>
        <v>Rob</v>
      </c>
      <c r="J556" t="str">
        <f>INDEX(products!$A$1:$G$49,MATCH(orders!$D556,products!$A$1:$A$49,0),MATCH(J$1,products!$A$1:$G$1,0))</f>
        <v>L</v>
      </c>
      <c r="K556" s="4">
        <f>INDEX(products!$A$1:$G$49,MATCH(orders!$D556,products!$A$1:$A$49,0),MATCH(K$1,products!$A$1:$G$1,0))</f>
        <v>2.5</v>
      </c>
      <c r="L556" s="5">
        <f>INDEX(products!$A$1:$G$49,MATCH(orders!$D556,products!$A$1:$A$49,0),MATCH(L$1,products!$A$1:$G$1,0))</f>
        <v>27.484999999999996</v>
      </c>
      <c r="M556" s="5">
        <f t="shared" si="24"/>
        <v>54.969999999999992</v>
      </c>
      <c r="N556" t="str">
        <f t="shared" si="26"/>
        <v>Robusta</v>
      </c>
      <c r="O556" t="str">
        <f t="shared" si="25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_xlfn.XLOOKUP(orders!C557,customers!A:A,customers!B:B,,0)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_xlfn.XLOOKUP(C557,customers!$A$2:$A$1001,customers!$G$2:$G$1001,,0)</f>
        <v>Ireland</v>
      </c>
      <c r="I557" t="str">
        <f>INDEX(products!$A$1:$G$49,MATCH(orders!$D557,products!$A$1:$A$49,0),MATCH(I$1,products!$A$1:$G$1,0))</f>
        <v>Exc</v>
      </c>
      <c r="J557" t="str">
        <f>INDEX(products!$A$1:$G$49,MATCH(orders!$D557,products!$A$1:$A$49,0),MATCH(J$1,products!$A$1:$G$1,0))</f>
        <v>M</v>
      </c>
      <c r="K557" s="4">
        <f>INDEX(products!$A$1:$G$49,MATCH(orders!$D557,products!$A$1:$A$49,0),MATCH(K$1,products!$A$1:$G$1,0))</f>
        <v>1</v>
      </c>
      <c r="L557" s="5">
        <f>INDEX(products!$A$1:$G$49,MATCH(orders!$D557,products!$A$1:$A$49,0),MATCH(L$1,products!$A$1:$G$1,0))</f>
        <v>13.75</v>
      </c>
      <c r="M557" s="5">
        <f t="shared" si="24"/>
        <v>82.5</v>
      </c>
      <c r="N557" t="str">
        <f t="shared" si="26"/>
        <v>Excelsa</v>
      </c>
      <c r="O557" t="str">
        <f t="shared" si="25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_xlfn.XLOOKUP(orders!C558,customers!A:A,customers!B:B,,0)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_xlfn.XLOOKUP(C558,customers!$A$2:$A$1001,customers!$G$2:$G$1001,,0)</f>
        <v>United States</v>
      </c>
      <c r="I558" t="str">
        <f>INDEX(products!$A$1:$G$49,MATCH(orders!$D558,products!$A$1:$A$49,0),MATCH(I$1,products!$A$1:$G$1,0))</f>
        <v>Lib</v>
      </c>
      <c r="J558" t="str">
        <f>INDEX(products!$A$1:$G$49,MATCH(orders!$D558,products!$A$1:$A$49,0),MATCH(J$1,products!$A$1:$G$1,0))</f>
        <v>M</v>
      </c>
      <c r="K558" s="4">
        <f>INDEX(products!$A$1:$G$49,MATCH(orders!$D558,products!$A$1:$A$49,0),MATCH(K$1,products!$A$1:$G$1,0))</f>
        <v>0.2</v>
      </c>
      <c r="L558" s="5">
        <f>INDEX(products!$A$1:$G$49,MATCH(orders!$D558,products!$A$1:$A$49,0),MATCH(L$1,products!$A$1:$G$1,0))</f>
        <v>4.3650000000000002</v>
      </c>
      <c r="M558" s="5">
        <f t="shared" si="24"/>
        <v>8.73</v>
      </c>
      <c r="N558" t="str">
        <f t="shared" si="26"/>
        <v>Liberica</v>
      </c>
      <c r="O558" t="str">
        <f t="shared" si="25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_xlfn.XLOOKUP(orders!C559,customers!A:A,customers!B:B,,0)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_xlfn.XLOOKUP(C559,customers!$A$2:$A$1001,customers!$G$2:$G$1001,,0)</f>
        <v>Ireland</v>
      </c>
      <c r="I559" t="str">
        <f>INDEX(products!$A$1:$G$49,MATCH(orders!$D559,products!$A$1:$A$49,0),MATCH(I$1,products!$A$1:$G$1,0))</f>
        <v>Exc</v>
      </c>
      <c r="J559" t="str">
        <f>INDEX(products!$A$1:$G$49,MATCH(orders!$D559,products!$A$1:$A$49,0),MATCH(J$1,products!$A$1:$G$1,0))</f>
        <v>L</v>
      </c>
      <c r="K559" s="4">
        <f>INDEX(products!$A$1:$G$49,MATCH(orders!$D559,products!$A$1:$A$49,0),MATCH(K$1,products!$A$1:$G$1,0))</f>
        <v>1</v>
      </c>
      <c r="L559" s="5">
        <f>INDEX(products!$A$1:$G$49,MATCH(orders!$D559,products!$A$1:$A$49,0),MATCH(L$1,products!$A$1:$G$1,0))</f>
        <v>14.85</v>
      </c>
      <c r="M559" s="5">
        <f t="shared" si="24"/>
        <v>59.4</v>
      </c>
      <c r="N559" t="str">
        <f t="shared" si="26"/>
        <v>Excelsa</v>
      </c>
      <c r="O559" t="str">
        <f t="shared" si="25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_xlfn.XLOOKUP(orders!C560,customers!A:A,customers!B:B,,0)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_xlfn.XLOOKUP(C560,customers!$A$2:$A$1001,customers!$G$2:$G$1001,,0)</f>
        <v>United States</v>
      </c>
      <c r="I560" t="str">
        <f>INDEX(products!$A$1:$G$49,MATCH(orders!$D560,products!$A$1:$A$49,0),MATCH(I$1,products!$A$1:$G$1,0))</f>
        <v>Lib</v>
      </c>
      <c r="J560" t="str">
        <f>INDEX(products!$A$1:$G$49,MATCH(orders!$D560,products!$A$1:$A$49,0),MATCH(J$1,products!$A$1:$G$1,0))</f>
        <v>D</v>
      </c>
      <c r="K560" s="4">
        <f>INDEX(products!$A$1:$G$49,MATCH(orders!$D560,products!$A$1:$A$49,0),MATCH(K$1,products!$A$1:$G$1,0))</f>
        <v>0.2</v>
      </c>
      <c r="L560" s="5">
        <f>INDEX(products!$A$1:$G$49,MATCH(orders!$D560,products!$A$1:$A$49,0),MATCH(L$1,products!$A$1:$G$1,0))</f>
        <v>3.8849999999999998</v>
      </c>
      <c r="M560" s="5">
        <f t="shared" si="24"/>
        <v>15.54</v>
      </c>
      <c r="N560" t="str">
        <f t="shared" si="26"/>
        <v>Liberica</v>
      </c>
      <c r="O560" t="str">
        <f t="shared" si="25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_xlfn.XLOOKUP(orders!C561,customers!A:A,customers!B:B,,0)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_xlfn.XLOOKUP(C561,customers!$A$2:$A$1001,customers!$G$2:$G$1001,,0)</f>
        <v>United States</v>
      </c>
      <c r="I561" t="str">
        <f>INDEX(products!$A$1:$G$49,MATCH(orders!$D561,products!$A$1:$A$49,0),MATCH(I$1,products!$A$1:$G$1,0))</f>
        <v>Ara</v>
      </c>
      <c r="J561" t="str">
        <f>INDEX(products!$A$1:$G$49,MATCH(orders!$D561,products!$A$1:$A$49,0),MATCH(J$1,products!$A$1:$G$1,0))</f>
        <v>L</v>
      </c>
      <c r="K561" s="4">
        <f>INDEX(products!$A$1:$G$49,MATCH(orders!$D561,products!$A$1:$A$49,0),MATCH(K$1,products!$A$1:$G$1,0))</f>
        <v>1</v>
      </c>
      <c r="L561" s="5">
        <f>INDEX(products!$A$1:$G$49,MATCH(orders!$D561,products!$A$1:$A$49,0),MATCH(L$1,products!$A$1:$G$1,0))</f>
        <v>12.95</v>
      </c>
      <c r="M561" s="5">
        <f t="shared" si="24"/>
        <v>38.849999999999994</v>
      </c>
      <c r="N561" t="str">
        <f t="shared" si="26"/>
        <v>Arabica</v>
      </c>
      <c r="O561" t="str">
        <f t="shared" si="25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_xlfn.XLOOKUP(orders!C562,customers!A:A,customers!B:B,,0)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_xlfn.XLOOKUP(C562,customers!$A$2:$A$1001,customers!$G$2:$G$1001,,0)</f>
        <v>United States</v>
      </c>
      <c r="I562" t="str">
        <f>INDEX(products!$A$1:$G$49,MATCH(orders!$D562,products!$A$1:$A$49,0),MATCH(I$1,products!$A$1:$G$1,0))</f>
        <v>Exc</v>
      </c>
      <c r="J562" t="str">
        <f>INDEX(products!$A$1:$G$49,MATCH(orders!$D562,products!$A$1:$A$49,0),MATCH(J$1,products!$A$1:$G$1,0))</f>
        <v>M</v>
      </c>
      <c r="K562" s="4">
        <f>INDEX(products!$A$1:$G$49,MATCH(orders!$D562,products!$A$1:$A$49,0),MATCH(K$1,products!$A$1:$G$1,0))</f>
        <v>2.5</v>
      </c>
      <c r="L562" s="5">
        <f>INDEX(products!$A$1:$G$49,MATCH(orders!$D562,products!$A$1:$A$49,0),MATCH(L$1,products!$A$1:$G$1,0))</f>
        <v>31.624999999999996</v>
      </c>
      <c r="M562" s="5">
        <f t="shared" si="24"/>
        <v>189.74999999999997</v>
      </c>
      <c r="N562" t="str">
        <f t="shared" si="26"/>
        <v>Excelsa</v>
      </c>
      <c r="O562" t="str">
        <f t="shared" si="25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_xlfn.XLOOKUP(orders!C563,customers!A:A,customers!B:B,,0)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_xlfn.XLOOKUP(C563,customers!$A$2:$A$1001,customers!$G$2:$G$1001,,0)</f>
        <v>Ireland</v>
      </c>
      <c r="I563" t="str">
        <f>INDEX(products!$A$1:$G$49,MATCH(orders!$D563,products!$A$1:$A$49,0),MATCH(I$1,products!$A$1:$G$1,0))</f>
        <v>Ara</v>
      </c>
      <c r="J563" t="str">
        <f>INDEX(products!$A$1:$G$49,MATCH(orders!$D563,products!$A$1:$A$49,0),MATCH(J$1,products!$A$1:$G$1,0))</f>
        <v>D</v>
      </c>
      <c r="K563" s="4">
        <f>INDEX(products!$A$1:$G$49,MATCH(orders!$D563,products!$A$1:$A$49,0),MATCH(K$1,products!$A$1:$G$1,0))</f>
        <v>0.2</v>
      </c>
      <c r="L563" s="5">
        <f>INDEX(products!$A$1:$G$49,MATCH(orders!$D563,products!$A$1:$A$49,0),MATCH(L$1,products!$A$1:$G$1,0))</f>
        <v>2.9849999999999999</v>
      </c>
      <c r="M563" s="5">
        <f t="shared" si="24"/>
        <v>17.91</v>
      </c>
      <c r="N563" t="str">
        <f t="shared" si="26"/>
        <v>Arabica</v>
      </c>
      <c r="O563" t="str">
        <f t="shared" si="25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_xlfn.XLOOKUP(orders!C564,customers!A:A,customers!B:B,,0)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_xlfn.XLOOKUP(C564,customers!$A$2:$A$1001,customers!$G$2:$G$1001,,0)</f>
        <v>United Kingdom</v>
      </c>
      <c r="I564" t="str">
        <f>INDEX(products!$A$1:$G$49,MATCH(orders!$D564,products!$A$1:$A$49,0),MATCH(I$1,products!$A$1:$G$1,0))</f>
        <v>Lib</v>
      </c>
      <c r="J564" t="str">
        <f>INDEX(products!$A$1:$G$49,MATCH(orders!$D564,products!$A$1:$A$49,0),MATCH(J$1,products!$A$1:$G$1,0))</f>
        <v>L</v>
      </c>
      <c r="K564" s="4">
        <f>INDEX(products!$A$1:$G$49,MATCH(orders!$D564,products!$A$1:$A$49,0),MATCH(K$1,products!$A$1:$G$1,0))</f>
        <v>0.2</v>
      </c>
      <c r="L564" s="5">
        <f>INDEX(products!$A$1:$G$49,MATCH(orders!$D564,products!$A$1:$A$49,0),MATCH(L$1,products!$A$1:$G$1,0))</f>
        <v>4.7549999999999999</v>
      </c>
      <c r="M564" s="5">
        <f t="shared" si="24"/>
        <v>28.53</v>
      </c>
      <c r="N564" t="str">
        <f t="shared" si="26"/>
        <v>Liberica</v>
      </c>
      <c r="O564" t="str">
        <f t="shared" si="25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_xlfn.XLOOKUP(orders!C565,customers!A:A,customers!B:B,,0)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_xlfn.XLOOKUP(C565,customers!$A$2:$A$1001,customers!$G$2:$G$1001,,0)</f>
        <v>United Kingdom</v>
      </c>
      <c r="I565" t="str">
        <f>INDEX(products!$A$1:$G$49,MATCH(orders!$D565,products!$A$1:$A$49,0),MATCH(I$1,products!$A$1:$G$1,0))</f>
        <v>Exc</v>
      </c>
      <c r="J565" t="str">
        <f>INDEX(products!$A$1:$G$49,MATCH(orders!$D565,products!$A$1:$A$49,0),MATCH(J$1,products!$A$1:$G$1,0))</f>
        <v>M</v>
      </c>
      <c r="K565" s="4">
        <f>INDEX(products!$A$1:$G$49,MATCH(orders!$D565,products!$A$1:$A$49,0),MATCH(K$1,products!$A$1:$G$1,0))</f>
        <v>1</v>
      </c>
      <c r="L565" s="5">
        <f>INDEX(products!$A$1:$G$49,MATCH(orders!$D565,products!$A$1:$A$49,0),MATCH(L$1,products!$A$1:$G$1,0))</f>
        <v>13.75</v>
      </c>
      <c r="M565" s="5">
        <f t="shared" si="24"/>
        <v>82.5</v>
      </c>
      <c r="N565" t="str">
        <f t="shared" si="26"/>
        <v>Excelsa</v>
      </c>
      <c r="O565" t="str">
        <f t="shared" si="25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_xlfn.XLOOKUP(orders!C566,customers!A:A,customers!B:B,,0)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_xlfn.XLOOKUP(C566,customers!$A$2:$A$1001,customers!$G$2:$G$1001,,0)</f>
        <v>United States</v>
      </c>
      <c r="I566" t="str">
        <f>INDEX(products!$A$1:$G$49,MATCH(orders!$D566,products!$A$1:$A$49,0),MATCH(I$1,products!$A$1:$G$1,0))</f>
        <v>Rob</v>
      </c>
      <c r="J566" t="str">
        <f>INDEX(products!$A$1:$G$49,MATCH(orders!$D566,products!$A$1:$A$49,0),MATCH(J$1,products!$A$1:$G$1,0))</f>
        <v>L</v>
      </c>
      <c r="K566" s="4">
        <f>INDEX(products!$A$1:$G$49,MATCH(orders!$D566,products!$A$1:$A$49,0),MATCH(K$1,products!$A$1:$G$1,0))</f>
        <v>0.5</v>
      </c>
      <c r="L566" s="5">
        <f>INDEX(products!$A$1:$G$49,MATCH(orders!$D566,products!$A$1:$A$49,0),MATCH(L$1,products!$A$1:$G$1,0))</f>
        <v>7.169999999999999</v>
      </c>
      <c r="M566" s="5">
        <f t="shared" si="24"/>
        <v>14.339999999999998</v>
      </c>
      <c r="N566" t="str">
        <f t="shared" si="26"/>
        <v>Robusta</v>
      </c>
      <c r="O566" t="str">
        <f t="shared" si="25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_xlfn.XLOOKUP(orders!C567,customers!A:A,customers!B:B,,0)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_xlfn.XLOOKUP(C567,customers!$A$2:$A$1001,customers!$G$2:$G$1001,,0)</f>
        <v>United States</v>
      </c>
      <c r="I567" t="str">
        <f>INDEX(products!$A$1:$G$49,MATCH(orders!$D567,products!$A$1:$A$49,0),MATCH(I$1,products!$A$1:$G$1,0))</f>
        <v>Rob</v>
      </c>
      <c r="J567" t="str">
        <f>INDEX(products!$A$1:$G$49,MATCH(orders!$D567,products!$A$1:$A$49,0),MATCH(J$1,products!$A$1:$G$1,0))</f>
        <v>D</v>
      </c>
      <c r="K567" s="4">
        <f>INDEX(products!$A$1:$G$49,MATCH(orders!$D567,products!$A$1:$A$49,0),MATCH(K$1,products!$A$1:$G$1,0))</f>
        <v>2.5</v>
      </c>
      <c r="L567" s="5">
        <f>INDEX(products!$A$1:$G$49,MATCH(orders!$D567,products!$A$1:$A$49,0),MATCH(L$1,products!$A$1:$G$1,0))</f>
        <v>20.584999999999997</v>
      </c>
      <c r="M567" s="5">
        <f t="shared" si="24"/>
        <v>82.339999999999989</v>
      </c>
      <c r="N567" t="str">
        <f t="shared" si="26"/>
        <v>Robusta</v>
      </c>
      <c r="O567" t="str">
        <f t="shared" si="25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_xlfn.XLOOKUP(orders!C568,customers!A:A,customers!B:B,,0)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_xlfn.XLOOKUP(C568,customers!$A$2:$A$1001,customers!$G$2:$G$1001,,0)</f>
        <v>United States</v>
      </c>
      <c r="I568" t="str">
        <f>INDEX(products!$A$1:$G$49,MATCH(orders!$D568,products!$A$1:$A$49,0),MATCH(I$1,products!$A$1:$G$1,0))</f>
        <v>Ara</v>
      </c>
      <c r="J568" t="str">
        <f>INDEX(products!$A$1:$G$49,MATCH(orders!$D568,products!$A$1:$A$49,0),MATCH(J$1,products!$A$1:$G$1,0))</f>
        <v>M</v>
      </c>
      <c r="K568" s="4">
        <f>INDEX(products!$A$1:$G$49,MATCH(orders!$D568,products!$A$1:$A$49,0),MATCH(K$1,products!$A$1:$G$1,0))</f>
        <v>0.2</v>
      </c>
      <c r="L568" s="5">
        <f>INDEX(products!$A$1:$G$49,MATCH(orders!$D568,products!$A$1:$A$49,0),MATCH(L$1,products!$A$1:$G$1,0))</f>
        <v>3.375</v>
      </c>
      <c r="M568" s="5">
        <f t="shared" si="24"/>
        <v>20.25</v>
      </c>
      <c r="N568" t="str">
        <f t="shared" si="26"/>
        <v>Arabica</v>
      </c>
      <c r="O568" t="str">
        <f t="shared" si="25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_xlfn.XLOOKUP(orders!C569,customers!A:A,customers!B:B,,0)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_xlfn.XLOOKUP(C569,customers!$A$2:$A$1001,customers!$G$2:$G$1001,,0)</f>
        <v>Ireland</v>
      </c>
      <c r="I569" t="str">
        <f>INDEX(products!$A$1:$G$49,MATCH(orders!$D569,products!$A$1:$A$49,0),MATCH(I$1,products!$A$1:$G$1,0))</f>
        <v>Rob</v>
      </c>
      <c r="J569" t="str">
        <f>INDEX(products!$A$1:$G$49,MATCH(orders!$D569,products!$A$1:$A$49,0),MATCH(J$1,products!$A$1:$G$1,0))</f>
        <v>L</v>
      </c>
      <c r="K569" s="4">
        <f>INDEX(products!$A$1:$G$49,MATCH(orders!$D569,products!$A$1:$A$49,0),MATCH(K$1,products!$A$1:$G$1,0))</f>
        <v>2.5</v>
      </c>
      <c r="L569" s="5">
        <f>INDEX(products!$A$1:$G$49,MATCH(orders!$D569,products!$A$1:$A$49,0),MATCH(L$1,products!$A$1:$G$1,0))</f>
        <v>27.484999999999996</v>
      </c>
      <c r="M569" s="5">
        <f t="shared" si="24"/>
        <v>164.90999999999997</v>
      </c>
      <c r="N569" t="str">
        <f t="shared" si="26"/>
        <v>Robusta</v>
      </c>
      <c r="O569" t="str">
        <f t="shared" si="25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_xlfn.XLOOKUP(orders!C570,customers!A:A,customers!B:B,,0)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_xlfn.XLOOKUP(C570,customers!$A$2:$A$1001,customers!$G$2:$G$1001,,0)</f>
        <v>United States</v>
      </c>
      <c r="I570" t="str">
        <f>INDEX(products!$A$1:$G$49,MATCH(orders!$D570,products!$A$1:$A$49,0),MATCH(I$1,products!$A$1:$G$1,0))</f>
        <v>Lib</v>
      </c>
      <c r="J570" t="str">
        <f>INDEX(products!$A$1:$G$49,MATCH(orders!$D570,products!$A$1:$A$49,0),MATCH(J$1,products!$A$1:$G$1,0))</f>
        <v>L</v>
      </c>
      <c r="K570" s="4">
        <f>INDEX(products!$A$1:$G$49,MATCH(orders!$D570,products!$A$1:$A$49,0),MATCH(K$1,products!$A$1:$G$1,0))</f>
        <v>0.2</v>
      </c>
      <c r="L570" s="5">
        <f>INDEX(products!$A$1:$G$49,MATCH(orders!$D570,products!$A$1:$A$49,0),MATCH(L$1,products!$A$1:$G$1,0))</f>
        <v>4.7549999999999999</v>
      </c>
      <c r="M570" s="5">
        <f t="shared" si="24"/>
        <v>19.02</v>
      </c>
      <c r="N570" t="str">
        <f t="shared" si="26"/>
        <v>Liberica</v>
      </c>
      <c r="O570" t="str">
        <f t="shared" si="25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_xlfn.XLOOKUP(orders!C571,customers!A:A,customers!B:B,,0)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_xlfn.XLOOKUP(C571,customers!$A$2:$A$1001,customers!$G$2:$G$1001,,0)</f>
        <v>United Kingdom</v>
      </c>
      <c r="I571" t="str">
        <f>INDEX(products!$A$1:$G$49,MATCH(orders!$D571,products!$A$1:$A$49,0),MATCH(I$1,products!$A$1:$G$1,0))</f>
        <v>Ara</v>
      </c>
      <c r="J571" t="str">
        <f>INDEX(products!$A$1:$G$49,MATCH(orders!$D571,products!$A$1:$A$49,0),MATCH(J$1,products!$A$1:$G$1,0))</f>
        <v>D</v>
      </c>
      <c r="K571" s="4">
        <f>INDEX(products!$A$1:$G$49,MATCH(orders!$D571,products!$A$1:$A$49,0),MATCH(K$1,products!$A$1:$G$1,0))</f>
        <v>2.5</v>
      </c>
      <c r="L571" s="5">
        <f>INDEX(products!$A$1:$G$49,MATCH(orders!$D571,products!$A$1:$A$49,0),MATCH(L$1,products!$A$1:$G$1,0))</f>
        <v>22.884999999999998</v>
      </c>
      <c r="M571" s="5">
        <f t="shared" si="24"/>
        <v>137.31</v>
      </c>
      <c r="N571" t="str">
        <f t="shared" si="26"/>
        <v>Arabica</v>
      </c>
      <c r="O571" t="str">
        <f t="shared" si="25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_xlfn.XLOOKUP(orders!C572,customers!A:A,customers!B:B,,0)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_xlfn.XLOOKUP(C572,customers!$A$2:$A$1001,customers!$G$2:$G$1001,,0)</f>
        <v>United States</v>
      </c>
      <c r="I572" t="str">
        <f>INDEX(products!$A$1:$G$49,MATCH(orders!$D572,products!$A$1:$A$49,0),MATCH(I$1,products!$A$1:$G$1,0))</f>
        <v>Ara</v>
      </c>
      <c r="J572" t="str">
        <f>INDEX(products!$A$1:$G$49,MATCH(orders!$D572,products!$A$1:$A$49,0),MATCH(J$1,products!$A$1:$G$1,0))</f>
        <v>M</v>
      </c>
      <c r="K572" s="4">
        <f>INDEX(products!$A$1:$G$49,MATCH(orders!$D572,products!$A$1:$A$49,0),MATCH(K$1,products!$A$1:$G$1,0))</f>
        <v>0.5</v>
      </c>
      <c r="L572" s="5">
        <f>INDEX(products!$A$1:$G$49,MATCH(orders!$D572,products!$A$1:$A$49,0),MATCH(L$1,products!$A$1:$G$1,0))</f>
        <v>6.75</v>
      </c>
      <c r="M572" s="5">
        <f t="shared" si="24"/>
        <v>27</v>
      </c>
      <c r="N572" t="str">
        <f t="shared" si="26"/>
        <v>Arabica</v>
      </c>
      <c r="O572" t="str">
        <f t="shared" si="25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_xlfn.XLOOKUP(orders!C573,customers!A:A,customers!B:B,,0)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_xlfn.XLOOKUP(C573,customers!$A$2:$A$1001,customers!$G$2:$G$1001,,0)</f>
        <v>United Kingdom</v>
      </c>
      <c r="I573" t="str">
        <f>INDEX(products!$A$1:$G$49,MATCH(orders!$D573,products!$A$1:$A$49,0),MATCH(I$1,products!$A$1:$G$1,0))</f>
        <v>Exc</v>
      </c>
      <c r="J573" t="str">
        <f>INDEX(products!$A$1:$G$49,MATCH(orders!$D573,products!$A$1:$A$49,0),MATCH(J$1,products!$A$1:$G$1,0))</f>
        <v>L</v>
      </c>
      <c r="K573" s="4">
        <f>INDEX(products!$A$1:$G$49,MATCH(orders!$D573,products!$A$1:$A$49,0),MATCH(K$1,products!$A$1:$G$1,0))</f>
        <v>0.5</v>
      </c>
      <c r="L573" s="5">
        <f>INDEX(products!$A$1:$G$49,MATCH(orders!$D573,products!$A$1:$A$49,0),MATCH(L$1,products!$A$1:$G$1,0))</f>
        <v>8.91</v>
      </c>
      <c r="M573" s="5">
        <f t="shared" si="24"/>
        <v>35.64</v>
      </c>
      <c r="N573" t="str">
        <f t="shared" si="26"/>
        <v>Excelsa</v>
      </c>
      <c r="O573" t="str">
        <f t="shared" si="25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_xlfn.XLOOKUP(orders!C574,customers!A:A,customers!B:B,,0)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_xlfn.XLOOKUP(C574,customers!$A$2:$A$1001,customers!$G$2:$G$1001,,0)</f>
        <v>United States</v>
      </c>
      <c r="I574" t="str">
        <f>INDEX(products!$A$1:$G$49,MATCH(orders!$D574,products!$A$1:$A$49,0),MATCH(I$1,products!$A$1:$G$1,0))</f>
        <v>Ara</v>
      </c>
      <c r="J574" t="str">
        <f>INDEX(products!$A$1:$G$49,MATCH(orders!$D574,products!$A$1:$A$49,0),MATCH(J$1,products!$A$1:$G$1,0))</f>
        <v>D</v>
      </c>
      <c r="K574" s="4">
        <f>INDEX(products!$A$1:$G$49,MATCH(orders!$D574,products!$A$1:$A$49,0),MATCH(K$1,products!$A$1:$G$1,0))</f>
        <v>0.2</v>
      </c>
      <c r="L574" s="5">
        <f>INDEX(products!$A$1:$G$49,MATCH(orders!$D574,products!$A$1:$A$49,0),MATCH(L$1,products!$A$1:$G$1,0))</f>
        <v>2.9849999999999999</v>
      </c>
      <c r="M574" s="5">
        <f t="shared" si="24"/>
        <v>5.97</v>
      </c>
      <c r="N574" t="str">
        <f t="shared" si="26"/>
        <v>Arabica</v>
      </c>
      <c r="O574" t="str">
        <f t="shared" si="25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_xlfn.XLOOKUP(orders!C575,customers!A:A,customers!B:B,,0)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_xlfn.XLOOKUP(C575,customers!$A$2:$A$1001,customers!$G$2:$G$1001,,0)</f>
        <v>United States</v>
      </c>
      <c r="I575" t="str">
        <f>INDEX(products!$A$1:$G$49,MATCH(orders!$D575,products!$A$1:$A$49,0),MATCH(I$1,products!$A$1:$G$1,0))</f>
        <v>Ara</v>
      </c>
      <c r="J575" t="str">
        <f>INDEX(products!$A$1:$G$49,MATCH(orders!$D575,products!$A$1:$A$49,0),MATCH(J$1,products!$A$1:$G$1,0))</f>
        <v>M</v>
      </c>
      <c r="K575" s="4">
        <f>INDEX(products!$A$1:$G$49,MATCH(orders!$D575,products!$A$1:$A$49,0),MATCH(K$1,products!$A$1:$G$1,0))</f>
        <v>1</v>
      </c>
      <c r="L575" s="5">
        <f>INDEX(products!$A$1:$G$49,MATCH(orders!$D575,products!$A$1:$A$49,0),MATCH(L$1,products!$A$1:$G$1,0))</f>
        <v>11.25</v>
      </c>
      <c r="M575" s="5">
        <f t="shared" si="24"/>
        <v>67.5</v>
      </c>
      <c r="N575" t="str">
        <f t="shared" si="26"/>
        <v>Arabica</v>
      </c>
      <c r="O575" t="str">
        <f t="shared" si="25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_xlfn.XLOOKUP(orders!C576,customers!A:A,customers!B:B,,0)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_xlfn.XLOOKUP(C576,customers!$A$2:$A$1001,customers!$G$2:$G$1001,,0)</f>
        <v>United States</v>
      </c>
      <c r="I576" t="str">
        <f>INDEX(products!$A$1:$G$49,MATCH(orders!$D576,products!$A$1:$A$49,0),MATCH(I$1,products!$A$1:$G$1,0))</f>
        <v>Rob</v>
      </c>
      <c r="J576" t="str">
        <f>INDEX(products!$A$1:$G$49,MATCH(orders!$D576,products!$A$1:$A$49,0),MATCH(J$1,products!$A$1:$G$1,0))</f>
        <v>L</v>
      </c>
      <c r="K576" s="4">
        <f>INDEX(products!$A$1:$G$49,MATCH(orders!$D576,products!$A$1:$A$49,0),MATCH(K$1,products!$A$1:$G$1,0))</f>
        <v>0.2</v>
      </c>
      <c r="L576" s="5">
        <f>INDEX(products!$A$1:$G$49,MATCH(orders!$D576,products!$A$1:$A$49,0),MATCH(L$1,products!$A$1:$G$1,0))</f>
        <v>3.5849999999999995</v>
      </c>
      <c r="M576" s="5">
        <f t="shared" si="24"/>
        <v>21.509999999999998</v>
      </c>
      <c r="N576" t="str">
        <f t="shared" si="26"/>
        <v>Robusta</v>
      </c>
      <c r="O576" t="str">
        <f t="shared" si="25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_xlfn.XLOOKUP(orders!C577,customers!A:A,customers!B:B,,0)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_xlfn.XLOOKUP(C577,customers!$A$2:$A$1001,customers!$G$2:$G$1001,,0)</f>
        <v>United States</v>
      </c>
      <c r="I577" t="str">
        <f>INDEX(products!$A$1:$G$49,MATCH(orders!$D577,products!$A$1:$A$49,0),MATCH(I$1,products!$A$1:$G$1,0))</f>
        <v>Lib</v>
      </c>
      <c r="J577" t="str">
        <f>INDEX(products!$A$1:$G$49,MATCH(orders!$D577,products!$A$1:$A$49,0),MATCH(J$1,products!$A$1:$G$1,0))</f>
        <v>M</v>
      </c>
      <c r="K577" s="4">
        <f>INDEX(products!$A$1:$G$49,MATCH(orders!$D577,products!$A$1:$A$49,0),MATCH(K$1,products!$A$1:$G$1,0))</f>
        <v>2.5</v>
      </c>
      <c r="L577" s="5">
        <f>INDEX(products!$A$1:$G$49,MATCH(orders!$D577,products!$A$1:$A$49,0),MATCH(L$1,products!$A$1:$G$1,0))</f>
        <v>33.464999999999996</v>
      </c>
      <c r="M577" s="5">
        <f t="shared" si="24"/>
        <v>66.929999999999993</v>
      </c>
      <c r="N577" t="str">
        <f t="shared" si="26"/>
        <v>Liberica</v>
      </c>
      <c r="O577" t="str">
        <f t="shared" si="25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_xlfn.XLOOKUP(orders!C578,customers!A:A,customers!B:B,,0)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_xlfn.XLOOKUP(C578,customers!$A$2:$A$1001,customers!$G$2:$G$1001,,0)</f>
        <v>United States</v>
      </c>
      <c r="I578" t="str">
        <f>INDEX(products!$A$1:$G$49,MATCH(orders!$D578,products!$A$1:$A$49,0),MATCH(I$1,products!$A$1:$G$1,0))</f>
        <v>Ara</v>
      </c>
      <c r="J578" t="str">
        <f>INDEX(products!$A$1:$G$49,MATCH(orders!$D578,products!$A$1:$A$49,0),MATCH(J$1,products!$A$1:$G$1,0))</f>
        <v>D</v>
      </c>
      <c r="K578" s="4">
        <f>INDEX(products!$A$1:$G$49,MATCH(orders!$D578,products!$A$1:$A$49,0),MATCH(K$1,products!$A$1:$G$1,0))</f>
        <v>0.2</v>
      </c>
      <c r="L578" s="5">
        <f>INDEX(products!$A$1:$G$49,MATCH(orders!$D578,products!$A$1:$A$49,0),MATCH(L$1,products!$A$1:$G$1,0))</f>
        <v>2.9849999999999999</v>
      </c>
      <c r="M578" s="5">
        <f t="shared" si="24"/>
        <v>17.91</v>
      </c>
      <c r="N578" t="str">
        <f t="shared" si="26"/>
        <v>Arabica</v>
      </c>
      <c r="O578" t="str">
        <f t="shared" si="25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_xlfn.XLOOKUP(orders!C579,customers!A:A,customers!B:B,,0)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_xlfn.XLOOKUP(C579,customers!$A$2:$A$1001,customers!$G$2:$G$1001,,0)</f>
        <v>United Kingdom</v>
      </c>
      <c r="I579" t="str">
        <f>INDEX(products!$A$1:$G$49,MATCH(orders!$D579,products!$A$1:$A$49,0),MATCH(I$1,products!$A$1:$G$1,0))</f>
        <v>Lib</v>
      </c>
      <c r="J579" t="str">
        <f>INDEX(products!$A$1:$G$49,MATCH(orders!$D579,products!$A$1:$A$49,0),MATCH(J$1,products!$A$1:$G$1,0))</f>
        <v>M</v>
      </c>
      <c r="K579" s="4">
        <f>INDEX(products!$A$1:$G$49,MATCH(orders!$D579,products!$A$1:$A$49,0),MATCH(K$1,products!$A$1:$G$1,0))</f>
        <v>1</v>
      </c>
      <c r="L579" s="5">
        <f>INDEX(products!$A$1:$G$49,MATCH(orders!$D579,products!$A$1:$A$49,0),MATCH(L$1,products!$A$1:$G$1,0))</f>
        <v>14.55</v>
      </c>
      <c r="M579" s="5">
        <f t="shared" ref="M579:M642" si="27">L579*E579</f>
        <v>58.2</v>
      </c>
      <c r="N579" t="str">
        <f t="shared" si="26"/>
        <v>Liberica</v>
      </c>
      <c r="O579" t="str">
        <f t="shared" ref="O579:O642" si="28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_xlfn.XLOOKUP(orders!C580,customers!A:A,customers!B:B,,0)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_xlfn.XLOOKUP(C580,customers!$A$2:$A$1001,customers!$G$2:$G$1001,,0)</f>
        <v>Ireland</v>
      </c>
      <c r="I580" t="str">
        <f>INDEX(products!$A$1:$G$49,MATCH(orders!$D580,products!$A$1:$A$49,0),MATCH(I$1,products!$A$1:$G$1,0))</f>
        <v>Exc</v>
      </c>
      <c r="J580" t="str">
        <f>INDEX(products!$A$1:$G$49,MATCH(orders!$D580,products!$A$1:$A$49,0),MATCH(J$1,products!$A$1:$G$1,0))</f>
        <v>L</v>
      </c>
      <c r="K580" s="4">
        <f>INDEX(products!$A$1:$G$49,MATCH(orders!$D580,products!$A$1:$A$49,0),MATCH(K$1,products!$A$1:$G$1,0))</f>
        <v>0.2</v>
      </c>
      <c r="L580" s="5">
        <f>INDEX(products!$A$1:$G$49,MATCH(orders!$D580,products!$A$1:$A$49,0),MATCH(L$1,products!$A$1:$G$1,0))</f>
        <v>4.4550000000000001</v>
      </c>
      <c r="M580" s="5">
        <f t="shared" si="27"/>
        <v>13.365</v>
      </c>
      <c r="N580" t="str">
        <f t="shared" ref="N580:N643" si="29">IF(I580="Rob","Robusta",IF(I580="Exc","Excelsa",IF(I580="Lib","Liberica",IF(I580="Ara","Arabica",""))))</f>
        <v>Excelsa</v>
      </c>
      <c r="O580" t="str">
        <f t="shared" si="28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_xlfn.XLOOKUP(orders!C581,customers!A:A,customers!B:B,,0)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_xlfn.XLOOKUP(C581,customers!$A$2:$A$1001,customers!$G$2:$G$1001,,0)</f>
        <v>Ireland</v>
      </c>
      <c r="I581" t="str">
        <f>INDEX(products!$A$1:$G$49,MATCH(orders!$D581,products!$A$1:$A$49,0),MATCH(I$1,products!$A$1:$G$1,0))</f>
        <v>Ara</v>
      </c>
      <c r="J581" t="str">
        <f>INDEX(products!$A$1:$G$49,MATCH(orders!$D581,products!$A$1:$A$49,0),MATCH(J$1,products!$A$1:$G$1,0))</f>
        <v>M</v>
      </c>
      <c r="K581" s="4">
        <f>INDEX(products!$A$1:$G$49,MATCH(orders!$D581,products!$A$1:$A$49,0),MATCH(K$1,products!$A$1:$G$1,0))</f>
        <v>0.5</v>
      </c>
      <c r="L581" s="5">
        <f>INDEX(products!$A$1:$G$49,MATCH(orders!$D581,products!$A$1:$A$49,0),MATCH(L$1,products!$A$1:$G$1,0))</f>
        <v>6.75</v>
      </c>
      <c r="M581" s="5">
        <f t="shared" si="27"/>
        <v>33.75</v>
      </c>
      <c r="N581" t="str">
        <f t="shared" si="29"/>
        <v>Arabica</v>
      </c>
      <c r="O581" t="str">
        <f t="shared" si="28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_xlfn.XLOOKUP(orders!C582,customers!A:A,customers!B:B,,0)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_xlfn.XLOOKUP(C582,customers!$A$2:$A$1001,customers!$G$2:$G$1001,,0)</f>
        <v>United States</v>
      </c>
      <c r="I582" t="str">
        <f>INDEX(products!$A$1:$G$49,MATCH(orders!$D582,products!$A$1:$A$49,0),MATCH(I$1,products!$A$1:$G$1,0))</f>
        <v>Exc</v>
      </c>
      <c r="J582" t="str">
        <f>INDEX(products!$A$1:$G$49,MATCH(orders!$D582,products!$A$1:$A$49,0),MATCH(J$1,products!$A$1:$G$1,0))</f>
        <v>L</v>
      </c>
      <c r="K582" s="4">
        <f>INDEX(products!$A$1:$G$49,MATCH(orders!$D582,products!$A$1:$A$49,0),MATCH(K$1,products!$A$1:$G$1,0))</f>
        <v>1</v>
      </c>
      <c r="L582" s="5">
        <f>INDEX(products!$A$1:$G$49,MATCH(orders!$D582,products!$A$1:$A$49,0),MATCH(L$1,products!$A$1:$G$1,0))</f>
        <v>14.85</v>
      </c>
      <c r="M582" s="5">
        <f t="shared" si="27"/>
        <v>44.55</v>
      </c>
      <c r="N582" t="str">
        <f t="shared" si="29"/>
        <v>Excelsa</v>
      </c>
      <c r="O582" t="str">
        <f t="shared" si="28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_xlfn.XLOOKUP(orders!C583,customers!A:A,customers!B:B,,0)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_xlfn.XLOOKUP(C583,customers!$A$2:$A$1001,customers!$G$2:$G$1001,,0)</f>
        <v>United Kingdom</v>
      </c>
      <c r="I583" t="str">
        <f>INDEX(products!$A$1:$G$49,MATCH(orders!$D583,products!$A$1:$A$49,0),MATCH(I$1,products!$A$1:$G$1,0))</f>
        <v>Exc</v>
      </c>
      <c r="J583" t="str">
        <f>INDEX(products!$A$1:$G$49,MATCH(orders!$D583,products!$A$1:$A$49,0),MATCH(J$1,products!$A$1:$G$1,0))</f>
        <v>L</v>
      </c>
      <c r="K583" s="4">
        <f>INDEX(products!$A$1:$G$49,MATCH(orders!$D583,products!$A$1:$A$49,0),MATCH(K$1,products!$A$1:$G$1,0))</f>
        <v>0.5</v>
      </c>
      <c r="L583" s="5">
        <f>INDEX(products!$A$1:$G$49,MATCH(orders!$D583,products!$A$1:$A$49,0),MATCH(L$1,products!$A$1:$G$1,0))</f>
        <v>8.91</v>
      </c>
      <c r="M583" s="5">
        <f t="shared" si="27"/>
        <v>44.55</v>
      </c>
      <c r="N583" t="str">
        <f t="shared" si="29"/>
        <v>Excelsa</v>
      </c>
      <c r="O583" t="str">
        <f t="shared" si="28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_xlfn.XLOOKUP(orders!C584,customers!A:A,customers!B:B,,0)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_xlfn.XLOOKUP(C584,customers!$A$2:$A$1001,customers!$G$2:$G$1001,,0)</f>
        <v>United States</v>
      </c>
      <c r="I584" t="str">
        <f>INDEX(products!$A$1:$G$49,MATCH(orders!$D584,products!$A$1:$A$49,0),MATCH(I$1,products!$A$1:$G$1,0))</f>
        <v>Exc</v>
      </c>
      <c r="J584" t="str">
        <f>INDEX(products!$A$1:$G$49,MATCH(orders!$D584,products!$A$1:$A$49,0),MATCH(J$1,products!$A$1:$G$1,0))</f>
        <v>D</v>
      </c>
      <c r="K584" s="4">
        <f>INDEX(products!$A$1:$G$49,MATCH(orders!$D584,products!$A$1:$A$49,0),MATCH(K$1,products!$A$1:$G$1,0))</f>
        <v>1</v>
      </c>
      <c r="L584" s="5">
        <f>INDEX(products!$A$1:$G$49,MATCH(orders!$D584,products!$A$1:$A$49,0),MATCH(L$1,products!$A$1:$G$1,0))</f>
        <v>12.15</v>
      </c>
      <c r="M584" s="5">
        <f t="shared" si="27"/>
        <v>60.75</v>
      </c>
      <c r="N584" t="str">
        <f t="shared" si="29"/>
        <v>Excelsa</v>
      </c>
      <c r="O584" t="str">
        <f t="shared" si="28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_xlfn.XLOOKUP(orders!C585,customers!A:A,customers!B:B,,0)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_xlfn.XLOOKUP(C585,customers!$A$2:$A$1001,customers!$G$2:$G$1001,,0)</f>
        <v>United States</v>
      </c>
      <c r="I585" t="str">
        <f>INDEX(products!$A$1:$G$49,MATCH(orders!$D585,products!$A$1:$A$49,0),MATCH(I$1,products!$A$1:$G$1,0))</f>
        <v>Rob</v>
      </c>
      <c r="J585" t="str">
        <f>INDEX(products!$A$1:$G$49,MATCH(orders!$D585,products!$A$1:$A$49,0),MATCH(J$1,products!$A$1:$G$1,0))</f>
        <v>L</v>
      </c>
      <c r="K585" s="4">
        <f>INDEX(products!$A$1:$G$49,MATCH(orders!$D585,products!$A$1:$A$49,0),MATCH(K$1,products!$A$1:$G$1,0))</f>
        <v>0.2</v>
      </c>
      <c r="L585" s="5">
        <f>INDEX(products!$A$1:$G$49,MATCH(orders!$D585,products!$A$1:$A$49,0),MATCH(L$1,products!$A$1:$G$1,0))</f>
        <v>3.5849999999999995</v>
      </c>
      <c r="M585" s="5">
        <f t="shared" si="27"/>
        <v>3.5849999999999995</v>
      </c>
      <c r="N585" t="str">
        <f t="shared" si="29"/>
        <v>Robusta</v>
      </c>
      <c r="O585" t="str">
        <f t="shared" si="28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_xlfn.XLOOKUP(orders!C586,customers!A:A,customers!B:B,,0)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_xlfn.XLOOKUP(C586,customers!$A$2:$A$1001,customers!$G$2:$G$1001,,0)</f>
        <v>United States</v>
      </c>
      <c r="I586" t="str">
        <f>INDEX(products!$A$1:$G$49,MATCH(orders!$D586,products!$A$1:$A$49,0),MATCH(I$1,products!$A$1:$G$1,0))</f>
        <v>Rob</v>
      </c>
      <c r="J586" t="str">
        <f>INDEX(products!$A$1:$G$49,MATCH(orders!$D586,products!$A$1:$A$49,0),MATCH(J$1,products!$A$1:$G$1,0))</f>
        <v>L</v>
      </c>
      <c r="K586" s="4">
        <f>INDEX(products!$A$1:$G$49,MATCH(orders!$D586,products!$A$1:$A$49,0),MATCH(K$1,products!$A$1:$G$1,0))</f>
        <v>0.2</v>
      </c>
      <c r="L586" s="5">
        <f>INDEX(products!$A$1:$G$49,MATCH(orders!$D586,products!$A$1:$A$49,0),MATCH(L$1,products!$A$1:$G$1,0))</f>
        <v>3.5849999999999995</v>
      </c>
      <c r="M586" s="5">
        <f t="shared" si="27"/>
        <v>21.509999999999998</v>
      </c>
      <c r="N586" t="str">
        <f t="shared" si="29"/>
        <v>Robusta</v>
      </c>
      <c r="O586" t="str">
        <f t="shared" si="28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_xlfn.XLOOKUP(orders!C587,customers!A:A,customers!B:B,,0)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_xlfn.XLOOKUP(C587,customers!$A$2:$A$1001,customers!$G$2:$G$1001,,0)</f>
        <v>United Kingdom</v>
      </c>
      <c r="I587" t="str">
        <f>INDEX(products!$A$1:$G$49,MATCH(orders!$D587,products!$A$1:$A$49,0),MATCH(I$1,products!$A$1:$G$1,0))</f>
        <v>Exc</v>
      </c>
      <c r="J587" t="str">
        <f>INDEX(products!$A$1:$G$49,MATCH(orders!$D587,products!$A$1:$A$49,0),MATCH(J$1,products!$A$1:$G$1,0))</f>
        <v>M</v>
      </c>
      <c r="K587" s="4">
        <f>INDEX(products!$A$1:$G$49,MATCH(orders!$D587,products!$A$1:$A$49,0),MATCH(K$1,products!$A$1:$G$1,0))</f>
        <v>0.5</v>
      </c>
      <c r="L587" s="5">
        <f>INDEX(products!$A$1:$G$49,MATCH(orders!$D587,products!$A$1:$A$49,0),MATCH(L$1,products!$A$1:$G$1,0))</f>
        <v>8.25</v>
      </c>
      <c r="M587" s="5">
        <f t="shared" si="27"/>
        <v>16.5</v>
      </c>
      <c r="N587" t="str">
        <f t="shared" si="29"/>
        <v>Excelsa</v>
      </c>
      <c r="O587" t="str">
        <f t="shared" si="28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_xlfn.XLOOKUP(orders!C588,customers!A:A,customers!B:B,,0)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_xlfn.XLOOKUP(C588,customers!$A$2:$A$1001,customers!$G$2:$G$1001,,0)</f>
        <v>United States</v>
      </c>
      <c r="I588" t="str">
        <f>INDEX(products!$A$1:$G$49,MATCH(orders!$D588,products!$A$1:$A$49,0),MATCH(I$1,products!$A$1:$G$1,0))</f>
        <v>Rob</v>
      </c>
      <c r="J588" t="str">
        <f>INDEX(products!$A$1:$G$49,MATCH(orders!$D588,products!$A$1:$A$49,0),MATCH(J$1,products!$A$1:$G$1,0))</f>
        <v>L</v>
      </c>
      <c r="K588" s="4">
        <f>INDEX(products!$A$1:$G$49,MATCH(orders!$D588,products!$A$1:$A$49,0),MATCH(K$1,products!$A$1:$G$1,0))</f>
        <v>2.5</v>
      </c>
      <c r="L588" s="5">
        <f>INDEX(products!$A$1:$G$49,MATCH(orders!$D588,products!$A$1:$A$49,0),MATCH(L$1,products!$A$1:$G$1,0))</f>
        <v>27.484999999999996</v>
      </c>
      <c r="M588" s="5">
        <f t="shared" si="27"/>
        <v>82.454999999999984</v>
      </c>
      <c r="N588" t="str">
        <f t="shared" si="29"/>
        <v>Robusta</v>
      </c>
      <c r="O588" t="str">
        <f t="shared" si="28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_xlfn.XLOOKUP(orders!C589,customers!A:A,customers!B:B,,0)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_xlfn.XLOOKUP(C589,customers!$A$2:$A$1001,customers!$G$2:$G$1001,,0)</f>
        <v>United States</v>
      </c>
      <c r="I589" t="str">
        <f>INDEX(products!$A$1:$G$49,MATCH(orders!$D589,products!$A$1:$A$49,0),MATCH(I$1,products!$A$1:$G$1,0))</f>
        <v>Lib</v>
      </c>
      <c r="J589" t="str">
        <f>INDEX(products!$A$1:$G$49,MATCH(orders!$D589,products!$A$1:$A$49,0),MATCH(J$1,products!$A$1:$G$1,0))</f>
        <v>D</v>
      </c>
      <c r="K589" s="4">
        <f>INDEX(products!$A$1:$G$49,MATCH(orders!$D589,products!$A$1:$A$49,0),MATCH(K$1,products!$A$1:$G$1,0))</f>
        <v>0.5</v>
      </c>
      <c r="L589" s="5">
        <f>INDEX(products!$A$1:$G$49,MATCH(orders!$D589,products!$A$1:$A$49,0),MATCH(L$1,products!$A$1:$G$1,0))</f>
        <v>7.77</v>
      </c>
      <c r="M589" s="5">
        <f t="shared" si="27"/>
        <v>7.77</v>
      </c>
      <c r="N589" t="str">
        <f t="shared" si="29"/>
        <v>Liberica</v>
      </c>
      <c r="O589" t="str">
        <f t="shared" si="28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_xlfn.XLOOKUP(orders!C590,customers!A:A,customers!B:B,,0)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_xlfn.XLOOKUP(C590,customers!$A$2:$A$1001,customers!$G$2:$G$1001,,0)</f>
        <v>United States</v>
      </c>
      <c r="I590" t="str">
        <f>INDEX(products!$A$1:$G$49,MATCH(orders!$D590,products!$A$1:$A$49,0),MATCH(I$1,products!$A$1:$G$1,0))</f>
        <v>Rob</v>
      </c>
      <c r="J590" t="str">
        <f>INDEX(products!$A$1:$G$49,MATCH(orders!$D590,products!$A$1:$A$49,0),MATCH(J$1,products!$A$1:$G$1,0))</f>
        <v>M</v>
      </c>
      <c r="K590" s="4">
        <f>INDEX(products!$A$1:$G$49,MATCH(orders!$D590,products!$A$1:$A$49,0),MATCH(K$1,products!$A$1:$G$1,0))</f>
        <v>0.5</v>
      </c>
      <c r="L590" s="5">
        <f>INDEX(products!$A$1:$G$49,MATCH(orders!$D590,products!$A$1:$A$49,0),MATCH(L$1,products!$A$1:$G$1,0))</f>
        <v>5.97</v>
      </c>
      <c r="M590" s="5">
        <f t="shared" si="27"/>
        <v>11.94</v>
      </c>
      <c r="N590" t="str">
        <f t="shared" si="29"/>
        <v>Robusta</v>
      </c>
      <c r="O590" t="str">
        <f t="shared" si="28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_xlfn.XLOOKUP(orders!C591,customers!A:A,customers!B:B,,0)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_xlfn.XLOOKUP(C591,customers!$A$2:$A$1001,customers!$G$2:$G$1001,,0)</f>
        <v>United States</v>
      </c>
      <c r="I591" t="str">
        <f>INDEX(products!$A$1:$G$49,MATCH(orders!$D591,products!$A$1:$A$49,0),MATCH(I$1,products!$A$1:$G$1,0))</f>
        <v>Exc</v>
      </c>
      <c r="J591" t="str">
        <f>INDEX(products!$A$1:$G$49,MATCH(orders!$D591,products!$A$1:$A$49,0),MATCH(J$1,products!$A$1:$G$1,0))</f>
        <v>L</v>
      </c>
      <c r="K591" s="4">
        <f>INDEX(products!$A$1:$G$49,MATCH(orders!$D591,products!$A$1:$A$49,0),MATCH(K$1,products!$A$1:$G$1,0))</f>
        <v>2.5</v>
      </c>
      <c r="L591" s="5">
        <f>INDEX(products!$A$1:$G$49,MATCH(orders!$D591,products!$A$1:$A$49,0),MATCH(L$1,products!$A$1:$G$1,0))</f>
        <v>34.154999999999994</v>
      </c>
      <c r="M591" s="5">
        <f t="shared" si="27"/>
        <v>204.92999999999995</v>
      </c>
      <c r="N591" t="str">
        <f t="shared" si="29"/>
        <v>Excelsa</v>
      </c>
      <c r="O591" t="str">
        <f t="shared" si="28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_xlfn.XLOOKUP(orders!C592,customers!A:A,customers!B:B,,0)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_xlfn.XLOOKUP(C592,customers!$A$2:$A$1001,customers!$G$2:$G$1001,,0)</f>
        <v>United States</v>
      </c>
      <c r="I592" t="str">
        <f>INDEX(products!$A$1:$G$49,MATCH(orders!$D592,products!$A$1:$A$49,0),MATCH(I$1,products!$A$1:$G$1,0))</f>
        <v>Exc</v>
      </c>
      <c r="J592" t="str">
        <f>INDEX(products!$A$1:$G$49,MATCH(orders!$D592,products!$A$1:$A$49,0),MATCH(J$1,products!$A$1:$G$1,0))</f>
        <v>M</v>
      </c>
      <c r="K592" s="4">
        <f>INDEX(products!$A$1:$G$49,MATCH(orders!$D592,products!$A$1:$A$49,0),MATCH(K$1,products!$A$1:$G$1,0))</f>
        <v>2.5</v>
      </c>
      <c r="L592" s="5">
        <f>INDEX(products!$A$1:$G$49,MATCH(orders!$D592,products!$A$1:$A$49,0),MATCH(L$1,products!$A$1:$G$1,0))</f>
        <v>31.624999999999996</v>
      </c>
      <c r="M592" s="5">
        <f t="shared" si="27"/>
        <v>63.249999999999993</v>
      </c>
      <c r="N592" t="str">
        <f t="shared" si="29"/>
        <v>Excelsa</v>
      </c>
      <c r="O592" t="str">
        <f t="shared" si="28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_xlfn.XLOOKUP(orders!C593,customers!A:A,customers!B:B,,0)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_xlfn.XLOOKUP(C593,customers!$A$2:$A$1001,customers!$G$2:$G$1001,,0)</f>
        <v>United States</v>
      </c>
      <c r="I593" t="str">
        <f>INDEX(products!$A$1:$G$49,MATCH(orders!$D593,products!$A$1:$A$49,0),MATCH(I$1,products!$A$1:$G$1,0))</f>
        <v>Rob</v>
      </c>
      <c r="J593" t="str">
        <f>INDEX(products!$A$1:$G$49,MATCH(orders!$D593,products!$A$1:$A$49,0),MATCH(J$1,products!$A$1:$G$1,0))</f>
        <v>D</v>
      </c>
      <c r="K593" s="4">
        <f>INDEX(products!$A$1:$G$49,MATCH(orders!$D593,products!$A$1:$A$49,0),MATCH(K$1,products!$A$1:$G$1,0))</f>
        <v>0.2</v>
      </c>
      <c r="L593" s="5">
        <f>INDEX(products!$A$1:$G$49,MATCH(orders!$D593,products!$A$1:$A$49,0),MATCH(L$1,products!$A$1:$G$1,0))</f>
        <v>2.6849999999999996</v>
      </c>
      <c r="M593" s="5">
        <f t="shared" si="27"/>
        <v>8.0549999999999997</v>
      </c>
      <c r="N593" t="str">
        <f t="shared" si="29"/>
        <v>Robusta</v>
      </c>
      <c r="O593" t="str">
        <f t="shared" si="28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_xlfn.XLOOKUP(orders!C594,customers!A:A,customers!B:B,,0)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_xlfn.XLOOKUP(C594,customers!$A$2:$A$1001,customers!$G$2:$G$1001,,0)</f>
        <v>United States</v>
      </c>
      <c r="I594" t="str">
        <f>INDEX(products!$A$1:$G$49,MATCH(orders!$D594,products!$A$1:$A$49,0),MATCH(I$1,products!$A$1:$G$1,0))</f>
        <v>Ara</v>
      </c>
      <c r="J594" t="str">
        <f>INDEX(products!$A$1:$G$49,MATCH(orders!$D594,products!$A$1:$A$49,0),MATCH(J$1,products!$A$1:$G$1,0))</f>
        <v>M</v>
      </c>
      <c r="K594" s="4">
        <f>INDEX(products!$A$1:$G$49,MATCH(orders!$D594,products!$A$1:$A$49,0),MATCH(K$1,products!$A$1:$G$1,0))</f>
        <v>2.5</v>
      </c>
      <c r="L594" s="5">
        <f>INDEX(products!$A$1:$G$49,MATCH(orders!$D594,products!$A$1:$A$49,0),MATCH(L$1,products!$A$1:$G$1,0))</f>
        <v>25.874999999999996</v>
      </c>
      <c r="M594" s="5">
        <f t="shared" si="27"/>
        <v>51.749999999999993</v>
      </c>
      <c r="N594" t="str">
        <f t="shared" si="29"/>
        <v>Arabica</v>
      </c>
      <c r="O594" t="str">
        <f t="shared" si="28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_xlfn.XLOOKUP(orders!C595,customers!A:A,customers!B:B,,0)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_xlfn.XLOOKUP(C595,customers!$A$2:$A$1001,customers!$G$2:$G$1001,,0)</f>
        <v>United Kingdom</v>
      </c>
      <c r="I595" t="str">
        <f>INDEX(products!$A$1:$G$49,MATCH(orders!$D595,products!$A$1:$A$49,0),MATCH(I$1,products!$A$1:$G$1,0))</f>
        <v>Exc</v>
      </c>
      <c r="J595" t="str">
        <f>INDEX(products!$A$1:$G$49,MATCH(orders!$D595,products!$A$1:$A$49,0),MATCH(J$1,products!$A$1:$G$1,0))</f>
        <v>D</v>
      </c>
      <c r="K595" s="4">
        <f>INDEX(products!$A$1:$G$49,MATCH(orders!$D595,products!$A$1:$A$49,0),MATCH(K$1,products!$A$1:$G$1,0))</f>
        <v>2.5</v>
      </c>
      <c r="L595" s="5">
        <f>INDEX(products!$A$1:$G$49,MATCH(orders!$D595,products!$A$1:$A$49,0),MATCH(L$1,products!$A$1:$G$1,0))</f>
        <v>27.945</v>
      </c>
      <c r="M595" s="5">
        <f t="shared" si="27"/>
        <v>27.945</v>
      </c>
      <c r="N595" t="str">
        <f t="shared" si="29"/>
        <v>Excelsa</v>
      </c>
      <c r="O595" t="str">
        <f t="shared" si="28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_xlfn.XLOOKUP(orders!C596,customers!A:A,customers!B:B,,0)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_xlfn.XLOOKUP(C596,customers!$A$2:$A$1001,customers!$G$2:$G$1001,,0)</f>
        <v>United States</v>
      </c>
      <c r="I596" t="str">
        <f>INDEX(products!$A$1:$G$49,MATCH(orders!$D596,products!$A$1:$A$49,0),MATCH(I$1,products!$A$1:$G$1,0))</f>
        <v>Ara</v>
      </c>
      <c r="J596" t="str">
        <f>INDEX(products!$A$1:$G$49,MATCH(orders!$D596,products!$A$1:$A$49,0),MATCH(J$1,products!$A$1:$G$1,0))</f>
        <v>L</v>
      </c>
      <c r="K596" s="4">
        <f>INDEX(products!$A$1:$G$49,MATCH(orders!$D596,products!$A$1:$A$49,0),MATCH(K$1,products!$A$1:$G$1,0))</f>
        <v>2.5</v>
      </c>
      <c r="L596" s="5">
        <f>INDEX(products!$A$1:$G$49,MATCH(orders!$D596,products!$A$1:$A$49,0),MATCH(L$1,products!$A$1:$G$1,0))</f>
        <v>29.784999999999997</v>
      </c>
      <c r="M596" s="5">
        <f t="shared" si="27"/>
        <v>59.569999999999993</v>
      </c>
      <c r="N596" t="str">
        <f t="shared" si="29"/>
        <v>Arabica</v>
      </c>
      <c r="O596" t="str">
        <f t="shared" si="28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_xlfn.XLOOKUP(orders!C597,customers!A:A,customers!B:B,,0)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_xlfn.XLOOKUP(C597,customers!$A$2:$A$1001,customers!$G$2:$G$1001,,0)</f>
        <v>United Kingdom</v>
      </c>
      <c r="I597" t="str">
        <f>INDEX(products!$A$1:$G$49,MATCH(orders!$D597,products!$A$1:$A$49,0),MATCH(I$1,products!$A$1:$G$1,0))</f>
        <v>Exc</v>
      </c>
      <c r="J597" t="str">
        <f>INDEX(products!$A$1:$G$49,MATCH(orders!$D597,products!$A$1:$A$49,0),MATCH(J$1,products!$A$1:$G$1,0))</f>
        <v>L</v>
      </c>
      <c r="K597" s="4">
        <f>INDEX(products!$A$1:$G$49,MATCH(orders!$D597,products!$A$1:$A$49,0),MATCH(K$1,products!$A$1:$G$1,0))</f>
        <v>1</v>
      </c>
      <c r="L597" s="5">
        <f>INDEX(products!$A$1:$G$49,MATCH(orders!$D597,products!$A$1:$A$49,0),MATCH(L$1,products!$A$1:$G$1,0))</f>
        <v>14.85</v>
      </c>
      <c r="M597" s="5">
        <f t="shared" si="27"/>
        <v>14.85</v>
      </c>
      <c r="N597" t="str">
        <f t="shared" si="29"/>
        <v>Excelsa</v>
      </c>
      <c r="O597" t="str">
        <f t="shared" si="28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_xlfn.XLOOKUP(orders!C598,customers!A:A,customers!B:B,,0)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_xlfn.XLOOKUP(C598,customers!$A$2:$A$1001,customers!$G$2:$G$1001,,0)</f>
        <v>United States</v>
      </c>
      <c r="I598" t="str">
        <f>INDEX(products!$A$1:$G$49,MATCH(orders!$D598,products!$A$1:$A$49,0),MATCH(I$1,products!$A$1:$G$1,0))</f>
        <v>Ara</v>
      </c>
      <c r="J598" t="str">
        <f>INDEX(products!$A$1:$G$49,MATCH(orders!$D598,products!$A$1:$A$49,0),MATCH(J$1,products!$A$1:$G$1,0))</f>
        <v>M</v>
      </c>
      <c r="K598" s="4">
        <f>INDEX(products!$A$1:$G$49,MATCH(orders!$D598,products!$A$1:$A$49,0),MATCH(K$1,products!$A$1:$G$1,0))</f>
        <v>0.5</v>
      </c>
      <c r="L598" s="5">
        <f>INDEX(products!$A$1:$G$49,MATCH(orders!$D598,products!$A$1:$A$49,0),MATCH(L$1,products!$A$1:$G$1,0))</f>
        <v>6.75</v>
      </c>
      <c r="M598" s="5">
        <f t="shared" si="27"/>
        <v>33.75</v>
      </c>
      <c r="N598" t="str">
        <f t="shared" si="29"/>
        <v>Arabica</v>
      </c>
      <c r="O598" t="str">
        <f t="shared" si="28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_xlfn.XLOOKUP(orders!C599,customers!A:A,customers!B:B,,0)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_xlfn.XLOOKUP(C599,customers!$A$2:$A$1001,customers!$G$2:$G$1001,,0)</f>
        <v>United States</v>
      </c>
      <c r="I599" t="str">
        <f>INDEX(products!$A$1:$G$49,MATCH(orders!$D599,products!$A$1:$A$49,0),MATCH(I$1,products!$A$1:$G$1,0))</f>
        <v>Lib</v>
      </c>
      <c r="J599" t="str">
        <f>INDEX(products!$A$1:$G$49,MATCH(orders!$D599,products!$A$1:$A$49,0),MATCH(J$1,products!$A$1:$G$1,0))</f>
        <v>L</v>
      </c>
      <c r="K599" s="4">
        <f>INDEX(products!$A$1:$G$49,MATCH(orders!$D599,products!$A$1:$A$49,0),MATCH(K$1,products!$A$1:$G$1,0))</f>
        <v>2.5</v>
      </c>
      <c r="L599" s="5">
        <f>INDEX(products!$A$1:$G$49,MATCH(orders!$D599,products!$A$1:$A$49,0),MATCH(L$1,products!$A$1:$G$1,0))</f>
        <v>36.454999999999998</v>
      </c>
      <c r="M599" s="5">
        <f t="shared" si="27"/>
        <v>145.82</v>
      </c>
      <c r="N599" t="str">
        <f t="shared" si="29"/>
        <v>Liberica</v>
      </c>
      <c r="O599" t="str">
        <f t="shared" si="28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_xlfn.XLOOKUP(orders!C600,customers!A:A,customers!B:B,,0)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_xlfn.XLOOKUP(C600,customers!$A$2:$A$1001,customers!$G$2:$G$1001,,0)</f>
        <v>United States</v>
      </c>
      <c r="I600" t="str">
        <f>INDEX(products!$A$1:$G$49,MATCH(orders!$D600,products!$A$1:$A$49,0),MATCH(I$1,products!$A$1:$G$1,0))</f>
        <v>Rob</v>
      </c>
      <c r="J600" t="str">
        <f>INDEX(products!$A$1:$G$49,MATCH(orders!$D600,products!$A$1:$A$49,0),MATCH(J$1,products!$A$1:$G$1,0))</f>
        <v>M</v>
      </c>
      <c r="K600" s="4">
        <f>INDEX(products!$A$1:$G$49,MATCH(orders!$D600,products!$A$1:$A$49,0),MATCH(K$1,products!$A$1:$G$1,0))</f>
        <v>0.2</v>
      </c>
      <c r="L600" s="5">
        <f>INDEX(products!$A$1:$G$49,MATCH(orders!$D600,products!$A$1:$A$49,0),MATCH(L$1,products!$A$1:$G$1,0))</f>
        <v>2.9849999999999999</v>
      </c>
      <c r="M600" s="5">
        <f t="shared" si="27"/>
        <v>11.94</v>
      </c>
      <c r="N600" t="str">
        <f t="shared" si="29"/>
        <v>Robusta</v>
      </c>
      <c r="O600" t="str">
        <f t="shared" si="28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_xlfn.XLOOKUP(orders!C601,customers!A:A,customers!B:B,,0)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_xlfn.XLOOKUP(C601,customers!$A$2:$A$1001,customers!$G$2:$G$1001,,0)</f>
        <v>United States</v>
      </c>
      <c r="I601" t="str">
        <f>INDEX(products!$A$1:$G$49,MATCH(orders!$D601,products!$A$1:$A$49,0),MATCH(I$1,products!$A$1:$G$1,0))</f>
        <v>Ara</v>
      </c>
      <c r="J601" t="str">
        <f>INDEX(products!$A$1:$G$49,MATCH(orders!$D601,products!$A$1:$A$49,0),MATCH(J$1,products!$A$1:$G$1,0))</f>
        <v>D</v>
      </c>
      <c r="K601" s="4">
        <f>INDEX(products!$A$1:$G$49,MATCH(orders!$D601,products!$A$1:$A$49,0),MATCH(K$1,products!$A$1:$G$1,0))</f>
        <v>0.2</v>
      </c>
      <c r="L601" s="5">
        <f>INDEX(products!$A$1:$G$49,MATCH(orders!$D601,products!$A$1:$A$49,0),MATCH(L$1,products!$A$1:$G$1,0))</f>
        <v>2.9849999999999999</v>
      </c>
      <c r="M601" s="5">
        <f t="shared" si="27"/>
        <v>11.94</v>
      </c>
      <c r="N601" t="str">
        <f t="shared" si="29"/>
        <v>Arabica</v>
      </c>
      <c r="O601" t="str">
        <f t="shared" si="28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_xlfn.XLOOKUP(orders!C602,customers!A:A,customers!B:B,,0)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_xlfn.XLOOKUP(C602,customers!$A$2:$A$1001,customers!$G$2:$G$1001,,0)</f>
        <v>United States</v>
      </c>
      <c r="I602" t="str">
        <f>INDEX(products!$A$1:$G$49,MATCH(orders!$D602,products!$A$1:$A$49,0),MATCH(I$1,products!$A$1:$G$1,0))</f>
        <v>Lib</v>
      </c>
      <c r="J602" t="str">
        <f>INDEX(products!$A$1:$G$49,MATCH(orders!$D602,products!$A$1:$A$49,0),MATCH(J$1,products!$A$1:$G$1,0))</f>
        <v>D</v>
      </c>
      <c r="K602" s="4">
        <f>INDEX(products!$A$1:$G$49,MATCH(orders!$D602,products!$A$1:$A$49,0),MATCH(K$1,products!$A$1:$G$1,0))</f>
        <v>0.5</v>
      </c>
      <c r="L602" s="5">
        <f>INDEX(products!$A$1:$G$49,MATCH(orders!$D602,products!$A$1:$A$49,0),MATCH(L$1,products!$A$1:$G$1,0))</f>
        <v>7.77</v>
      </c>
      <c r="M602" s="5">
        <f t="shared" si="27"/>
        <v>7.77</v>
      </c>
      <c r="N602" t="str">
        <f t="shared" si="29"/>
        <v>Liberica</v>
      </c>
      <c r="O602" t="str">
        <f t="shared" si="28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_xlfn.XLOOKUP(orders!C603,customers!A:A,customers!B:B,,0)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_xlfn.XLOOKUP(C603,customers!$A$2:$A$1001,customers!$G$2:$G$1001,,0)</f>
        <v>United States</v>
      </c>
      <c r="I603" t="str">
        <f>INDEX(products!$A$1:$G$49,MATCH(orders!$D603,products!$A$1:$A$49,0),MATCH(I$1,products!$A$1:$G$1,0))</f>
        <v>Rob</v>
      </c>
      <c r="J603" t="str">
        <f>INDEX(products!$A$1:$G$49,MATCH(orders!$D603,products!$A$1:$A$49,0),MATCH(J$1,products!$A$1:$G$1,0))</f>
        <v>L</v>
      </c>
      <c r="K603" s="4">
        <f>INDEX(products!$A$1:$G$49,MATCH(orders!$D603,products!$A$1:$A$49,0),MATCH(K$1,products!$A$1:$G$1,0))</f>
        <v>2.5</v>
      </c>
      <c r="L603" s="5">
        <f>INDEX(products!$A$1:$G$49,MATCH(orders!$D603,products!$A$1:$A$49,0),MATCH(L$1,products!$A$1:$G$1,0))</f>
        <v>27.484999999999996</v>
      </c>
      <c r="M603" s="5">
        <f t="shared" si="27"/>
        <v>109.93999999999998</v>
      </c>
      <c r="N603" t="str">
        <f t="shared" si="29"/>
        <v>Robusta</v>
      </c>
      <c r="O603" t="str">
        <f t="shared" si="28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_xlfn.XLOOKUP(orders!C604,customers!A:A,customers!B:B,,0)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_xlfn.XLOOKUP(C604,customers!$A$2:$A$1001,customers!$G$2:$G$1001,,0)</f>
        <v>United States</v>
      </c>
      <c r="I604" t="str">
        <f>INDEX(products!$A$1:$G$49,MATCH(orders!$D604,products!$A$1:$A$49,0),MATCH(I$1,products!$A$1:$G$1,0))</f>
        <v>Exc</v>
      </c>
      <c r="J604" t="str">
        <f>INDEX(products!$A$1:$G$49,MATCH(orders!$D604,products!$A$1:$A$49,0),MATCH(J$1,products!$A$1:$G$1,0))</f>
        <v>L</v>
      </c>
      <c r="K604" s="4">
        <f>INDEX(products!$A$1:$G$49,MATCH(orders!$D604,products!$A$1:$A$49,0),MATCH(K$1,products!$A$1:$G$1,0))</f>
        <v>0.2</v>
      </c>
      <c r="L604" s="5">
        <f>INDEX(products!$A$1:$G$49,MATCH(orders!$D604,products!$A$1:$A$49,0),MATCH(L$1,products!$A$1:$G$1,0))</f>
        <v>4.4550000000000001</v>
      </c>
      <c r="M604" s="5">
        <f t="shared" si="27"/>
        <v>22.274999999999999</v>
      </c>
      <c r="N604" t="str">
        <f t="shared" si="29"/>
        <v>Excelsa</v>
      </c>
      <c r="O604" t="str">
        <f t="shared" si="28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_xlfn.XLOOKUP(orders!C605,customers!A:A,customers!B:B,,0)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_xlfn.XLOOKUP(C605,customers!$A$2:$A$1001,customers!$G$2:$G$1001,,0)</f>
        <v>United States</v>
      </c>
      <c r="I605" t="str">
        <f>INDEX(products!$A$1:$G$49,MATCH(orders!$D605,products!$A$1:$A$49,0),MATCH(I$1,products!$A$1:$G$1,0))</f>
        <v>Rob</v>
      </c>
      <c r="J605" t="str">
        <f>INDEX(products!$A$1:$G$49,MATCH(orders!$D605,products!$A$1:$A$49,0),MATCH(J$1,products!$A$1:$G$1,0))</f>
        <v>M</v>
      </c>
      <c r="K605" s="4">
        <f>INDEX(products!$A$1:$G$49,MATCH(orders!$D605,products!$A$1:$A$49,0),MATCH(K$1,products!$A$1:$G$1,0))</f>
        <v>0.2</v>
      </c>
      <c r="L605" s="5">
        <f>INDEX(products!$A$1:$G$49,MATCH(orders!$D605,products!$A$1:$A$49,0),MATCH(L$1,products!$A$1:$G$1,0))</f>
        <v>2.9849999999999999</v>
      </c>
      <c r="M605" s="5">
        <f t="shared" si="27"/>
        <v>8.9550000000000001</v>
      </c>
      <c r="N605" t="str">
        <f t="shared" si="29"/>
        <v>Robusta</v>
      </c>
      <c r="O605" t="str">
        <f t="shared" si="28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_xlfn.XLOOKUP(orders!C606,customers!A:A,customers!B:B,,0)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_xlfn.XLOOKUP(C606,customers!$A$2:$A$1001,customers!$G$2:$G$1001,,0)</f>
        <v>Ireland</v>
      </c>
      <c r="I606" t="str">
        <f>INDEX(products!$A$1:$G$49,MATCH(orders!$D606,products!$A$1:$A$49,0),MATCH(I$1,products!$A$1:$G$1,0))</f>
        <v>Lib</v>
      </c>
      <c r="J606" t="str">
        <f>INDEX(products!$A$1:$G$49,MATCH(orders!$D606,products!$A$1:$A$49,0),MATCH(J$1,products!$A$1:$G$1,0))</f>
        <v>D</v>
      </c>
      <c r="K606" s="4">
        <f>INDEX(products!$A$1:$G$49,MATCH(orders!$D606,products!$A$1:$A$49,0),MATCH(K$1,products!$A$1:$G$1,0))</f>
        <v>2.5</v>
      </c>
      <c r="L606" s="5">
        <f>INDEX(products!$A$1:$G$49,MATCH(orders!$D606,products!$A$1:$A$49,0),MATCH(L$1,products!$A$1:$G$1,0))</f>
        <v>29.784999999999997</v>
      </c>
      <c r="M606" s="5">
        <f t="shared" si="27"/>
        <v>119.13999999999999</v>
      </c>
      <c r="N606" t="str">
        <f t="shared" si="29"/>
        <v>Liberica</v>
      </c>
      <c r="O606" t="str">
        <f t="shared" si="28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_xlfn.XLOOKUP(orders!C607,customers!A:A,customers!B:B,,0)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_xlfn.XLOOKUP(C607,customers!$A$2:$A$1001,customers!$G$2:$G$1001,,0)</f>
        <v>United States</v>
      </c>
      <c r="I607" t="str">
        <f>INDEX(products!$A$1:$G$49,MATCH(orders!$D607,products!$A$1:$A$49,0),MATCH(I$1,products!$A$1:$G$1,0))</f>
        <v>Ara</v>
      </c>
      <c r="J607" t="str">
        <f>INDEX(products!$A$1:$G$49,MATCH(orders!$D607,products!$A$1:$A$49,0),MATCH(J$1,products!$A$1:$G$1,0))</f>
        <v>L</v>
      </c>
      <c r="K607" s="4">
        <f>INDEX(products!$A$1:$G$49,MATCH(orders!$D607,products!$A$1:$A$49,0),MATCH(K$1,products!$A$1:$G$1,0))</f>
        <v>2.5</v>
      </c>
      <c r="L607" s="5">
        <f>INDEX(products!$A$1:$G$49,MATCH(orders!$D607,products!$A$1:$A$49,0),MATCH(L$1,products!$A$1:$G$1,0))</f>
        <v>29.784999999999997</v>
      </c>
      <c r="M607" s="5">
        <f t="shared" si="27"/>
        <v>148.92499999999998</v>
      </c>
      <c r="N607" t="str">
        <f t="shared" si="29"/>
        <v>Arabica</v>
      </c>
      <c r="O607" t="str">
        <f t="shared" si="28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_xlfn.XLOOKUP(orders!C608,customers!A:A,customers!B:B,,0)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_xlfn.XLOOKUP(C608,customers!$A$2:$A$1001,customers!$G$2:$G$1001,,0)</f>
        <v>United Kingdom</v>
      </c>
      <c r="I608" t="str">
        <f>INDEX(products!$A$1:$G$49,MATCH(orders!$D608,products!$A$1:$A$49,0),MATCH(I$1,products!$A$1:$G$1,0))</f>
        <v>Lib</v>
      </c>
      <c r="J608" t="str">
        <f>INDEX(products!$A$1:$G$49,MATCH(orders!$D608,products!$A$1:$A$49,0),MATCH(J$1,products!$A$1:$G$1,0))</f>
        <v>L</v>
      </c>
      <c r="K608" s="4">
        <f>INDEX(products!$A$1:$G$49,MATCH(orders!$D608,products!$A$1:$A$49,0),MATCH(K$1,products!$A$1:$G$1,0))</f>
        <v>2.5</v>
      </c>
      <c r="L608" s="5">
        <f>INDEX(products!$A$1:$G$49,MATCH(orders!$D608,products!$A$1:$A$49,0),MATCH(L$1,products!$A$1:$G$1,0))</f>
        <v>36.454999999999998</v>
      </c>
      <c r="M608" s="5">
        <f t="shared" si="27"/>
        <v>109.36499999999999</v>
      </c>
      <c r="N608" t="str">
        <f t="shared" si="29"/>
        <v>Liberica</v>
      </c>
      <c r="O608" t="str">
        <f t="shared" si="28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_xlfn.XLOOKUP(orders!C609,customers!A:A,customers!B:B,,0)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_xlfn.XLOOKUP(C609,customers!$A$2:$A$1001,customers!$G$2:$G$1001,,0)</f>
        <v>United States</v>
      </c>
      <c r="I609" t="str">
        <f>INDEX(products!$A$1:$G$49,MATCH(orders!$D609,products!$A$1:$A$49,0),MATCH(I$1,products!$A$1:$G$1,0))</f>
        <v>Exc</v>
      </c>
      <c r="J609" t="str">
        <f>INDEX(products!$A$1:$G$49,MATCH(orders!$D609,products!$A$1:$A$49,0),MATCH(J$1,products!$A$1:$G$1,0))</f>
        <v>D</v>
      </c>
      <c r="K609" s="4">
        <f>INDEX(products!$A$1:$G$49,MATCH(orders!$D609,products!$A$1:$A$49,0),MATCH(K$1,products!$A$1:$G$1,0))</f>
        <v>0.2</v>
      </c>
      <c r="L609" s="5">
        <f>INDEX(products!$A$1:$G$49,MATCH(orders!$D609,products!$A$1:$A$49,0),MATCH(L$1,products!$A$1:$G$1,0))</f>
        <v>3.645</v>
      </c>
      <c r="M609" s="5">
        <f t="shared" si="27"/>
        <v>3.645</v>
      </c>
      <c r="N609" t="str">
        <f t="shared" si="29"/>
        <v>Excelsa</v>
      </c>
      <c r="O609" t="str">
        <f t="shared" si="28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_xlfn.XLOOKUP(orders!C610,customers!A:A,customers!B:B,,0)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_xlfn.XLOOKUP(C610,customers!$A$2:$A$1001,customers!$G$2:$G$1001,,0)</f>
        <v>United States</v>
      </c>
      <c r="I610" t="str">
        <f>INDEX(products!$A$1:$G$49,MATCH(orders!$D610,products!$A$1:$A$49,0),MATCH(I$1,products!$A$1:$G$1,0))</f>
        <v>Exc</v>
      </c>
      <c r="J610" t="str">
        <f>INDEX(products!$A$1:$G$49,MATCH(orders!$D610,products!$A$1:$A$49,0),MATCH(J$1,products!$A$1:$G$1,0))</f>
        <v>D</v>
      </c>
      <c r="K610" s="4">
        <f>INDEX(products!$A$1:$G$49,MATCH(orders!$D610,products!$A$1:$A$49,0),MATCH(K$1,products!$A$1:$G$1,0))</f>
        <v>2.5</v>
      </c>
      <c r="L610" s="5">
        <f>INDEX(products!$A$1:$G$49,MATCH(orders!$D610,products!$A$1:$A$49,0),MATCH(L$1,products!$A$1:$G$1,0))</f>
        <v>27.945</v>
      </c>
      <c r="M610" s="5">
        <f t="shared" si="27"/>
        <v>55.89</v>
      </c>
      <c r="N610" t="str">
        <f t="shared" si="29"/>
        <v>Excelsa</v>
      </c>
      <c r="O610" t="str">
        <f t="shared" si="28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_xlfn.XLOOKUP(orders!C611,customers!A:A,customers!B:B,,0)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_xlfn.XLOOKUP(C611,customers!$A$2:$A$1001,customers!$G$2:$G$1001,,0)</f>
        <v>United States</v>
      </c>
      <c r="I611" t="str">
        <f>INDEX(products!$A$1:$G$49,MATCH(orders!$D611,products!$A$1:$A$49,0),MATCH(I$1,products!$A$1:$G$1,0))</f>
        <v>Lib</v>
      </c>
      <c r="J611" t="str">
        <f>INDEX(products!$A$1:$G$49,MATCH(orders!$D611,products!$A$1:$A$49,0),MATCH(J$1,products!$A$1:$G$1,0))</f>
        <v>M</v>
      </c>
      <c r="K611" s="4">
        <f>INDEX(products!$A$1:$G$49,MATCH(orders!$D611,products!$A$1:$A$49,0),MATCH(K$1,products!$A$1:$G$1,0))</f>
        <v>0.2</v>
      </c>
      <c r="L611" s="5">
        <f>INDEX(products!$A$1:$G$49,MATCH(orders!$D611,products!$A$1:$A$49,0),MATCH(L$1,products!$A$1:$G$1,0))</f>
        <v>4.3650000000000002</v>
      </c>
      <c r="M611" s="5">
        <f t="shared" si="27"/>
        <v>26.19</v>
      </c>
      <c r="N611" t="str">
        <f t="shared" si="29"/>
        <v>Liberica</v>
      </c>
      <c r="O611" t="str">
        <f t="shared" si="28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_xlfn.XLOOKUP(orders!C612,customers!A:A,customers!B:B,,0)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_xlfn.XLOOKUP(C612,customers!$A$2:$A$1001,customers!$G$2:$G$1001,,0)</f>
        <v>United States</v>
      </c>
      <c r="I612" t="str">
        <f>INDEX(products!$A$1:$G$49,MATCH(orders!$D612,products!$A$1:$A$49,0),MATCH(I$1,products!$A$1:$G$1,0))</f>
        <v>Rob</v>
      </c>
      <c r="J612" t="str">
        <f>INDEX(products!$A$1:$G$49,MATCH(orders!$D612,products!$A$1:$A$49,0),MATCH(J$1,products!$A$1:$G$1,0))</f>
        <v>M</v>
      </c>
      <c r="K612" s="4">
        <f>INDEX(products!$A$1:$G$49,MATCH(orders!$D612,products!$A$1:$A$49,0),MATCH(K$1,products!$A$1:$G$1,0))</f>
        <v>1</v>
      </c>
      <c r="L612" s="5">
        <f>INDEX(products!$A$1:$G$49,MATCH(orders!$D612,products!$A$1:$A$49,0),MATCH(L$1,products!$A$1:$G$1,0))</f>
        <v>9.9499999999999993</v>
      </c>
      <c r="M612" s="5">
        <f t="shared" si="27"/>
        <v>39.799999999999997</v>
      </c>
      <c r="N612" t="str">
        <f t="shared" si="29"/>
        <v>Robusta</v>
      </c>
      <c r="O612" t="str">
        <f t="shared" si="28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_xlfn.XLOOKUP(orders!C613,customers!A:A,customers!B:B,,0)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_xlfn.XLOOKUP(C613,customers!$A$2:$A$1001,customers!$G$2:$G$1001,,0)</f>
        <v>United States</v>
      </c>
      <c r="I613" t="str">
        <f>INDEX(products!$A$1:$G$49,MATCH(orders!$D613,products!$A$1:$A$49,0),MATCH(I$1,products!$A$1:$G$1,0))</f>
        <v>Exc</v>
      </c>
      <c r="J613" t="str">
        <f>INDEX(products!$A$1:$G$49,MATCH(orders!$D613,products!$A$1:$A$49,0),MATCH(J$1,products!$A$1:$G$1,0))</f>
        <v>L</v>
      </c>
      <c r="K613" s="4">
        <f>INDEX(products!$A$1:$G$49,MATCH(orders!$D613,products!$A$1:$A$49,0),MATCH(K$1,products!$A$1:$G$1,0))</f>
        <v>2.5</v>
      </c>
      <c r="L613" s="5">
        <f>INDEX(products!$A$1:$G$49,MATCH(orders!$D613,products!$A$1:$A$49,0),MATCH(L$1,products!$A$1:$G$1,0))</f>
        <v>34.154999999999994</v>
      </c>
      <c r="M613" s="5">
        <f t="shared" si="27"/>
        <v>68.309999999999988</v>
      </c>
      <c r="N613" t="str">
        <f t="shared" si="29"/>
        <v>Excelsa</v>
      </c>
      <c r="O613" t="str">
        <f t="shared" si="28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_xlfn.XLOOKUP(orders!C614,customers!A:A,customers!B:B,,0)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_xlfn.XLOOKUP(C614,customers!$A$2:$A$1001,customers!$G$2:$G$1001,,0)</f>
        <v>Ireland</v>
      </c>
      <c r="I614" t="str">
        <f>INDEX(products!$A$1:$G$49,MATCH(orders!$D614,products!$A$1:$A$49,0),MATCH(I$1,products!$A$1:$G$1,0))</f>
        <v>Ara</v>
      </c>
      <c r="J614" t="str">
        <f>INDEX(products!$A$1:$G$49,MATCH(orders!$D614,products!$A$1:$A$49,0),MATCH(J$1,products!$A$1:$G$1,0))</f>
        <v>M</v>
      </c>
      <c r="K614" s="4">
        <f>INDEX(products!$A$1:$G$49,MATCH(orders!$D614,products!$A$1:$A$49,0),MATCH(K$1,products!$A$1:$G$1,0))</f>
        <v>0.2</v>
      </c>
      <c r="L614" s="5">
        <f>INDEX(products!$A$1:$G$49,MATCH(orders!$D614,products!$A$1:$A$49,0),MATCH(L$1,products!$A$1:$G$1,0))</f>
        <v>3.375</v>
      </c>
      <c r="M614" s="5">
        <f t="shared" si="27"/>
        <v>13.5</v>
      </c>
      <c r="N614" t="str">
        <f t="shared" si="29"/>
        <v>Arabica</v>
      </c>
      <c r="O614" t="str">
        <f t="shared" si="28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_xlfn.XLOOKUP(orders!C615,customers!A:A,customers!B:B,,0)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_xlfn.XLOOKUP(C615,customers!$A$2:$A$1001,customers!$G$2:$G$1001,,0)</f>
        <v>United States</v>
      </c>
      <c r="I615" t="str">
        <f>INDEX(products!$A$1:$G$49,MATCH(orders!$D615,products!$A$1:$A$49,0),MATCH(I$1,products!$A$1:$G$1,0))</f>
        <v>Rob</v>
      </c>
      <c r="J615" t="str">
        <f>INDEX(products!$A$1:$G$49,MATCH(orders!$D615,products!$A$1:$A$49,0),MATCH(J$1,products!$A$1:$G$1,0))</f>
        <v>M</v>
      </c>
      <c r="K615" s="4">
        <f>INDEX(products!$A$1:$G$49,MATCH(orders!$D615,products!$A$1:$A$49,0),MATCH(K$1,products!$A$1:$G$1,0))</f>
        <v>0.5</v>
      </c>
      <c r="L615" s="5">
        <f>INDEX(products!$A$1:$G$49,MATCH(orders!$D615,products!$A$1:$A$49,0),MATCH(L$1,products!$A$1:$G$1,0))</f>
        <v>5.97</v>
      </c>
      <c r="M615" s="5">
        <f t="shared" si="27"/>
        <v>5.97</v>
      </c>
      <c r="N615" t="str">
        <f t="shared" si="29"/>
        <v>Robusta</v>
      </c>
      <c r="O615" t="str">
        <f t="shared" si="28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_xlfn.XLOOKUP(orders!C616,customers!A:A,customers!B:B,,0)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_xlfn.XLOOKUP(C616,customers!$A$2:$A$1001,customers!$G$2:$G$1001,,0)</f>
        <v>United Kingdom</v>
      </c>
      <c r="I616" t="str">
        <f>INDEX(products!$A$1:$G$49,MATCH(orders!$D616,products!$A$1:$A$49,0),MATCH(I$1,products!$A$1:$G$1,0))</f>
        <v>Rob</v>
      </c>
      <c r="J616" t="str">
        <f>INDEX(products!$A$1:$G$49,MATCH(orders!$D616,products!$A$1:$A$49,0),MATCH(J$1,products!$A$1:$G$1,0))</f>
        <v>M</v>
      </c>
      <c r="K616" s="4">
        <f>INDEX(products!$A$1:$G$49,MATCH(orders!$D616,products!$A$1:$A$49,0),MATCH(K$1,products!$A$1:$G$1,0))</f>
        <v>0.5</v>
      </c>
      <c r="L616" s="5">
        <f>INDEX(products!$A$1:$G$49,MATCH(orders!$D616,products!$A$1:$A$49,0),MATCH(L$1,products!$A$1:$G$1,0))</f>
        <v>5.97</v>
      </c>
      <c r="M616" s="5">
        <f t="shared" si="27"/>
        <v>29.849999999999998</v>
      </c>
      <c r="N616" t="str">
        <f t="shared" si="29"/>
        <v>Robusta</v>
      </c>
      <c r="O616" t="str">
        <f t="shared" si="28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_xlfn.XLOOKUP(orders!C617,customers!A:A,customers!B:B,,0)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_xlfn.XLOOKUP(C617,customers!$A$2:$A$1001,customers!$G$2:$G$1001,,0)</f>
        <v>United States</v>
      </c>
      <c r="I617" t="str">
        <f>INDEX(products!$A$1:$G$49,MATCH(orders!$D617,products!$A$1:$A$49,0),MATCH(I$1,products!$A$1:$G$1,0))</f>
        <v>Lib</v>
      </c>
      <c r="J617" t="str">
        <f>INDEX(products!$A$1:$G$49,MATCH(orders!$D617,products!$A$1:$A$49,0),MATCH(J$1,products!$A$1:$G$1,0))</f>
        <v>L</v>
      </c>
      <c r="K617" s="4">
        <f>INDEX(products!$A$1:$G$49,MATCH(orders!$D617,products!$A$1:$A$49,0),MATCH(K$1,products!$A$1:$G$1,0))</f>
        <v>2.5</v>
      </c>
      <c r="L617" s="5">
        <f>INDEX(products!$A$1:$G$49,MATCH(orders!$D617,products!$A$1:$A$49,0),MATCH(L$1,products!$A$1:$G$1,0))</f>
        <v>36.454999999999998</v>
      </c>
      <c r="M617" s="5">
        <f t="shared" si="27"/>
        <v>72.91</v>
      </c>
      <c r="N617" t="str">
        <f t="shared" si="29"/>
        <v>Liberica</v>
      </c>
      <c r="O617" t="str">
        <f t="shared" si="28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_xlfn.XLOOKUP(orders!C618,customers!A:A,customers!B:B,,0)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_xlfn.XLOOKUP(C618,customers!$A$2:$A$1001,customers!$G$2:$G$1001,,0)</f>
        <v>United Kingdom</v>
      </c>
      <c r="I618" t="str">
        <f>INDEX(products!$A$1:$G$49,MATCH(orders!$D618,products!$A$1:$A$49,0),MATCH(I$1,products!$A$1:$G$1,0))</f>
        <v>Exc</v>
      </c>
      <c r="J618" t="str">
        <f>INDEX(products!$A$1:$G$49,MATCH(orders!$D618,products!$A$1:$A$49,0),MATCH(J$1,products!$A$1:$G$1,0))</f>
        <v>M</v>
      </c>
      <c r="K618" s="4">
        <f>INDEX(products!$A$1:$G$49,MATCH(orders!$D618,products!$A$1:$A$49,0),MATCH(K$1,products!$A$1:$G$1,0))</f>
        <v>2.5</v>
      </c>
      <c r="L618" s="5">
        <f>INDEX(products!$A$1:$G$49,MATCH(orders!$D618,products!$A$1:$A$49,0),MATCH(L$1,products!$A$1:$G$1,0))</f>
        <v>31.624999999999996</v>
      </c>
      <c r="M618" s="5">
        <f t="shared" si="27"/>
        <v>126.49999999999999</v>
      </c>
      <c r="N618" t="str">
        <f t="shared" si="29"/>
        <v>Excelsa</v>
      </c>
      <c r="O618" t="str">
        <f t="shared" si="28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_xlfn.XLOOKUP(orders!C619,customers!A:A,customers!B:B,,0)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_xlfn.XLOOKUP(C619,customers!$A$2:$A$1001,customers!$G$2:$G$1001,,0)</f>
        <v>United States</v>
      </c>
      <c r="I619" t="str">
        <f>INDEX(products!$A$1:$G$49,MATCH(orders!$D619,products!$A$1:$A$49,0),MATCH(I$1,products!$A$1:$G$1,0))</f>
        <v>Lib</v>
      </c>
      <c r="J619" t="str">
        <f>INDEX(products!$A$1:$G$49,MATCH(orders!$D619,products!$A$1:$A$49,0),MATCH(J$1,products!$A$1:$G$1,0))</f>
        <v>M</v>
      </c>
      <c r="K619" s="4">
        <f>INDEX(products!$A$1:$G$49,MATCH(orders!$D619,products!$A$1:$A$49,0),MATCH(K$1,products!$A$1:$G$1,0))</f>
        <v>2.5</v>
      </c>
      <c r="L619" s="5">
        <f>INDEX(products!$A$1:$G$49,MATCH(orders!$D619,products!$A$1:$A$49,0),MATCH(L$1,products!$A$1:$G$1,0))</f>
        <v>33.464999999999996</v>
      </c>
      <c r="M619" s="5">
        <f t="shared" si="27"/>
        <v>33.464999999999996</v>
      </c>
      <c r="N619" t="str">
        <f t="shared" si="29"/>
        <v>Liberica</v>
      </c>
      <c r="O619" t="str">
        <f t="shared" si="28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_xlfn.XLOOKUP(orders!C620,customers!A:A,customers!B:B,,0)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_xlfn.XLOOKUP(C620,customers!$A$2:$A$1001,customers!$G$2:$G$1001,,0)</f>
        <v>United States</v>
      </c>
      <c r="I620" t="str">
        <f>INDEX(products!$A$1:$G$49,MATCH(orders!$D620,products!$A$1:$A$49,0),MATCH(I$1,products!$A$1:$G$1,0))</f>
        <v>Exc</v>
      </c>
      <c r="J620" t="str">
        <f>INDEX(products!$A$1:$G$49,MATCH(orders!$D620,products!$A$1:$A$49,0),MATCH(J$1,products!$A$1:$G$1,0))</f>
        <v>D</v>
      </c>
      <c r="K620" s="4">
        <f>INDEX(products!$A$1:$G$49,MATCH(orders!$D620,products!$A$1:$A$49,0),MATCH(K$1,products!$A$1:$G$1,0))</f>
        <v>1</v>
      </c>
      <c r="L620" s="5">
        <f>INDEX(products!$A$1:$G$49,MATCH(orders!$D620,products!$A$1:$A$49,0),MATCH(L$1,products!$A$1:$G$1,0))</f>
        <v>12.15</v>
      </c>
      <c r="M620" s="5">
        <f t="shared" si="27"/>
        <v>72.900000000000006</v>
      </c>
      <c r="N620" t="str">
        <f t="shared" si="29"/>
        <v>Excelsa</v>
      </c>
      <c r="O620" t="str">
        <f t="shared" si="28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_xlfn.XLOOKUP(orders!C621,customers!A:A,customers!B:B,,0)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_xlfn.XLOOKUP(C621,customers!$A$2:$A$1001,customers!$G$2:$G$1001,,0)</f>
        <v>United States</v>
      </c>
      <c r="I621" t="str">
        <f>INDEX(products!$A$1:$G$49,MATCH(orders!$D621,products!$A$1:$A$49,0),MATCH(I$1,products!$A$1:$G$1,0))</f>
        <v>Lib</v>
      </c>
      <c r="J621" t="str">
        <f>INDEX(products!$A$1:$G$49,MATCH(orders!$D621,products!$A$1:$A$49,0),MATCH(J$1,products!$A$1:$G$1,0))</f>
        <v>D</v>
      </c>
      <c r="K621" s="4">
        <f>INDEX(products!$A$1:$G$49,MATCH(orders!$D621,products!$A$1:$A$49,0),MATCH(K$1,products!$A$1:$G$1,0))</f>
        <v>0.5</v>
      </c>
      <c r="L621" s="5">
        <f>INDEX(products!$A$1:$G$49,MATCH(orders!$D621,products!$A$1:$A$49,0),MATCH(L$1,products!$A$1:$G$1,0))</f>
        <v>7.77</v>
      </c>
      <c r="M621" s="5">
        <f t="shared" si="27"/>
        <v>15.54</v>
      </c>
      <c r="N621" t="str">
        <f t="shared" si="29"/>
        <v>Liberica</v>
      </c>
      <c r="O621" t="str">
        <f t="shared" si="28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_xlfn.XLOOKUP(orders!C622,customers!A:A,customers!B:B,,0)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_xlfn.XLOOKUP(C622,customers!$A$2:$A$1001,customers!$G$2:$G$1001,,0)</f>
        <v>United States</v>
      </c>
      <c r="I622" t="str">
        <f>INDEX(products!$A$1:$G$49,MATCH(orders!$D622,products!$A$1:$A$49,0),MATCH(I$1,products!$A$1:$G$1,0))</f>
        <v>Ara</v>
      </c>
      <c r="J622" t="str">
        <f>INDEX(products!$A$1:$G$49,MATCH(orders!$D622,products!$A$1:$A$49,0),MATCH(J$1,products!$A$1:$G$1,0))</f>
        <v>M</v>
      </c>
      <c r="K622" s="4">
        <f>INDEX(products!$A$1:$G$49,MATCH(orders!$D622,products!$A$1:$A$49,0),MATCH(K$1,products!$A$1:$G$1,0))</f>
        <v>0.2</v>
      </c>
      <c r="L622" s="5">
        <f>INDEX(products!$A$1:$G$49,MATCH(orders!$D622,products!$A$1:$A$49,0),MATCH(L$1,products!$A$1:$G$1,0))</f>
        <v>3.375</v>
      </c>
      <c r="M622" s="5">
        <f t="shared" si="27"/>
        <v>20.25</v>
      </c>
      <c r="N622" t="str">
        <f t="shared" si="29"/>
        <v>Arabica</v>
      </c>
      <c r="O622" t="str">
        <f t="shared" si="28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_xlfn.XLOOKUP(orders!C623,customers!A:A,customers!B:B,,0)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_xlfn.XLOOKUP(C623,customers!$A$2:$A$1001,customers!$G$2:$G$1001,,0)</f>
        <v>United States</v>
      </c>
      <c r="I623" t="str">
        <f>INDEX(products!$A$1:$G$49,MATCH(orders!$D623,products!$A$1:$A$49,0),MATCH(I$1,products!$A$1:$G$1,0))</f>
        <v>Ara</v>
      </c>
      <c r="J623" t="str">
        <f>INDEX(products!$A$1:$G$49,MATCH(orders!$D623,products!$A$1:$A$49,0),MATCH(J$1,products!$A$1:$G$1,0))</f>
        <v>L</v>
      </c>
      <c r="K623" s="4">
        <f>INDEX(products!$A$1:$G$49,MATCH(orders!$D623,products!$A$1:$A$49,0),MATCH(K$1,products!$A$1:$G$1,0))</f>
        <v>1</v>
      </c>
      <c r="L623" s="5">
        <f>INDEX(products!$A$1:$G$49,MATCH(orders!$D623,products!$A$1:$A$49,0),MATCH(L$1,products!$A$1:$G$1,0))</f>
        <v>12.95</v>
      </c>
      <c r="M623" s="5">
        <f t="shared" si="27"/>
        <v>77.699999999999989</v>
      </c>
      <c r="N623" t="str">
        <f t="shared" si="29"/>
        <v>Arabica</v>
      </c>
      <c r="O623" t="str">
        <f t="shared" si="28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_xlfn.XLOOKUP(orders!C624,customers!A:A,customers!B:B,,0)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_xlfn.XLOOKUP(C624,customers!$A$2:$A$1001,customers!$G$2:$G$1001,,0)</f>
        <v>United States</v>
      </c>
      <c r="I624" t="str">
        <f>INDEX(products!$A$1:$G$49,MATCH(orders!$D624,products!$A$1:$A$49,0),MATCH(I$1,products!$A$1:$G$1,0))</f>
        <v>Lib</v>
      </c>
      <c r="J624" t="str">
        <f>INDEX(products!$A$1:$G$49,MATCH(orders!$D624,products!$A$1:$A$49,0),MATCH(J$1,products!$A$1:$G$1,0))</f>
        <v>M</v>
      </c>
      <c r="K624" s="4">
        <f>INDEX(products!$A$1:$G$49,MATCH(orders!$D624,products!$A$1:$A$49,0),MATCH(K$1,products!$A$1:$G$1,0))</f>
        <v>2.5</v>
      </c>
      <c r="L624" s="5">
        <f>INDEX(products!$A$1:$G$49,MATCH(orders!$D624,products!$A$1:$A$49,0),MATCH(L$1,products!$A$1:$G$1,0))</f>
        <v>33.464999999999996</v>
      </c>
      <c r="M624" s="5">
        <f t="shared" si="27"/>
        <v>133.85999999999999</v>
      </c>
      <c r="N624" t="str">
        <f t="shared" si="29"/>
        <v>Liberica</v>
      </c>
      <c r="O624" t="str">
        <f t="shared" si="28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_xlfn.XLOOKUP(orders!C625,customers!A:A,customers!B:B,,0)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_xlfn.XLOOKUP(C625,customers!$A$2:$A$1001,customers!$G$2:$G$1001,,0)</f>
        <v>United Kingdom</v>
      </c>
      <c r="I625" t="str">
        <f>INDEX(products!$A$1:$G$49,MATCH(orders!$D625,products!$A$1:$A$49,0),MATCH(I$1,products!$A$1:$G$1,0))</f>
        <v>Exc</v>
      </c>
      <c r="J625" t="str">
        <f>INDEX(products!$A$1:$G$49,MATCH(orders!$D625,products!$A$1:$A$49,0),MATCH(J$1,products!$A$1:$G$1,0))</f>
        <v>D</v>
      </c>
      <c r="K625" s="4">
        <f>INDEX(products!$A$1:$G$49,MATCH(orders!$D625,products!$A$1:$A$49,0),MATCH(K$1,products!$A$1:$G$1,0))</f>
        <v>1</v>
      </c>
      <c r="L625" s="5">
        <f>INDEX(products!$A$1:$G$49,MATCH(orders!$D625,products!$A$1:$A$49,0),MATCH(L$1,products!$A$1:$G$1,0))</f>
        <v>12.15</v>
      </c>
      <c r="M625" s="5">
        <f t="shared" si="27"/>
        <v>12.15</v>
      </c>
      <c r="N625" t="str">
        <f t="shared" si="29"/>
        <v>Excelsa</v>
      </c>
      <c r="O625" t="str">
        <f t="shared" si="28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_xlfn.XLOOKUP(orders!C626,customers!A:A,customers!B:B,,0)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_xlfn.XLOOKUP(C626,customers!$A$2:$A$1001,customers!$G$2:$G$1001,,0)</f>
        <v>Ireland</v>
      </c>
      <c r="I626" t="str">
        <f>INDEX(products!$A$1:$G$49,MATCH(orders!$D626,products!$A$1:$A$49,0),MATCH(I$1,products!$A$1:$G$1,0))</f>
        <v>Exc</v>
      </c>
      <c r="J626" t="str">
        <f>INDEX(products!$A$1:$G$49,MATCH(orders!$D626,products!$A$1:$A$49,0),MATCH(J$1,products!$A$1:$G$1,0))</f>
        <v>M</v>
      </c>
      <c r="K626" s="4">
        <f>INDEX(products!$A$1:$G$49,MATCH(orders!$D626,products!$A$1:$A$49,0),MATCH(K$1,products!$A$1:$G$1,0))</f>
        <v>2.5</v>
      </c>
      <c r="L626" s="5">
        <f>INDEX(products!$A$1:$G$49,MATCH(orders!$D626,products!$A$1:$A$49,0),MATCH(L$1,products!$A$1:$G$1,0))</f>
        <v>31.624999999999996</v>
      </c>
      <c r="M626" s="5">
        <f t="shared" si="27"/>
        <v>63.249999999999993</v>
      </c>
      <c r="N626" t="str">
        <f t="shared" si="29"/>
        <v>Excelsa</v>
      </c>
      <c r="O626" t="str">
        <f t="shared" si="28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_xlfn.XLOOKUP(orders!C627,customers!A:A,customers!B:B,,0)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_xlfn.XLOOKUP(C627,customers!$A$2:$A$1001,customers!$G$2:$G$1001,,0)</f>
        <v>United States</v>
      </c>
      <c r="I627" t="str">
        <f>INDEX(products!$A$1:$G$49,MATCH(orders!$D627,products!$A$1:$A$49,0),MATCH(I$1,products!$A$1:$G$1,0))</f>
        <v>Rob</v>
      </c>
      <c r="J627" t="str">
        <f>INDEX(products!$A$1:$G$49,MATCH(orders!$D627,products!$A$1:$A$49,0),MATCH(J$1,products!$A$1:$G$1,0))</f>
        <v>L</v>
      </c>
      <c r="K627" s="4">
        <f>INDEX(products!$A$1:$G$49,MATCH(orders!$D627,products!$A$1:$A$49,0),MATCH(K$1,products!$A$1:$G$1,0))</f>
        <v>0.5</v>
      </c>
      <c r="L627" s="5">
        <f>INDEX(products!$A$1:$G$49,MATCH(orders!$D627,products!$A$1:$A$49,0),MATCH(L$1,products!$A$1:$G$1,0))</f>
        <v>7.169999999999999</v>
      </c>
      <c r="M627" s="5">
        <f t="shared" si="27"/>
        <v>35.849999999999994</v>
      </c>
      <c r="N627" t="str">
        <f t="shared" si="29"/>
        <v>Robusta</v>
      </c>
      <c r="O627" t="str">
        <f t="shared" si="28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_xlfn.XLOOKUP(orders!C628,customers!A:A,customers!B:B,,0)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_xlfn.XLOOKUP(C628,customers!$A$2:$A$1001,customers!$G$2:$G$1001,,0)</f>
        <v>United States</v>
      </c>
      <c r="I628" t="str">
        <f>INDEX(products!$A$1:$G$49,MATCH(orders!$D628,products!$A$1:$A$49,0),MATCH(I$1,products!$A$1:$G$1,0))</f>
        <v>Ara</v>
      </c>
      <c r="J628" t="str">
        <f>INDEX(products!$A$1:$G$49,MATCH(orders!$D628,products!$A$1:$A$49,0),MATCH(J$1,products!$A$1:$G$1,0))</f>
        <v>M</v>
      </c>
      <c r="K628" s="4">
        <f>INDEX(products!$A$1:$G$49,MATCH(orders!$D628,products!$A$1:$A$49,0),MATCH(K$1,products!$A$1:$G$1,0))</f>
        <v>2.5</v>
      </c>
      <c r="L628" s="5">
        <f>INDEX(products!$A$1:$G$49,MATCH(orders!$D628,products!$A$1:$A$49,0),MATCH(L$1,products!$A$1:$G$1,0))</f>
        <v>25.874999999999996</v>
      </c>
      <c r="M628" s="5">
        <f t="shared" si="27"/>
        <v>77.624999999999986</v>
      </c>
      <c r="N628" t="str">
        <f t="shared" si="29"/>
        <v>Arabica</v>
      </c>
      <c r="O628" t="str">
        <f t="shared" si="28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_xlfn.XLOOKUP(orders!C629,customers!A:A,customers!B:B,,0)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_xlfn.XLOOKUP(C629,customers!$A$2:$A$1001,customers!$G$2:$G$1001,,0)</f>
        <v>United States</v>
      </c>
      <c r="I629" t="str">
        <f>INDEX(products!$A$1:$G$49,MATCH(orders!$D629,products!$A$1:$A$49,0),MATCH(I$1,products!$A$1:$G$1,0))</f>
        <v>Exc</v>
      </c>
      <c r="J629" t="str">
        <f>INDEX(products!$A$1:$G$49,MATCH(orders!$D629,products!$A$1:$A$49,0),MATCH(J$1,products!$A$1:$G$1,0))</f>
        <v>M</v>
      </c>
      <c r="K629" s="4">
        <f>INDEX(products!$A$1:$G$49,MATCH(orders!$D629,products!$A$1:$A$49,0),MATCH(K$1,products!$A$1:$G$1,0))</f>
        <v>2.5</v>
      </c>
      <c r="L629" s="5">
        <f>INDEX(products!$A$1:$G$49,MATCH(orders!$D629,products!$A$1:$A$49,0),MATCH(L$1,products!$A$1:$G$1,0))</f>
        <v>31.624999999999996</v>
      </c>
      <c r="M629" s="5">
        <f t="shared" si="27"/>
        <v>63.249999999999993</v>
      </c>
      <c r="N629" t="str">
        <f t="shared" si="29"/>
        <v>Excelsa</v>
      </c>
      <c r="O629" t="str">
        <f t="shared" si="28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_xlfn.XLOOKUP(orders!C630,customers!A:A,customers!B:B,,0)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_xlfn.XLOOKUP(C630,customers!$A$2:$A$1001,customers!$G$2:$G$1001,,0)</f>
        <v>Ireland</v>
      </c>
      <c r="I630" t="str">
        <f>INDEX(products!$A$1:$G$49,MATCH(orders!$D630,products!$A$1:$A$49,0),MATCH(I$1,products!$A$1:$G$1,0))</f>
        <v>Exc</v>
      </c>
      <c r="J630" t="str">
        <f>INDEX(products!$A$1:$G$49,MATCH(orders!$D630,products!$A$1:$A$49,0),MATCH(J$1,products!$A$1:$G$1,0))</f>
        <v>L</v>
      </c>
      <c r="K630" s="4">
        <f>INDEX(products!$A$1:$G$49,MATCH(orders!$D630,products!$A$1:$A$49,0),MATCH(K$1,products!$A$1:$G$1,0))</f>
        <v>0.2</v>
      </c>
      <c r="L630" s="5">
        <f>INDEX(products!$A$1:$G$49,MATCH(orders!$D630,products!$A$1:$A$49,0),MATCH(L$1,products!$A$1:$G$1,0))</f>
        <v>4.4550000000000001</v>
      </c>
      <c r="M630" s="5">
        <f t="shared" si="27"/>
        <v>26.73</v>
      </c>
      <c r="N630" t="str">
        <f t="shared" si="29"/>
        <v>Excelsa</v>
      </c>
      <c r="O630" t="str">
        <f t="shared" si="28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_xlfn.XLOOKUP(orders!C631,customers!A:A,customers!B:B,,0)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_xlfn.XLOOKUP(C631,customers!$A$2:$A$1001,customers!$G$2:$G$1001,,0)</f>
        <v>Ireland</v>
      </c>
      <c r="I631" t="str">
        <f>INDEX(products!$A$1:$G$49,MATCH(orders!$D631,products!$A$1:$A$49,0),MATCH(I$1,products!$A$1:$G$1,0))</f>
        <v>Lib</v>
      </c>
      <c r="J631" t="str">
        <f>INDEX(products!$A$1:$G$49,MATCH(orders!$D631,products!$A$1:$A$49,0),MATCH(J$1,products!$A$1:$G$1,0))</f>
        <v>D</v>
      </c>
      <c r="K631" s="4">
        <f>INDEX(products!$A$1:$G$49,MATCH(orders!$D631,products!$A$1:$A$49,0),MATCH(K$1,products!$A$1:$G$1,0))</f>
        <v>0.5</v>
      </c>
      <c r="L631" s="5">
        <f>INDEX(products!$A$1:$G$49,MATCH(orders!$D631,products!$A$1:$A$49,0),MATCH(L$1,products!$A$1:$G$1,0))</f>
        <v>7.77</v>
      </c>
      <c r="M631" s="5">
        <f t="shared" si="27"/>
        <v>31.08</v>
      </c>
      <c r="N631" t="str">
        <f t="shared" si="29"/>
        <v>Liberica</v>
      </c>
      <c r="O631" t="str">
        <f t="shared" si="28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_xlfn.XLOOKUP(orders!C632,customers!A:A,customers!B:B,,0)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_xlfn.XLOOKUP(C632,customers!$A$2:$A$1001,customers!$G$2:$G$1001,,0)</f>
        <v>Ireland</v>
      </c>
      <c r="I632" t="str">
        <f>INDEX(products!$A$1:$G$49,MATCH(orders!$D632,products!$A$1:$A$49,0),MATCH(I$1,products!$A$1:$G$1,0))</f>
        <v>Ara</v>
      </c>
      <c r="J632" t="str">
        <f>INDEX(products!$A$1:$G$49,MATCH(orders!$D632,products!$A$1:$A$49,0),MATCH(J$1,products!$A$1:$G$1,0))</f>
        <v>D</v>
      </c>
      <c r="K632" s="4">
        <f>INDEX(products!$A$1:$G$49,MATCH(orders!$D632,products!$A$1:$A$49,0),MATCH(K$1,products!$A$1:$G$1,0))</f>
        <v>0.2</v>
      </c>
      <c r="L632" s="5">
        <f>INDEX(products!$A$1:$G$49,MATCH(orders!$D632,products!$A$1:$A$49,0),MATCH(L$1,products!$A$1:$G$1,0))</f>
        <v>2.9849999999999999</v>
      </c>
      <c r="M632" s="5">
        <f t="shared" si="27"/>
        <v>2.9849999999999999</v>
      </c>
      <c r="N632" t="str">
        <f t="shared" si="29"/>
        <v>Arabica</v>
      </c>
      <c r="O632" t="str">
        <f t="shared" si="28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_xlfn.XLOOKUP(orders!C633,customers!A:A,customers!B:B,,0)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_xlfn.XLOOKUP(C633,customers!$A$2:$A$1001,customers!$G$2:$G$1001,,0)</f>
        <v>Ireland</v>
      </c>
      <c r="I633" t="str">
        <f>INDEX(products!$A$1:$G$49,MATCH(orders!$D633,products!$A$1:$A$49,0),MATCH(I$1,products!$A$1:$G$1,0))</f>
        <v>Rob</v>
      </c>
      <c r="J633" t="str">
        <f>INDEX(products!$A$1:$G$49,MATCH(orders!$D633,products!$A$1:$A$49,0),MATCH(J$1,products!$A$1:$G$1,0))</f>
        <v>D</v>
      </c>
      <c r="K633" s="4">
        <f>INDEX(products!$A$1:$G$49,MATCH(orders!$D633,products!$A$1:$A$49,0),MATCH(K$1,products!$A$1:$G$1,0))</f>
        <v>2.5</v>
      </c>
      <c r="L633" s="5">
        <f>INDEX(products!$A$1:$G$49,MATCH(orders!$D633,products!$A$1:$A$49,0),MATCH(L$1,products!$A$1:$G$1,0))</f>
        <v>20.584999999999997</v>
      </c>
      <c r="M633" s="5">
        <f t="shared" si="27"/>
        <v>102.92499999999998</v>
      </c>
      <c r="N633" t="str">
        <f t="shared" si="29"/>
        <v>Robusta</v>
      </c>
      <c r="O633" t="str">
        <f t="shared" si="28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_xlfn.XLOOKUP(orders!C634,customers!A:A,customers!B:B,,0)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_xlfn.XLOOKUP(C634,customers!$A$2:$A$1001,customers!$G$2:$G$1001,,0)</f>
        <v>United States</v>
      </c>
      <c r="I634" t="str">
        <f>INDEX(products!$A$1:$G$49,MATCH(orders!$D634,products!$A$1:$A$49,0),MATCH(I$1,products!$A$1:$G$1,0))</f>
        <v>Exc</v>
      </c>
      <c r="J634" t="str">
        <f>INDEX(products!$A$1:$G$49,MATCH(orders!$D634,products!$A$1:$A$49,0),MATCH(J$1,products!$A$1:$G$1,0))</f>
        <v>L</v>
      </c>
      <c r="K634" s="4">
        <f>INDEX(products!$A$1:$G$49,MATCH(orders!$D634,products!$A$1:$A$49,0),MATCH(K$1,products!$A$1:$G$1,0))</f>
        <v>0.5</v>
      </c>
      <c r="L634" s="5">
        <f>INDEX(products!$A$1:$G$49,MATCH(orders!$D634,products!$A$1:$A$49,0),MATCH(L$1,products!$A$1:$G$1,0))</f>
        <v>8.91</v>
      </c>
      <c r="M634" s="5">
        <f t="shared" si="27"/>
        <v>35.64</v>
      </c>
      <c r="N634" t="str">
        <f t="shared" si="29"/>
        <v>Excelsa</v>
      </c>
      <c r="O634" t="str">
        <f t="shared" si="28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_xlfn.XLOOKUP(orders!C635,customers!A:A,customers!B:B,,0)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_xlfn.XLOOKUP(C635,customers!$A$2:$A$1001,customers!$G$2:$G$1001,,0)</f>
        <v>United States</v>
      </c>
      <c r="I635" t="str">
        <f>INDEX(products!$A$1:$G$49,MATCH(orders!$D635,products!$A$1:$A$49,0),MATCH(I$1,products!$A$1:$G$1,0))</f>
        <v>Rob</v>
      </c>
      <c r="J635" t="str">
        <f>INDEX(products!$A$1:$G$49,MATCH(orders!$D635,products!$A$1:$A$49,0),MATCH(J$1,products!$A$1:$G$1,0))</f>
        <v>L</v>
      </c>
      <c r="K635" s="4">
        <f>INDEX(products!$A$1:$G$49,MATCH(orders!$D635,products!$A$1:$A$49,0),MATCH(K$1,products!$A$1:$G$1,0))</f>
        <v>1</v>
      </c>
      <c r="L635" s="5">
        <f>INDEX(products!$A$1:$G$49,MATCH(orders!$D635,products!$A$1:$A$49,0),MATCH(L$1,products!$A$1:$G$1,0))</f>
        <v>11.95</v>
      </c>
      <c r="M635" s="5">
        <f t="shared" si="27"/>
        <v>47.8</v>
      </c>
      <c r="N635" t="str">
        <f t="shared" si="29"/>
        <v>Robusta</v>
      </c>
      <c r="O635" t="str">
        <f t="shared" si="28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_xlfn.XLOOKUP(orders!C636,customers!A:A,customers!B:B,,0)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_xlfn.XLOOKUP(C636,customers!$A$2:$A$1001,customers!$G$2:$G$1001,,0)</f>
        <v>United States</v>
      </c>
      <c r="I636" t="str">
        <f>INDEX(products!$A$1:$G$49,MATCH(orders!$D636,products!$A$1:$A$49,0),MATCH(I$1,products!$A$1:$G$1,0))</f>
        <v>Lib</v>
      </c>
      <c r="J636" t="str">
        <f>INDEX(products!$A$1:$G$49,MATCH(orders!$D636,products!$A$1:$A$49,0),MATCH(J$1,products!$A$1:$G$1,0))</f>
        <v>M</v>
      </c>
      <c r="K636" s="4">
        <f>INDEX(products!$A$1:$G$49,MATCH(orders!$D636,products!$A$1:$A$49,0),MATCH(K$1,products!$A$1:$G$1,0))</f>
        <v>1</v>
      </c>
      <c r="L636" s="5">
        <f>INDEX(products!$A$1:$G$49,MATCH(orders!$D636,products!$A$1:$A$49,0),MATCH(L$1,products!$A$1:$G$1,0))</f>
        <v>14.55</v>
      </c>
      <c r="M636" s="5">
        <f t="shared" si="27"/>
        <v>43.650000000000006</v>
      </c>
      <c r="N636" t="str">
        <f t="shared" si="29"/>
        <v>Liberica</v>
      </c>
      <c r="O636" t="str">
        <f t="shared" si="28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_xlfn.XLOOKUP(orders!C637,customers!A:A,customers!B:B,,0)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_xlfn.XLOOKUP(C637,customers!$A$2:$A$1001,customers!$G$2:$G$1001,,0)</f>
        <v>United States</v>
      </c>
      <c r="I637" t="str">
        <f>INDEX(products!$A$1:$G$49,MATCH(orders!$D637,products!$A$1:$A$49,0),MATCH(I$1,products!$A$1:$G$1,0))</f>
        <v>Exc</v>
      </c>
      <c r="J637" t="str">
        <f>INDEX(products!$A$1:$G$49,MATCH(orders!$D637,products!$A$1:$A$49,0),MATCH(J$1,products!$A$1:$G$1,0))</f>
        <v>L</v>
      </c>
      <c r="K637" s="4">
        <f>INDEX(products!$A$1:$G$49,MATCH(orders!$D637,products!$A$1:$A$49,0),MATCH(K$1,products!$A$1:$G$1,0))</f>
        <v>0.5</v>
      </c>
      <c r="L637" s="5">
        <f>INDEX(products!$A$1:$G$49,MATCH(orders!$D637,products!$A$1:$A$49,0),MATCH(L$1,products!$A$1:$G$1,0))</f>
        <v>8.91</v>
      </c>
      <c r="M637" s="5">
        <f t="shared" si="27"/>
        <v>35.64</v>
      </c>
      <c r="N637" t="str">
        <f t="shared" si="29"/>
        <v>Excelsa</v>
      </c>
      <c r="O637" t="str">
        <f t="shared" si="28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_xlfn.XLOOKUP(orders!C638,customers!A:A,customers!B:B,,0)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_xlfn.XLOOKUP(C638,customers!$A$2:$A$1001,customers!$G$2:$G$1001,,0)</f>
        <v>United States</v>
      </c>
      <c r="I638" t="str">
        <f>INDEX(products!$A$1:$G$49,MATCH(orders!$D638,products!$A$1:$A$49,0),MATCH(I$1,products!$A$1:$G$1,0))</f>
        <v>Lib</v>
      </c>
      <c r="J638" t="str">
        <f>INDEX(products!$A$1:$G$49,MATCH(orders!$D638,products!$A$1:$A$49,0),MATCH(J$1,products!$A$1:$G$1,0))</f>
        <v>L</v>
      </c>
      <c r="K638" s="4">
        <f>INDEX(products!$A$1:$G$49,MATCH(orders!$D638,products!$A$1:$A$49,0),MATCH(K$1,products!$A$1:$G$1,0))</f>
        <v>1</v>
      </c>
      <c r="L638" s="5">
        <f>INDEX(products!$A$1:$G$49,MATCH(orders!$D638,products!$A$1:$A$49,0),MATCH(L$1,products!$A$1:$G$1,0))</f>
        <v>15.85</v>
      </c>
      <c r="M638" s="5">
        <f t="shared" si="27"/>
        <v>95.1</v>
      </c>
      <c r="N638" t="str">
        <f t="shared" si="29"/>
        <v>Liberica</v>
      </c>
      <c r="O638" t="str">
        <f t="shared" si="28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_xlfn.XLOOKUP(orders!C639,customers!A:A,customers!B:B,,0)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_xlfn.XLOOKUP(C639,customers!$A$2:$A$1001,customers!$G$2:$G$1001,,0)</f>
        <v>Ireland</v>
      </c>
      <c r="I639" t="str">
        <f>INDEX(products!$A$1:$G$49,MATCH(orders!$D639,products!$A$1:$A$49,0),MATCH(I$1,products!$A$1:$G$1,0))</f>
        <v>Exc</v>
      </c>
      <c r="J639" t="str">
        <f>INDEX(products!$A$1:$G$49,MATCH(orders!$D639,products!$A$1:$A$49,0),MATCH(J$1,products!$A$1:$G$1,0))</f>
        <v>M</v>
      </c>
      <c r="K639" s="4">
        <f>INDEX(products!$A$1:$G$49,MATCH(orders!$D639,products!$A$1:$A$49,0),MATCH(K$1,products!$A$1:$G$1,0))</f>
        <v>2.5</v>
      </c>
      <c r="L639" s="5">
        <f>INDEX(products!$A$1:$G$49,MATCH(orders!$D639,products!$A$1:$A$49,0),MATCH(L$1,products!$A$1:$G$1,0))</f>
        <v>31.624999999999996</v>
      </c>
      <c r="M639" s="5">
        <f t="shared" si="27"/>
        <v>31.624999999999996</v>
      </c>
      <c r="N639" t="str">
        <f t="shared" si="29"/>
        <v>Excelsa</v>
      </c>
      <c r="O639" t="str">
        <f t="shared" si="28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_xlfn.XLOOKUP(orders!C640,customers!A:A,customers!B:B,,0)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_xlfn.XLOOKUP(C640,customers!$A$2:$A$1001,customers!$G$2:$G$1001,,0)</f>
        <v>Ireland</v>
      </c>
      <c r="I640" t="str">
        <f>INDEX(products!$A$1:$G$49,MATCH(orders!$D640,products!$A$1:$A$49,0),MATCH(I$1,products!$A$1:$G$1,0))</f>
        <v>Ara</v>
      </c>
      <c r="J640" t="str">
        <f>INDEX(products!$A$1:$G$49,MATCH(orders!$D640,products!$A$1:$A$49,0),MATCH(J$1,products!$A$1:$G$1,0))</f>
        <v>M</v>
      </c>
      <c r="K640" s="4">
        <f>INDEX(products!$A$1:$G$49,MATCH(orders!$D640,products!$A$1:$A$49,0),MATCH(K$1,products!$A$1:$G$1,0))</f>
        <v>2.5</v>
      </c>
      <c r="L640" s="5">
        <f>INDEX(products!$A$1:$G$49,MATCH(orders!$D640,products!$A$1:$A$49,0),MATCH(L$1,products!$A$1:$G$1,0))</f>
        <v>25.874999999999996</v>
      </c>
      <c r="M640" s="5">
        <f t="shared" si="27"/>
        <v>77.624999999999986</v>
      </c>
      <c r="N640" t="str">
        <f t="shared" si="29"/>
        <v>Arabica</v>
      </c>
      <c r="O640" t="str">
        <f t="shared" si="28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_xlfn.XLOOKUP(orders!C641,customers!A:A,customers!B:B,,0)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_xlfn.XLOOKUP(C641,customers!$A$2:$A$1001,customers!$G$2:$G$1001,,0)</f>
        <v>United States</v>
      </c>
      <c r="I641" t="str">
        <f>INDEX(products!$A$1:$G$49,MATCH(orders!$D641,products!$A$1:$A$49,0),MATCH(I$1,products!$A$1:$G$1,0))</f>
        <v>Lib</v>
      </c>
      <c r="J641" t="str">
        <f>INDEX(products!$A$1:$G$49,MATCH(orders!$D641,products!$A$1:$A$49,0),MATCH(J$1,products!$A$1:$G$1,0))</f>
        <v>D</v>
      </c>
      <c r="K641" s="4">
        <f>INDEX(products!$A$1:$G$49,MATCH(orders!$D641,products!$A$1:$A$49,0),MATCH(K$1,products!$A$1:$G$1,0))</f>
        <v>0.2</v>
      </c>
      <c r="L641" s="5">
        <f>INDEX(products!$A$1:$G$49,MATCH(orders!$D641,products!$A$1:$A$49,0),MATCH(L$1,products!$A$1:$G$1,0))</f>
        <v>3.8849999999999998</v>
      </c>
      <c r="M641" s="5">
        <f t="shared" si="27"/>
        <v>3.8849999999999998</v>
      </c>
      <c r="N641" t="str">
        <f t="shared" si="29"/>
        <v>Liberica</v>
      </c>
      <c r="O641" t="str">
        <f t="shared" si="28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_xlfn.XLOOKUP(orders!C642,customers!A:A,customers!B:B,,0)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_xlfn.XLOOKUP(C642,customers!$A$2:$A$1001,customers!$G$2:$G$1001,,0)</f>
        <v>United States</v>
      </c>
      <c r="I642" t="str">
        <f>INDEX(products!$A$1:$G$49,MATCH(orders!$D642,products!$A$1:$A$49,0),MATCH(I$1,products!$A$1:$G$1,0))</f>
        <v>Rob</v>
      </c>
      <c r="J642" t="str">
        <f>INDEX(products!$A$1:$G$49,MATCH(orders!$D642,products!$A$1:$A$49,0),MATCH(J$1,products!$A$1:$G$1,0))</f>
        <v>L</v>
      </c>
      <c r="K642" s="4">
        <f>INDEX(products!$A$1:$G$49,MATCH(orders!$D642,products!$A$1:$A$49,0),MATCH(K$1,products!$A$1:$G$1,0))</f>
        <v>2.5</v>
      </c>
      <c r="L642" s="5">
        <f>INDEX(products!$A$1:$G$49,MATCH(orders!$D642,products!$A$1:$A$49,0),MATCH(L$1,products!$A$1:$G$1,0))</f>
        <v>27.484999999999996</v>
      </c>
      <c r="M642" s="5">
        <f t="shared" si="27"/>
        <v>137.42499999999998</v>
      </c>
      <c r="N642" t="str">
        <f t="shared" si="29"/>
        <v>Robusta</v>
      </c>
      <c r="O642" t="str">
        <f t="shared" si="28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_xlfn.XLOOKUP(orders!C643,customers!A:A,customers!B:B,,0)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_xlfn.XLOOKUP(C643,customers!$A$2:$A$1001,customers!$G$2:$G$1001,,0)</f>
        <v>United States</v>
      </c>
      <c r="I643" t="str">
        <f>INDEX(products!$A$1:$G$49,MATCH(orders!$D643,products!$A$1:$A$49,0),MATCH(I$1,products!$A$1:$G$1,0))</f>
        <v>Rob</v>
      </c>
      <c r="J643" t="str">
        <f>INDEX(products!$A$1:$G$49,MATCH(orders!$D643,products!$A$1:$A$49,0),MATCH(J$1,products!$A$1:$G$1,0))</f>
        <v>L</v>
      </c>
      <c r="K643" s="4">
        <f>INDEX(products!$A$1:$G$49,MATCH(orders!$D643,products!$A$1:$A$49,0),MATCH(K$1,products!$A$1:$G$1,0))</f>
        <v>1</v>
      </c>
      <c r="L643" s="5">
        <f>INDEX(products!$A$1:$G$49,MATCH(orders!$D643,products!$A$1:$A$49,0),MATCH(L$1,products!$A$1:$G$1,0))</f>
        <v>11.95</v>
      </c>
      <c r="M643" s="5">
        <f t="shared" ref="M643:M706" si="30">L643*E643</f>
        <v>35.849999999999994</v>
      </c>
      <c r="N643" t="str">
        <f t="shared" si="29"/>
        <v>Robusta</v>
      </c>
      <c r="O643" t="str">
        <f t="shared" ref="O643:O706" si="31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_xlfn.XLOOKUP(orders!C644,customers!A:A,customers!B:B,,0)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_xlfn.XLOOKUP(C644,customers!$A$2:$A$1001,customers!$G$2:$G$1001,,0)</f>
        <v>United Kingdom</v>
      </c>
      <c r="I644" t="str">
        <f>INDEX(products!$A$1:$G$49,MATCH(orders!$D644,products!$A$1:$A$49,0),MATCH(I$1,products!$A$1:$G$1,0))</f>
        <v>Exc</v>
      </c>
      <c r="J644" t="str">
        <f>INDEX(products!$A$1:$G$49,MATCH(orders!$D644,products!$A$1:$A$49,0),MATCH(J$1,products!$A$1:$G$1,0))</f>
        <v>M</v>
      </c>
      <c r="K644" s="4">
        <f>INDEX(products!$A$1:$G$49,MATCH(orders!$D644,products!$A$1:$A$49,0),MATCH(K$1,products!$A$1:$G$1,0))</f>
        <v>0.2</v>
      </c>
      <c r="L644" s="5">
        <f>INDEX(products!$A$1:$G$49,MATCH(orders!$D644,products!$A$1:$A$49,0),MATCH(L$1,products!$A$1:$G$1,0))</f>
        <v>4.125</v>
      </c>
      <c r="M644" s="5">
        <f t="shared" si="30"/>
        <v>8.25</v>
      </c>
      <c r="N644" t="str">
        <f t="shared" ref="N644:N707" si="32">IF(I644="Rob","Robusta",IF(I644="Exc","Excelsa",IF(I644="Lib","Liberica",IF(I644="Ara","Arabica",""))))</f>
        <v>Excelsa</v>
      </c>
      <c r="O644" t="str">
        <f t="shared" si="31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_xlfn.XLOOKUP(orders!C645,customers!A:A,customers!B:B,,0)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_xlfn.XLOOKUP(C645,customers!$A$2:$A$1001,customers!$G$2:$G$1001,,0)</f>
        <v>United States</v>
      </c>
      <c r="I645" t="str">
        <f>INDEX(products!$A$1:$G$49,MATCH(orders!$D645,products!$A$1:$A$49,0),MATCH(I$1,products!$A$1:$G$1,0))</f>
        <v>Exc</v>
      </c>
      <c r="J645" t="str">
        <f>INDEX(products!$A$1:$G$49,MATCH(orders!$D645,products!$A$1:$A$49,0),MATCH(J$1,products!$A$1:$G$1,0))</f>
        <v>L</v>
      </c>
      <c r="K645" s="4">
        <f>INDEX(products!$A$1:$G$49,MATCH(orders!$D645,products!$A$1:$A$49,0),MATCH(K$1,products!$A$1:$G$1,0))</f>
        <v>2.5</v>
      </c>
      <c r="L645" s="5">
        <f>INDEX(products!$A$1:$G$49,MATCH(orders!$D645,products!$A$1:$A$49,0),MATCH(L$1,products!$A$1:$G$1,0))</f>
        <v>34.154999999999994</v>
      </c>
      <c r="M645" s="5">
        <f t="shared" si="30"/>
        <v>102.46499999999997</v>
      </c>
      <c r="N645" t="str">
        <f t="shared" si="32"/>
        <v>Excelsa</v>
      </c>
      <c r="O645" t="str">
        <f t="shared" si="31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_xlfn.XLOOKUP(orders!C646,customers!A:A,customers!B:B,,0)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_xlfn.XLOOKUP(C646,customers!$A$2:$A$1001,customers!$G$2:$G$1001,,0)</f>
        <v>United States</v>
      </c>
      <c r="I646" t="str">
        <f>INDEX(products!$A$1:$G$49,MATCH(orders!$D646,products!$A$1:$A$49,0),MATCH(I$1,products!$A$1:$G$1,0))</f>
        <v>Rob</v>
      </c>
      <c r="J646" t="str">
        <f>INDEX(products!$A$1:$G$49,MATCH(orders!$D646,products!$A$1:$A$49,0),MATCH(J$1,products!$A$1:$G$1,0))</f>
        <v>D</v>
      </c>
      <c r="K646" s="4">
        <f>INDEX(products!$A$1:$G$49,MATCH(orders!$D646,products!$A$1:$A$49,0),MATCH(K$1,products!$A$1:$G$1,0))</f>
        <v>2.5</v>
      </c>
      <c r="L646" s="5">
        <f>INDEX(products!$A$1:$G$49,MATCH(orders!$D646,products!$A$1:$A$49,0),MATCH(L$1,products!$A$1:$G$1,0))</f>
        <v>20.584999999999997</v>
      </c>
      <c r="M646" s="5">
        <f t="shared" si="30"/>
        <v>41.169999999999995</v>
      </c>
      <c r="N646" t="str">
        <f t="shared" si="32"/>
        <v>Robusta</v>
      </c>
      <c r="O646" t="str">
        <f t="shared" si="31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_xlfn.XLOOKUP(orders!C647,customers!A:A,customers!B:B,,0)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_xlfn.XLOOKUP(C647,customers!$A$2:$A$1001,customers!$G$2:$G$1001,,0)</f>
        <v>United States</v>
      </c>
      <c r="I647" t="str">
        <f>INDEX(products!$A$1:$G$49,MATCH(orders!$D647,products!$A$1:$A$49,0),MATCH(I$1,products!$A$1:$G$1,0))</f>
        <v>Ara</v>
      </c>
      <c r="J647" t="str">
        <f>INDEX(products!$A$1:$G$49,MATCH(orders!$D647,products!$A$1:$A$49,0),MATCH(J$1,products!$A$1:$G$1,0))</f>
        <v>D</v>
      </c>
      <c r="K647" s="4">
        <f>INDEX(products!$A$1:$G$49,MATCH(orders!$D647,products!$A$1:$A$49,0),MATCH(K$1,products!$A$1:$G$1,0))</f>
        <v>2.5</v>
      </c>
      <c r="L647" s="5">
        <f>INDEX(products!$A$1:$G$49,MATCH(orders!$D647,products!$A$1:$A$49,0),MATCH(L$1,products!$A$1:$G$1,0))</f>
        <v>22.884999999999998</v>
      </c>
      <c r="M647" s="5">
        <f t="shared" si="30"/>
        <v>68.655000000000001</v>
      </c>
      <c r="N647" t="str">
        <f t="shared" si="32"/>
        <v>Arabica</v>
      </c>
      <c r="O647" t="str">
        <f t="shared" si="31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_xlfn.XLOOKUP(orders!C648,customers!A:A,customers!B:B,,0)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_xlfn.XLOOKUP(C648,customers!$A$2:$A$1001,customers!$G$2:$G$1001,,0)</f>
        <v>United States</v>
      </c>
      <c r="I648" t="str">
        <f>INDEX(products!$A$1:$G$49,MATCH(orders!$D648,products!$A$1:$A$49,0),MATCH(I$1,products!$A$1:$G$1,0))</f>
        <v>Ara</v>
      </c>
      <c r="J648" t="str">
        <f>INDEX(products!$A$1:$G$49,MATCH(orders!$D648,products!$A$1:$A$49,0),MATCH(J$1,products!$A$1:$G$1,0))</f>
        <v>D</v>
      </c>
      <c r="K648" s="4">
        <f>INDEX(products!$A$1:$G$49,MATCH(orders!$D648,products!$A$1:$A$49,0),MATCH(K$1,products!$A$1:$G$1,0))</f>
        <v>1</v>
      </c>
      <c r="L648" s="5">
        <f>INDEX(products!$A$1:$G$49,MATCH(orders!$D648,products!$A$1:$A$49,0),MATCH(L$1,products!$A$1:$G$1,0))</f>
        <v>9.9499999999999993</v>
      </c>
      <c r="M648" s="5">
        <f t="shared" si="30"/>
        <v>9.9499999999999993</v>
      </c>
      <c r="N648" t="str">
        <f t="shared" si="32"/>
        <v>Arabica</v>
      </c>
      <c r="O648" t="str">
        <f t="shared" si="31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_xlfn.XLOOKUP(orders!C649,customers!A:A,customers!B:B,,0)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_xlfn.XLOOKUP(C649,customers!$A$2:$A$1001,customers!$G$2:$G$1001,,0)</f>
        <v>United Kingdom</v>
      </c>
      <c r="I649" t="str">
        <f>INDEX(products!$A$1:$G$49,MATCH(orders!$D649,products!$A$1:$A$49,0),MATCH(I$1,products!$A$1:$G$1,0))</f>
        <v>Lib</v>
      </c>
      <c r="J649" t="str">
        <f>INDEX(products!$A$1:$G$49,MATCH(orders!$D649,products!$A$1:$A$49,0),MATCH(J$1,products!$A$1:$G$1,0))</f>
        <v>L</v>
      </c>
      <c r="K649" s="4">
        <f>INDEX(products!$A$1:$G$49,MATCH(orders!$D649,products!$A$1:$A$49,0),MATCH(K$1,products!$A$1:$G$1,0))</f>
        <v>0.5</v>
      </c>
      <c r="L649" s="5">
        <f>INDEX(products!$A$1:$G$49,MATCH(orders!$D649,products!$A$1:$A$49,0),MATCH(L$1,products!$A$1:$G$1,0))</f>
        <v>9.51</v>
      </c>
      <c r="M649" s="5">
        <f t="shared" si="30"/>
        <v>28.53</v>
      </c>
      <c r="N649" t="str">
        <f t="shared" si="32"/>
        <v>Liberica</v>
      </c>
      <c r="O649" t="str">
        <f t="shared" si="31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_xlfn.XLOOKUP(orders!C650,customers!A:A,customers!B:B,,0)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_xlfn.XLOOKUP(C650,customers!$A$2:$A$1001,customers!$G$2:$G$1001,,0)</f>
        <v>United States</v>
      </c>
      <c r="I650" t="str">
        <f>INDEX(products!$A$1:$G$49,MATCH(orders!$D650,products!$A$1:$A$49,0),MATCH(I$1,products!$A$1:$G$1,0))</f>
        <v>Rob</v>
      </c>
      <c r="J650" t="str">
        <f>INDEX(products!$A$1:$G$49,MATCH(orders!$D650,products!$A$1:$A$49,0),MATCH(J$1,products!$A$1:$G$1,0))</f>
        <v>D</v>
      </c>
      <c r="K650" s="4">
        <f>INDEX(products!$A$1:$G$49,MATCH(orders!$D650,products!$A$1:$A$49,0),MATCH(K$1,products!$A$1:$G$1,0))</f>
        <v>0.2</v>
      </c>
      <c r="L650" s="5">
        <f>INDEX(products!$A$1:$G$49,MATCH(orders!$D650,products!$A$1:$A$49,0),MATCH(L$1,products!$A$1:$G$1,0))</f>
        <v>2.6849999999999996</v>
      </c>
      <c r="M650" s="5">
        <f t="shared" si="30"/>
        <v>16.11</v>
      </c>
      <c r="N650" t="str">
        <f t="shared" si="32"/>
        <v>Robusta</v>
      </c>
      <c r="O650" t="str">
        <f t="shared" si="31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_xlfn.XLOOKUP(orders!C651,customers!A:A,customers!B:B,,0)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_xlfn.XLOOKUP(C651,customers!$A$2:$A$1001,customers!$G$2:$G$1001,,0)</f>
        <v>United Kingdom</v>
      </c>
      <c r="I651" t="str">
        <f>INDEX(products!$A$1:$G$49,MATCH(orders!$D651,products!$A$1:$A$49,0),MATCH(I$1,products!$A$1:$G$1,0))</f>
        <v>Lib</v>
      </c>
      <c r="J651" t="str">
        <f>INDEX(products!$A$1:$G$49,MATCH(orders!$D651,products!$A$1:$A$49,0),MATCH(J$1,products!$A$1:$G$1,0))</f>
        <v>L</v>
      </c>
      <c r="K651" s="4">
        <f>INDEX(products!$A$1:$G$49,MATCH(orders!$D651,products!$A$1:$A$49,0),MATCH(K$1,products!$A$1:$G$1,0))</f>
        <v>1</v>
      </c>
      <c r="L651" s="5">
        <f>INDEX(products!$A$1:$G$49,MATCH(orders!$D651,products!$A$1:$A$49,0),MATCH(L$1,products!$A$1:$G$1,0))</f>
        <v>15.85</v>
      </c>
      <c r="M651" s="5">
        <f t="shared" si="30"/>
        <v>95.1</v>
      </c>
      <c r="N651" t="str">
        <f t="shared" si="32"/>
        <v>Liberica</v>
      </c>
      <c r="O651" t="str">
        <f t="shared" si="31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_xlfn.XLOOKUP(orders!C652,customers!A:A,customers!B:B,,0)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_xlfn.XLOOKUP(C652,customers!$A$2:$A$1001,customers!$G$2:$G$1001,,0)</f>
        <v>United States</v>
      </c>
      <c r="I652" t="str">
        <f>INDEX(products!$A$1:$G$49,MATCH(orders!$D652,products!$A$1:$A$49,0),MATCH(I$1,products!$A$1:$G$1,0))</f>
        <v>Rob</v>
      </c>
      <c r="J652" t="str">
        <f>INDEX(products!$A$1:$G$49,MATCH(orders!$D652,products!$A$1:$A$49,0),MATCH(J$1,products!$A$1:$G$1,0))</f>
        <v>D</v>
      </c>
      <c r="K652" s="4">
        <f>INDEX(products!$A$1:$G$49,MATCH(orders!$D652,products!$A$1:$A$49,0),MATCH(K$1,products!$A$1:$G$1,0))</f>
        <v>0.5</v>
      </c>
      <c r="L652" s="5">
        <f>INDEX(products!$A$1:$G$49,MATCH(orders!$D652,products!$A$1:$A$49,0),MATCH(L$1,products!$A$1:$G$1,0))</f>
        <v>5.3699999999999992</v>
      </c>
      <c r="M652" s="5">
        <f t="shared" si="30"/>
        <v>5.3699999999999992</v>
      </c>
      <c r="N652" t="str">
        <f t="shared" si="32"/>
        <v>Robusta</v>
      </c>
      <c r="O652" t="str">
        <f t="shared" si="31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_xlfn.XLOOKUP(orders!C653,customers!A:A,customers!B:B,,0)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_xlfn.XLOOKUP(C653,customers!$A$2:$A$1001,customers!$G$2:$G$1001,,0)</f>
        <v>United States</v>
      </c>
      <c r="I653" t="str">
        <f>INDEX(products!$A$1:$G$49,MATCH(orders!$D653,products!$A$1:$A$49,0),MATCH(I$1,products!$A$1:$G$1,0))</f>
        <v>Rob</v>
      </c>
      <c r="J653" t="str">
        <f>INDEX(products!$A$1:$G$49,MATCH(orders!$D653,products!$A$1:$A$49,0),MATCH(J$1,products!$A$1:$G$1,0))</f>
        <v>L</v>
      </c>
      <c r="K653" s="4">
        <f>INDEX(products!$A$1:$G$49,MATCH(orders!$D653,products!$A$1:$A$49,0),MATCH(K$1,products!$A$1:$G$1,0))</f>
        <v>1</v>
      </c>
      <c r="L653" s="5">
        <f>INDEX(products!$A$1:$G$49,MATCH(orders!$D653,products!$A$1:$A$49,0),MATCH(L$1,products!$A$1:$G$1,0))</f>
        <v>11.95</v>
      </c>
      <c r="M653" s="5">
        <f t="shared" si="30"/>
        <v>47.8</v>
      </c>
      <c r="N653" t="str">
        <f t="shared" si="32"/>
        <v>Robusta</v>
      </c>
      <c r="O653" t="str">
        <f t="shared" si="31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_xlfn.XLOOKUP(orders!C654,customers!A:A,customers!B:B,,0)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_xlfn.XLOOKUP(C654,customers!$A$2:$A$1001,customers!$G$2:$G$1001,,0)</f>
        <v>Ireland</v>
      </c>
      <c r="I654" t="str">
        <f>INDEX(products!$A$1:$G$49,MATCH(orders!$D654,products!$A$1:$A$49,0),MATCH(I$1,products!$A$1:$G$1,0))</f>
        <v>Lib</v>
      </c>
      <c r="J654" t="str">
        <f>INDEX(products!$A$1:$G$49,MATCH(orders!$D654,products!$A$1:$A$49,0),MATCH(J$1,products!$A$1:$G$1,0))</f>
        <v>L</v>
      </c>
      <c r="K654" s="4">
        <f>INDEX(products!$A$1:$G$49,MATCH(orders!$D654,products!$A$1:$A$49,0),MATCH(K$1,products!$A$1:$G$1,0))</f>
        <v>1</v>
      </c>
      <c r="L654" s="5">
        <f>INDEX(products!$A$1:$G$49,MATCH(orders!$D654,products!$A$1:$A$49,0),MATCH(L$1,products!$A$1:$G$1,0))</f>
        <v>15.85</v>
      </c>
      <c r="M654" s="5">
        <f t="shared" si="30"/>
        <v>63.4</v>
      </c>
      <c r="N654" t="str">
        <f t="shared" si="32"/>
        <v>Liberica</v>
      </c>
      <c r="O654" t="str">
        <f t="shared" si="31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_xlfn.XLOOKUP(orders!C655,customers!A:A,customers!B:B,,0)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_xlfn.XLOOKUP(C655,customers!$A$2:$A$1001,customers!$G$2:$G$1001,,0)</f>
        <v>United States</v>
      </c>
      <c r="I655" t="str">
        <f>INDEX(products!$A$1:$G$49,MATCH(orders!$D655,products!$A$1:$A$49,0),MATCH(I$1,products!$A$1:$G$1,0))</f>
        <v>Ara</v>
      </c>
      <c r="J655" t="str">
        <f>INDEX(products!$A$1:$G$49,MATCH(orders!$D655,products!$A$1:$A$49,0),MATCH(J$1,products!$A$1:$G$1,0))</f>
        <v>M</v>
      </c>
      <c r="K655" s="4">
        <f>INDEX(products!$A$1:$G$49,MATCH(orders!$D655,products!$A$1:$A$49,0),MATCH(K$1,products!$A$1:$G$1,0))</f>
        <v>2.5</v>
      </c>
      <c r="L655" s="5">
        <f>INDEX(products!$A$1:$G$49,MATCH(orders!$D655,products!$A$1:$A$49,0),MATCH(L$1,products!$A$1:$G$1,0))</f>
        <v>25.874999999999996</v>
      </c>
      <c r="M655" s="5">
        <f t="shared" si="30"/>
        <v>103.49999999999999</v>
      </c>
      <c r="N655" t="str">
        <f t="shared" si="32"/>
        <v>Arabica</v>
      </c>
      <c r="O655" t="str">
        <f t="shared" si="31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_xlfn.XLOOKUP(orders!C656,customers!A:A,customers!B:B,,0)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_xlfn.XLOOKUP(C656,customers!$A$2:$A$1001,customers!$G$2:$G$1001,,0)</f>
        <v>United States</v>
      </c>
      <c r="I656" t="str">
        <f>INDEX(products!$A$1:$G$49,MATCH(orders!$D656,products!$A$1:$A$49,0),MATCH(I$1,products!$A$1:$G$1,0))</f>
        <v>Ara</v>
      </c>
      <c r="J656" t="str">
        <f>INDEX(products!$A$1:$G$49,MATCH(orders!$D656,products!$A$1:$A$49,0),MATCH(J$1,products!$A$1:$G$1,0))</f>
        <v>D</v>
      </c>
      <c r="K656" s="4">
        <f>INDEX(products!$A$1:$G$49,MATCH(orders!$D656,products!$A$1:$A$49,0),MATCH(K$1,products!$A$1:$G$1,0))</f>
        <v>2.5</v>
      </c>
      <c r="L656" s="5">
        <f>INDEX(products!$A$1:$G$49,MATCH(orders!$D656,products!$A$1:$A$49,0),MATCH(L$1,products!$A$1:$G$1,0))</f>
        <v>22.884999999999998</v>
      </c>
      <c r="M656" s="5">
        <f t="shared" si="30"/>
        <v>68.655000000000001</v>
      </c>
      <c r="N656" t="str">
        <f t="shared" si="32"/>
        <v>Arabica</v>
      </c>
      <c r="O656" t="str">
        <f t="shared" si="31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_xlfn.XLOOKUP(orders!C657,customers!A:A,customers!B:B,,0)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_xlfn.XLOOKUP(C657,customers!$A$2:$A$1001,customers!$G$2:$G$1001,,0)</f>
        <v>United States</v>
      </c>
      <c r="I657" t="str">
        <f>INDEX(products!$A$1:$G$49,MATCH(orders!$D657,products!$A$1:$A$49,0),MATCH(I$1,products!$A$1:$G$1,0))</f>
        <v>Rob</v>
      </c>
      <c r="J657" t="str">
        <f>INDEX(products!$A$1:$G$49,MATCH(orders!$D657,products!$A$1:$A$49,0),MATCH(J$1,products!$A$1:$G$1,0))</f>
        <v>M</v>
      </c>
      <c r="K657" s="4">
        <f>INDEX(products!$A$1:$G$49,MATCH(orders!$D657,products!$A$1:$A$49,0),MATCH(K$1,products!$A$1:$G$1,0))</f>
        <v>2.5</v>
      </c>
      <c r="L657" s="5">
        <f>INDEX(products!$A$1:$G$49,MATCH(orders!$D657,products!$A$1:$A$49,0),MATCH(L$1,products!$A$1:$G$1,0))</f>
        <v>22.884999999999998</v>
      </c>
      <c r="M657" s="5">
        <f t="shared" si="30"/>
        <v>45.769999999999996</v>
      </c>
      <c r="N657" t="str">
        <f t="shared" si="32"/>
        <v>Robusta</v>
      </c>
      <c r="O657" t="str">
        <f t="shared" si="31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_xlfn.XLOOKUP(orders!C658,customers!A:A,customers!B:B,,0)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_xlfn.XLOOKUP(C658,customers!$A$2:$A$1001,customers!$G$2:$G$1001,,0)</f>
        <v>United States</v>
      </c>
      <c r="I658" t="str">
        <f>INDEX(products!$A$1:$G$49,MATCH(orders!$D658,products!$A$1:$A$49,0),MATCH(I$1,products!$A$1:$G$1,0))</f>
        <v>Lib</v>
      </c>
      <c r="J658" t="str">
        <f>INDEX(products!$A$1:$G$49,MATCH(orders!$D658,products!$A$1:$A$49,0),MATCH(J$1,products!$A$1:$G$1,0))</f>
        <v>D</v>
      </c>
      <c r="K658" s="4">
        <f>INDEX(products!$A$1:$G$49,MATCH(orders!$D658,products!$A$1:$A$49,0),MATCH(K$1,products!$A$1:$G$1,0))</f>
        <v>1</v>
      </c>
      <c r="L658" s="5">
        <f>INDEX(products!$A$1:$G$49,MATCH(orders!$D658,products!$A$1:$A$49,0),MATCH(L$1,products!$A$1:$G$1,0))</f>
        <v>12.95</v>
      </c>
      <c r="M658" s="5">
        <f t="shared" si="30"/>
        <v>51.8</v>
      </c>
      <c r="N658" t="str">
        <f t="shared" si="32"/>
        <v>Liberica</v>
      </c>
      <c r="O658" t="str">
        <f t="shared" si="31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_xlfn.XLOOKUP(orders!C659,customers!A:A,customers!B:B,,0)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_xlfn.XLOOKUP(C659,customers!$A$2:$A$1001,customers!$G$2:$G$1001,,0)</f>
        <v>United States</v>
      </c>
      <c r="I659" t="str">
        <f>INDEX(products!$A$1:$G$49,MATCH(orders!$D659,products!$A$1:$A$49,0),MATCH(I$1,products!$A$1:$G$1,0))</f>
        <v>Ara</v>
      </c>
      <c r="J659" t="str">
        <f>INDEX(products!$A$1:$G$49,MATCH(orders!$D659,products!$A$1:$A$49,0),MATCH(J$1,products!$A$1:$G$1,0))</f>
        <v>M</v>
      </c>
      <c r="K659" s="4">
        <f>INDEX(products!$A$1:$G$49,MATCH(orders!$D659,products!$A$1:$A$49,0),MATCH(K$1,products!$A$1:$G$1,0))</f>
        <v>0.5</v>
      </c>
      <c r="L659" s="5">
        <f>INDEX(products!$A$1:$G$49,MATCH(orders!$D659,products!$A$1:$A$49,0),MATCH(L$1,products!$A$1:$G$1,0))</f>
        <v>6.75</v>
      </c>
      <c r="M659" s="5">
        <f t="shared" si="30"/>
        <v>13.5</v>
      </c>
      <c r="N659" t="str">
        <f t="shared" si="32"/>
        <v>Arabica</v>
      </c>
      <c r="O659" t="str">
        <f t="shared" si="31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_xlfn.XLOOKUP(orders!C660,customers!A:A,customers!B:B,,0)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_xlfn.XLOOKUP(C660,customers!$A$2:$A$1001,customers!$G$2:$G$1001,,0)</f>
        <v>United States</v>
      </c>
      <c r="I660" t="str">
        <f>INDEX(products!$A$1:$G$49,MATCH(orders!$D660,products!$A$1:$A$49,0),MATCH(I$1,products!$A$1:$G$1,0))</f>
        <v>Exc</v>
      </c>
      <c r="J660" t="str">
        <f>INDEX(products!$A$1:$G$49,MATCH(orders!$D660,products!$A$1:$A$49,0),MATCH(J$1,products!$A$1:$G$1,0))</f>
        <v>M</v>
      </c>
      <c r="K660" s="4">
        <f>INDEX(products!$A$1:$G$49,MATCH(orders!$D660,products!$A$1:$A$49,0),MATCH(K$1,products!$A$1:$G$1,0))</f>
        <v>0.5</v>
      </c>
      <c r="L660" s="5">
        <f>INDEX(products!$A$1:$G$49,MATCH(orders!$D660,products!$A$1:$A$49,0),MATCH(L$1,products!$A$1:$G$1,0))</f>
        <v>8.25</v>
      </c>
      <c r="M660" s="5">
        <f t="shared" si="30"/>
        <v>24.75</v>
      </c>
      <c r="N660" t="str">
        <f t="shared" si="32"/>
        <v>Excelsa</v>
      </c>
      <c r="O660" t="str">
        <f t="shared" si="31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_xlfn.XLOOKUP(orders!C661,customers!A:A,customers!B:B,,0)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_xlfn.XLOOKUP(C661,customers!$A$2:$A$1001,customers!$G$2:$G$1001,,0)</f>
        <v>Ireland</v>
      </c>
      <c r="I661" t="str">
        <f>INDEX(products!$A$1:$G$49,MATCH(orders!$D661,products!$A$1:$A$49,0),MATCH(I$1,products!$A$1:$G$1,0))</f>
        <v>Ara</v>
      </c>
      <c r="J661" t="str">
        <f>INDEX(products!$A$1:$G$49,MATCH(orders!$D661,products!$A$1:$A$49,0),MATCH(J$1,products!$A$1:$G$1,0))</f>
        <v>D</v>
      </c>
      <c r="K661" s="4">
        <f>INDEX(products!$A$1:$G$49,MATCH(orders!$D661,products!$A$1:$A$49,0),MATCH(K$1,products!$A$1:$G$1,0))</f>
        <v>2.5</v>
      </c>
      <c r="L661" s="5">
        <f>INDEX(products!$A$1:$G$49,MATCH(orders!$D661,products!$A$1:$A$49,0),MATCH(L$1,products!$A$1:$G$1,0))</f>
        <v>22.884999999999998</v>
      </c>
      <c r="M661" s="5">
        <f t="shared" si="30"/>
        <v>45.769999999999996</v>
      </c>
      <c r="N661" t="str">
        <f t="shared" si="32"/>
        <v>Arabica</v>
      </c>
      <c r="O661" t="str">
        <f t="shared" si="31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_xlfn.XLOOKUP(orders!C662,customers!A:A,customers!B:B,,0)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_xlfn.XLOOKUP(C662,customers!$A$2:$A$1001,customers!$G$2:$G$1001,,0)</f>
        <v>United States</v>
      </c>
      <c r="I662" t="str">
        <f>INDEX(products!$A$1:$G$49,MATCH(orders!$D662,products!$A$1:$A$49,0),MATCH(I$1,products!$A$1:$G$1,0))</f>
        <v>Exc</v>
      </c>
      <c r="J662" t="str">
        <f>INDEX(products!$A$1:$G$49,MATCH(orders!$D662,products!$A$1:$A$49,0),MATCH(J$1,products!$A$1:$G$1,0))</f>
        <v>L</v>
      </c>
      <c r="K662" s="4">
        <f>INDEX(products!$A$1:$G$49,MATCH(orders!$D662,products!$A$1:$A$49,0),MATCH(K$1,products!$A$1:$G$1,0))</f>
        <v>0.5</v>
      </c>
      <c r="L662" s="5">
        <f>INDEX(products!$A$1:$G$49,MATCH(orders!$D662,products!$A$1:$A$49,0),MATCH(L$1,products!$A$1:$G$1,0))</f>
        <v>8.91</v>
      </c>
      <c r="M662" s="5">
        <f t="shared" si="30"/>
        <v>53.46</v>
      </c>
      <c r="N662" t="str">
        <f t="shared" si="32"/>
        <v>Excelsa</v>
      </c>
      <c r="O662" t="str">
        <f t="shared" si="31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_xlfn.XLOOKUP(orders!C663,customers!A:A,customers!B:B,,0)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_xlfn.XLOOKUP(C663,customers!$A$2:$A$1001,customers!$G$2:$G$1001,,0)</f>
        <v>United States</v>
      </c>
      <c r="I663" t="str">
        <f>INDEX(products!$A$1:$G$49,MATCH(orders!$D663,products!$A$1:$A$49,0),MATCH(I$1,products!$A$1:$G$1,0))</f>
        <v>Ara</v>
      </c>
      <c r="J663" t="str">
        <f>INDEX(products!$A$1:$G$49,MATCH(orders!$D663,products!$A$1:$A$49,0),MATCH(J$1,products!$A$1:$G$1,0))</f>
        <v>M</v>
      </c>
      <c r="K663" s="4">
        <f>INDEX(products!$A$1:$G$49,MATCH(orders!$D663,products!$A$1:$A$49,0),MATCH(K$1,products!$A$1:$G$1,0))</f>
        <v>0.2</v>
      </c>
      <c r="L663" s="5">
        <f>INDEX(products!$A$1:$G$49,MATCH(orders!$D663,products!$A$1:$A$49,0),MATCH(L$1,products!$A$1:$G$1,0))</f>
        <v>3.375</v>
      </c>
      <c r="M663" s="5">
        <f t="shared" si="30"/>
        <v>20.25</v>
      </c>
      <c r="N663" t="str">
        <f t="shared" si="32"/>
        <v>Arabica</v>
      </c>
      <c r="O663" t="str">
        <f t="shared" si="31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_xlfn.XLOOKUP(orders!C664,customers!A:A,customers!B:B,,0)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_xlfn.XLOOKUP(C664,customers!$A$2:$A$1001,customers!$G$2:$G$1001,,0)</f>
        <v>United States</v>
      </c>
      <c r="I664" t="str">
        <f>INDEX(products!$A$1:$G$49,MATCH(orders!$D664,products!$A$1:$A$49,0),MATCH(I$1,products!$A$1:$G$1,0))</f>
        <v>Lib</v>
      </c>
      <c r="J664" t="str">
        <f>INDEX(products!$A$1:$G$49,MATCH(orders!$D664,products!$A$1:$A$49,0),MATCH(J$1,products!$A$1:$G$1,0))</f>
        <v>D</v>
      </c>
      <c r="K664" s="4">
        <f>INDEX(products!$A$1:$G$49,MATCH(orders!$D664,products!$A$1:$A$49,0),MATCH(K$1,products!$A$1:$G$1,0))</f>
        <v>2.5</v>
      </c>
      <c r="L664" s="5">
        <f>INDEX(products!$A$1:$G$49,MATCH(orders!$D664,products!$A$1:$A$49,0),MATCH(L$1,products!$A$1:$G$1,0))</f>
        <v>29.784999999999997</v>
      </c>
      <c r="M664" s="5">
        <f t="shared" si="30"/>
        <v>148.92499999999998</v>
      </c>
      <c r="N664" t="str">
        <f t="shared" si="32"/>
        <v>Liberica</v>
      </c>
      <c r="O664" t="str">
        <f t="shared" si="31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_xlfn.XLOOKUP(orders!C665,customers!A:A,customers!B:B,,0)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_xlfn.XLOOKUP(C665,customers!$A$2:$A$1001,customers!$G$2:$G$1001,,0)</f>
        <v>United States</v>
      </c>
      <c r="I665" t="str">
        <f>INDEX(products!$A$1:$G$49,MATCH(orders!$D665,products!$A$1:$A$49,0),MATCH(I$1,products!$A$1:$G$1,0))</f>
        <v>Ara</v>
      </c>
      <c r="J665" t="str">
        <f>INDEX(products!$A$1:$G$49,MATCH(orders!$D665,products!$A$1:$A$49,0),MATCH(J$1,products!$A$1:$G$1,0))</f>
        <v>M</v>
      </c>
      <c r="K665" s="4">
        <f>INDEX(products!$A$1:$G$49,MATCH(orders!$D665,products!$A$1:$A$49,0),MATCH(K$1,products!$A$1:$G$1,0))</f>
        <v>1</v>
      </c>
      <c r="L665" s="5">
        <f>INDEX(products!$A$1:$G$49,MATCH(orders!$D665,products!$A$1:$A$49,0),MATCH(L$1,products!$A$1:$G$1,0))</f>
        <v>11.25</v>
      </c>
      <c r="M665" s="5">
        <f t="shared" si="30"/>
        <v>67.5</v>
      </c>
      <c r="N665" t="str">
        <f t="shared" si="32"/>
        <v>Arabica</v>
      </c>
      <c r="O665" t="str">
        <f t="shared" si="31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_xlfn.XLOOKUP(orders!C666,customers!A:A,customers!B:B,,0)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_xlfn.XLOOKUP(C666,customers!$A$2:$A$1001,customers!$G$2:$G$1001,,0)</f>
        <v>United States</v>
      </c>
      <c r="I666" t="str">
        <f>INDEX(products!$A$1:$G$49,MATCH(orders!$D666,products!$A$1:$A$49,0),MATCH(I$1,products!$A$1:$G$1,0))</f>
        <v>Exc</v>
      </c>
      <c r="J666" t="str">
        <f>INDEX(products!$A$1:$G$49,MATCH(orders!$D666,products!$A$1:$A$49,0),MATCH(J$1,products!$A$1:$G$1,0))</f>
        <v>D</v>
      </c>
      <c r="K666" s="4">
        <f>INDEX(products!$A$1:$G$49,MATCH(orders!$D666,products!$A$1:$A$49,0),MATCH(K$1,products!$A$1:$G$1,0))</f>
        <v>1</v>
      </c>
      <c r="L666" s="5">
        <f>INDEX(products!$A$1:$G$49,MATCH(orders!$D666,products!$A$1:$A$49,0),MATCH(L$1,products!$A$1:$G$1,0))</f>
        <v>12.15</v>
      </c>
      <c r="M666" s="5">
        <f t="shared" si="30"/>
        <v>72.900000000000006</v>
      </c>
      <c r="N666" t="str">
        <f t="shared" si="32"/>
        <v>Excelsa</v>
      </c>
      <c r="O666" t="str">
        <f t="shared" si="31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_xlfn.XLOOKUP(orders!C667,customers!A:A,customers!B:B,,0)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_xlfn.XLOOKUP(C667,customers!$A$2:$A$1001,customers!$G$2:$G$1001,,0)</f>
        <v>United States</v>
      </c>
      <c r="I667" t="str">
        <f>INDEX(products!$A$1:$G$49,MATCH(orders!$D667,products!$A$1:$A$49,0),MATCH(I$1,products!$A$1:$G$1,0))</f>
        <v>Lib</v>
      </c>
      <c r="J667" t="str">
        <f>INDEX(products!$A$1:$G$49,MATCH(orders!$D667,products!$A$1:$A$49,0),MATCH(J$1,products!$A$1:$G$1,0))</f>
        <v>D</v>
      </c>
      <c r="K667" s="4">
        <f>INDEX(products!$A$1:$G$49,MATCH(orders!$D667,products!$A$1:$A$49,0),MATCH(K$1,products!$A$1:$G$1,0))</f>
        <v>0.2</v>
      </c>
      <c r="L667" s="5">
        <f>INDEX(products!$A$1:$G$49,MATCH(orders!$D667,products!$A$1:$A$49,0),MATCH(L$1,products!$A$1:$G$1,0))</f>
        <v>3.8849999999999998</v>
      </c>
      <c r="M667" s="5">
        <f t="shared" si="30"/>
        <v>7.77</v>
      </c>
      <c r="N667" t="str">
        <f t="shared" si="32"/>
        <v>Liberica</v>
      </c>
      <c r="O667" t="str">
        <f t="shared" si="31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_xlfn.XLOOKUP(orders!C668,customers!A:A,customers!B:B,,0)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_xlfn.XLOOKUP(C668,customers!$A$2:$A$1001,customers!$G$2:$G$1001,,0)</f>
        <v>United States</v>
      </c>
      <c r="I668" t="str">
        <f>INDEX(products!$A$1:$G$49,MATCH(orders!$D668,products!$A$1:$A$49,0),MATCH(I$1,products!$A$1:$G$1,0))</f>
        <v>Ara</v>
      </c>
      <c r="J668" t="str">
        <f>INDEX(products!$A$1:$G$49,MATCH(orders!$D668,products!$A$1:$A$49,0),MATCH(J$1,products!$A$1:$G$1,0))</f>
        <v>D</v>
      </c>
      <c r="K668" s="4">
        <f>INDEX(products!$A$1:$G$49,MATCH(orders!$D668,products!$A$1:$A$49,0),MATCH(K$1,products!$A$1:$G$1,0))</f>
        <v>2.5</v>
      </c>
      <c r="L668" s="5">
        <f>INDEX(products!$A$1:$G$49,MATCH(orders!$D668,products!$A$1:$A$49,0),MATCH(L$1,products!$A$1:$G$1,0))</f>
        <v>22.884999999999998</v>
      </c>
      <c r="M668" s="5">
        <f t="shared" si="30"/>
        <v>91.539999999999992</v>
      </c>
      <c r="N668" t="str">
        <f t="shared" si="32"/>
        <v>Arabica</v>
      </c>
      <c r="O668" t="str">
        <f t="shared" si="31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_xlfn.XLOOKUP(orders!C669,customers!A:A,customers!B:B,,0)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_xlfn.XLOOKUP(C669,customers!$A$2:$A$1001,customers!$G$2:$G$1001,,0)</f>
        <v>Ireland</v>
      </c>
      <c r="I669" t="str">
        <f>INDEX(products!$A$1:$G$49,MATCH(orders!$D669,products!$A$1:$A$49,0),MATCH(I$1,products!$A$1:$G$1,0))</f>
        <v>Ara</v>
      </c>
      <c r="J669" t="str">
        <f>INDEX(products!$A$1:$G$49,MATCH(orders!$D669,products!$A$1:$A$49,0),MATCH(J$1,products!$A$1:$G$1,0))</f>
        <v>D</v>
      </c>
      <c r="K669" s="4">
        <f>INDEX(products!$A$1:$G$49,MATCH(orders!$D669,products!$A$1:$A$49,0),MATCH(K$1,products!$A$1:$G$1,0))</f>
        <v>1</v>
      </c>
      <c r="L669" s="5">
        <f>INDEX(products!$A$1:$G$49,MATCH(orders!$D669,products!$A$1:$A$49,0),MATCH(L$1,products!$A$1:$G$1,0))</f>
        <v>9.9499999999999993</v>
      </c>
      <c r="M669" s="5">
        <f t="shared" si="30"/>
        <v>59.699999999999996</v>
      </c>
      <c r="N669" t="str">
        <f t="shared" si="32"/>
        <v>Arabica</v>
      </c>
      <c r="O669" t="str">
        <f t="shared" si="31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_xlfn.XLOOKUP(orders!C670,customers!A:A,customers!B:B,,0)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_xlfn.XLOOKUP(C670,customers!$A$2:$A$1001,customers!$G$2:$G$1001,,0)</f>
        <v>United States</v>
      </c>
      <c r="I670" t="str">
        <f>INDEX(products!$A$1:$G$49,MATCH(orders!$D670,products!$A$1:$A$49,0),MATCH(I$1,products!$A$1:$G$1,0))</f>
        <v>Rob</v>
      </c>
      <c r="J670" t="str">
        <f>INDEX(products!$A$1:$G$49,MATCH(orders!$D670,products!$A$1:$A$49,0),MATCH(J$1,products!$A$1:$G$1,0))</f>
        <v>L</v>
      </c>
      <c r="K670" s="4">
        <f>INDEX(products!$A$1:$G$49,MATCH(orders!$D670,products!$A$1:$A$49,0),MATCH(K$1,products!$A$1:$G$1,0))</f>
        <v>2.5</v>
      </c>
      <c r="L670" s="5">
        <f>INDEX(products!$A$1:$G$49,MATCH(orders!$D670,products!$A$1:$A$49,0),MATCH(L$1,products!$A$1:$G$1,0))</f>
        <v>27.484999999999996</v>
      </c>
      <c r="M670" s="5">
        <f t="shared" si="30"/>
        <v>137.42499999999998</v>
      </c>
      <c r="N670" t="str">
        <f t="shared" si="32"/>
        <v>Robusta</v>
      </c>
      <c r="O670" t="str">
        <f t="shared" si="31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_xlfn.XLOOKUP(orders!C671,customers!A:A,customers!B:B,,0)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_xlfn.XLOOKUP(C671,customers!$A$2:$A$1001,customers!$G$2:$G$1001,,0)</f>
        <v>United States</v>
      </c>
      <c r="I671" t="str">
        <f>INDEX(products!$A$1:$G$49,MATCH(orders!$D671,products!$A$1:$A$49,0),MATCH(I$1,products!$A$1:$G$1,0))</f>
        <v>Lib</v>
      </c>
      <c r="J671" t="str">
        <f>INDEX(products!$A$1:$G$49,MATCH(orders!$D671,products!$A$1:$A$49,0),MATCH(J$1,products!$A$1:$G$1,0))</f>
        <v>M</v>
      </c>
      <c r="K671" s="4">
        <f>INDEX(products!$A$1:$G$49,MATCH(orders!$D671,products!$A$1:$A$49,0),MATCH(K$1,products!$A$1:$G$1,0))</f>
        <v>2.5</v>
      </c>
      <c r="L671" s="5">
        <f>INDEX(products!$A$1:$G$49,MATCH(orders!$D671,products!$A$1:$A$49,0),MATCH(L$1,products!$A$1:$G$1,0))</f>
        <v>33.464999999999996</v>
      </c>
      <c r="M671" s="5">
        <f t="shared" si="30"/>
        <v>66.929999999999993</v>
      </c>
      <c r="N671" t="str">
        <f t="shared" si="32"/>
        <v>Liberica</v>
      </c>
      <c r="O671" t="str">
        <f t="shared" si="31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_xlfn.XLOOKUP(orders!C672,customers!A:A,customers!B:B,,0)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_xlfn.XLOOKUP(C672,customers!$A$2:$A$1001,customers!$G$2:$G$1001,,0)</f>
        <v>United States</v>
      </c>
      <c r="I672" t="str">
        <f>INDEX(products!$A$1:$G$49,MATCH(orders!$D672,products!$A$1:$A$49,0),MATCH(I$1,products!$A$1:$G$1,0))</f>
        <v>Lib</v>
      </c>
      <c r="J672" t="str">
        <f>INDEX(products!$A$1:$G$49,MATCH(orders!$D672,products!$A$1:$A$49,0),MATCH(J$1,products!$A$1:$G$1,0))</f>
        <v>M</v>
      </c>
      <c r="K672" s="4">
        <f>INDEX(products!$A$1:$G$49,MATCH(orders!$D672,products!$A$1:$A$49,0),MATCH(K$1,products!$A$1:$G$1,0))</f>
        <v>0.2</v>
      </c>
      <c r="L672" s="5">
        <f>INDEX(products!$A$1:$G$49,MATCH(orders!$D672,products!$A$1:$A$49,0),MATCH(L$1,products!$A$1:$G$1,0))</f>
        <v>4.3650000000000002</v>
      </c>
      <c r="M672" s="5">
        <f t="shared" si="30"/>
        <v>13.095000000000001</v>
      </c>
      <c r="N672" t="str">
        <f t="shared" si="32"/>
        <v>Liberica</v>
      </c>
      <c r="O672" t="str">
        <f t="shared" si="31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_xlfn.XLOOKUP(orders!C673,customers!A:A,customers!B:B,,0)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_xlfn.XLOOKUP(C673,customers!$A$2:$A$1001,customers!$G$2:$G$1001,,0)</f>
        <v>United States</v>
      </c>
      <c r="I673" t="str">
        <f>INDEX(products!$A$1:$G$49,MATCH(orders!$D673,products!$A$1:$A$49,0),MATCH(I$1,products!$A$1:$G$1,0))</f>
        <v>Rob</v>
      </c>
      <c r="J673" t="str">
        <f>INDEX(products!$A$1:$G$49,MATCH(orders!$D673,products!$A$1:$A$49,0),MATCH(J$1,products!$A$1:$G$1,0))</f>
        <v>L</v>
      </c>
      <c r="K673" s="4">
        <f>INDEX(products!$A$1:$G$49,MATCH(orders!$D673,products!$A$1:$A$49,0),MATCH(K$1,products!$A$1:$G$1,0))</f>
        <v>1</v>
      </c>
      <c r="L673" s="5">
        <f>INDEX(products!$A$1:$G$49,MATCH(orders!$D673,products!$A$1:$A$49,0),MATCH(L$1,products!$A$1:$G$1,0))</f>
        <v>11.95</v>
      </c>
      <c r="M673" s="5">
        <f t="shared" si="30"/>
        <v>59.75</v>
      </c>
      <c r="N673" t="str">
        <f t="shared" si="32"/>
        <v>Robusta</v>
      </c>
      <c r="O673" t="str">
        <f t="shared" si="31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_xlfn.XLOOKUP(orders!C674,customers!A:A,customers!B:B,,0)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_xlfn.XLOOKUP(C674,customers!$A$2:$A$1001,customers!$G$2:$G$1001,,0)</f>
        <v>United States</v>
      </c>
      <c r="I674" t="str">
        <f>INDEX(products!$A$1:$G$49,MATCH(orders!$D674,products!$A$1:$A$49,0),MATCH(I$1,products!$A$1:$G$1,0))</f>
        <v>Lib</v>
      </c>
      <c r="J674" t="str">
        <f>INDEX(products!$A$1:$G$49,MATCH(orders!$D674,products!$A$1:$A$49,0),MATCH(J$1,products!$A$1:$G$1,0))</f>
        <v>M</v>
      </c>
      <c r="K674" s="4">
        <f>INDEX(products!$A$1:$G$49,MATCH(orders!$D674,products!$A$1:$A$49,0),MATCH(K$1,products!$A$1:$G$1,0))</f>
        <v>0.5</v>
      </c>
      <c r="L674" s="5">
        <f>INDEX(products!$A$1:$G$49,MATCH(orders!$D674,products!$A$1:$A$49,0),MATCH(L$1,products!$A$1:$G$1,0))</f>
        <v>8.73</v>
      </c>
      <c r="M674" s="5">
        <f t="shared" si="30"/>
        <v>43.650000000000006</v>
      </c>
      <c r="N674" t="str">
        <f t="shared" si="32"/>
        <v>Liberica</v>
      </c>
      <c r="O674" t="str">
        <f t="shared" si="31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_xlfn.XLOOKUP(orders!C675,customers!A:A,customers!B:B,,0)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_xlfn.XLOOKUP(C675,customers!$A$2:$A$1001,customers!$G$2:$G$1001,,0)</f>
        <v>United States</v>
      </c>
      <c r="I675" t="str">
        <f>INDEX(products!$A$1:$G$49,MATCH(orders!$D675,products!$A$1:$A$49,0),MATCH(I$1,products!$A$1:$G$1,0))</f>
        <v>Exc</v>
      </c>
      <c r="J675" t="str">
        <f>INDEX(products!$A$1:$G$49,MATCH(orders!$D675,products!$A$1:$A$49,0),MATCH(J$1,products!$A$1:$G$1,0))</f>
        <v>M</v>
      </c>
      <c r="K675" s="4">
        <f>INDEX(products!$A$1:$G$49,MATCH(orders!$D675,products!$A$1:$A$49,0),MATCH(K$1,products!$A$1:$G$1,0))</f>
        <v>1</v>
      </c>
      <c r="L675" s="5">
        <f>INDEX(products!$A$1:$G$49,MATCH(orders!$D675,products!$A$1:$A$49,0),MATCH(L$1,products!$A$1:$G$1,0))</f>
        <v>13.75</v>
      </c>
      <c r="M675" s="5">
        <f t="shared" si="30"/>
        <v>82.5</v>
      </c>
      <c r="N675" t="str">
        <f t="shared" si="32"/>
        <v>Excelsa</v>
      </c>
      <c r="O675" t="str">
        <f t="shared" si="31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_xlfn.XLOOKUP(orders!C676,customers!A:A,customers!B:B,,0)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_xlfn.XLOOKUP(C676,customers!$A$2:$A$1001,customers!$G$2:$G$1001,,0)</f>
        <v>United States</v>
      </c>
      <c r="I676" t="str">
        <f>INDEX(products!$A$1:$G$49,MATCH(orders!$D676,products!$A$1:$A$49,0),MATCH(I$1,products!$A$1:$G$1,0))</f>
        <v>Ara</v>
      </c>
      <c r="J676" t="str">
        <f>INDEX(products!$A$1:$G$49,MATCH(orders!$D676,products!$A$1:$A$49,0),MATCH(J$1,products!$A$1:$G$1,0))</f>
        <v>L</v>
      </c>
      <c r="K676" s="4">
        <f>INDEX(products!$A$1:$G$49,MATCH(orders!$D676,products!$A$1:$A$49,0),MATCH(K$1,products!$A$1:$G$1,0))</f>
        <v>2.5</v>
      </c>
      <c r="L676" s="5">
        <f>INDEX(products!$A$1:$G$49,MATCH(orders!$D676,products!$A$1:$A$49,0),MATCH(L$1,products!$A$1:$G$1,0))</f>
        <v>29.784999999999997</v>
      </c>
      <c r="M676" s="5">
        <f t="shared" si="30"/>
        <v>178.70999999999998</v>
      </c>
      <c r="N676" t="str">
        <f t="shared" si="32"/>
        <v>Arabica</v>
      </c>
      <c r="O676" t="str">
        <f t="shared" si="31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_xlfn.XLOOKUP(orders!C677,customers!A:A,customers!B:B,,0)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_xlfn.XLOOKUP(C677,customers!$A$2:$A$1001,customers!$G$2:$G$1001,,0)</f>
        <v>United States</v>
      </c>
      <c r="I677" t="str">
        <f>INDEX(products!$A$1:$G$49,MATCH(orders!$D677,products!$A$1:$A$49,0),MATCH(I$1,products!$A$1:$G$1,0))</f>
        <v>Lib</v>
      </c>
      <c r="J677" t="str">
        <f>INDEX(products!$A$1:$G$49,MATCH(orders!$D677,products!$A$1:$A$49,0),MATCH(J$1,products!$A$1:$G$1,0))</f>
        <v>D</v>
      </c>
      <c r="K677" s="4">
        <f>INDEX(products!$A$1:$G$49,MATCH(orders!$D677,products!$A$1:$A$49,0),MATCH(K$1,products!$A$1:$G$1,0))</f>
        <v>2.5</v>
      </c>
      <c r="L677" s="5">
        <f>INDEX(products!$A$1:$G$49,MATCH(orders!$D677,products!$A$1:$A$49,0),MATCH(L$1,products!$A$1:$G$1,0))</f>
        <v>29.784999999999997</v>
      </c>
      <c r="M677" s="5">
        <f t="shared" si="30"/>
        <v>119.13999999999999</v>
      </c>
      <c r="N677" t="str">
        <f t="shared" si="32"/>
        <v>Liberica</v>
      </c>
      <c r="O677" t="str">
        <f t="shared" si="31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_xlfn.XLOOKUP(orders!C678,customers!A:A,customers!B:B,,0)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_xlfn.XLOOKUP(C678,customers!$A$2:$A$1001,customers!$G$2:$G$1001,,0)</f>
        <v>United States</v>
      </c>
      <c r="I678" t="str">
        <f>INDEX(products!$A$1:$G$49,MATCH(orders!$D678,products!$A$1:$A$49,0),MATCH(I$1,products!$A$1:$G$1,0))</f>
        <v>Lib</v>
      </c>
      <c r="J678" t="str">
        <f>INDEX(products!$A$1:$G$49,MATCH(orders!$D678,products!$A$1:$A$49,0),MATCH(J$1,products!$A$1:$G$1,0))</f>
        <v>L</v>
      </c>
      <c r="K678" s="4">
        <f>INDEX(products!$A$1:$G$49,MATCH(orders!$D678,products!$A$1:$A$49,0),MATCH(K$1,products!$A$1:$G$1,0))</f>
        <v>0.5</v>
      </c>
      <c r="L678" s="5">
        <f>INDEX(products!$A$1:$G$49,MATCH(orders!$D678,products!$A$1:$A$49,0),MATCH(L$1,products!$A$1:$G$1,0))</f>
        <v>9.51</v>
      </c>
      <c r="M678" s="5">
        <f t="shared" si="30"/>
        <v>47.55</v>
      </c>
      <c r="N678" t="str">
        <f t="shared" si="32"/>
        <v>Liberica</v>
      </c>
      <c r="O678" t="str">
        <f t="shared" si="31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_xlfn.XLOOKUP(orders!C679,customers!A:A,customers!B:B,,0)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_xlfn.XLOOKUP(C679,customers!$A$2:$A$1001,customers!$G$2:$G$1001,,0)</f>
        <v>Ireland</v>
      </c>
      <c r="I679" t="str">
        <f>INDEX(products!$A$1:$G$49,MATCH(orders!$D679,products!$A$1:$A$49,0),MATCH(I$1,products!$A$1:$G$1,0))</f>
        <v>Lib</v>
      </c>
      <c r="J679" t="str">
        <f>INDEX(products!$A$1:$G$49,MATCH(orders!$D679,products!$A$1:$A$49,0),MATCH(J$1,products!$A$1:$G$1,0))</f>
        <v>M</v>
      </c>
      <c r="K679" s="4">
        <f>INDEX(products!$A$1:$G$49,MATCH(orders!$D679,products!$A$1:$A$49,0),MATCH(K$1,products!$A$1:$G$1,0))</f>
        <v>0.5</v>
      </c>
      <c r="L679" s="5">
        <f>INDEX(products!$A$1:$G$49,MATCH(orders!$D679,products!$A$1:$A$49,0),MATCH(L$1,products!$A$1:$G$1,0))</f>
        <v>8.73</v>
      </c>
      <c r="M679" s="5">
        <f t="shared" si="30"/>
        <v>43.650000000000006</v>
      </c>
      <c r="N679" t="str">
        <f t="shared" si="32"/>
        <v>Liberica</v>
      </c>
      <c r="O679" t="str">
        <f t="shared" si="31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_xlfn.XLOOKUP(orders!C680,customers!A:A,customers!B:B,,0)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_xlfn.XLOOKUP(C680,customers!$A$2:$A$1001,customers!$G$2:$G$1001,,0)</f>
        <v>United States</v>
      </c>
      <c r="I680" t="str">
        <f>INDEX(products!$A$1:$G$49,MATCH(orders!$D680,products!$A$1:$A$49,0),MATCH(I$1,products!$A$1:$G$1,0))</f>
        <v>Ara</v>
      </c>
      <c r="J680" t="str">
        <f>INDEX(products!$A$1:$G$49,MATCH(orders!$D680,products!$A$1:$A$49,0),MATCH(J$1,products!$A$1:$G$1,0))</f>
        <v>L</v>
      </c>
      <c r="K680" s="4">
        <f>INDEX(products!$A$1:$G$49,MATCH(orders!$D680,products!$A$1:$A$49,0),MATCH(K$1,products!$A$1:$G$1,0))</f>
        <v>2.5</v>
      </c>
      <c r="L680" s="5">
        <f>INDEX(products!$A$1:$G$49,MATCH(orders!$D680,products!$A$1:$A$49,0),MATCH(L$1,products!$A$1:$G$1,0))</f>
        <v>29.784999999999997</v>
      </c>
      <c r="M680" s="5">
        <f t="shared" si="30"/>
        <v>178.70999999999998</v>
      </c>
      <c r="N680" t="str">
        <f t="shared" si="32"/>
        <v>Arabica</v>
      </c>
      <c r="O680" t="str">
        <f t="shared" si="31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_xlfn.XLOOKUP(orders!C681,customers!A:A,customers!B:B,,0)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_xlfn.XLOOKUP(C681,customers!$A$2:$A$1001,customers!$G$2:$G$1001,,0)</f>
        <v>United Kingdom</v>
      </c>
      <c r="I681" t="str">
        <f>INDEX(products!$A$1:$G$49,MATCH(orders!$D681,products!$A$1:$A$49,0),MATCH(I$1,products!$A$1:$G$1,0))</f>
        <v>Rob</v>
      </c>
      <c r="J681" t="str">
        <f>INDEX(products!$A$1:$G$49,MATCH(orders!$D681,products!$A$1:$A$49,0),MATCH(J$1,products!$A$1:$G$1,0))</f>
        <v>L</v>
      </c>
      <c r="K681" s="4">
        <f>INDEX(products!$A$1:$G$49,MATCH(orders!$D681,products!$A$1:$A$49,0),MATCH(K$1,products!$A$1:$G$1,0))</f>
        <v>2.5</v>
      </c>
      <c r="L681" s="5">
        <f>INDEX(products!$A$1:$G$49,MATCH(orders!$D681,products!$A$1:$A$49,0),MATCH(L$1,products!$A$1:$G$1,0))</f>
        <v>27.484999999999996</v>
      </c>
      <c r="M681" s="5">
        <f t="shared" si="30"/>
        <v>27.484999999999996</v>
      </c>
      <c r="N681" t="str">
        <f t="shared" si="32"/>
        <v>Robusta</v>
      </c>
      <c r="O681" t="str">
        <f t="shared" si="31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_xlfn.XLOOKUP(orders!C682,customers!A:A,customers!B:B,,0)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_xlfn.XLOOKUP(C682,customers!$A$2:$A$1001,customers!$G$2:$G$1001,,0)</f>
        <v>United States</v>
      </c>
      <c r="I682" t="str">
        <f>INDEX(products!$A$1:$G$49,MATCH(orders!$D682,products!$A$1:$A$49,0),MATCH(I$1,products!$A$1:$G$1,0))</f>
        <v>Ara</v>
      </c>
      <c r="J682" t="str">
        <f>INDEX(products!$A$1:$G$49,MATCH(orders!$D682,products!$A$1:$A$49,0),MATCH(J$1,products!$A$1:$G$1,0))</f>
        <v>M</v>
      </c>
      <c r="K682" s="4">
        <f>INDEX(products!$A$1:$G$49,MATCH(orders!$D682,products!$A$1:$A$49,0),MATCH(K$1,products!$A$1:$G$1,0))</f>
        <v>1</v>
      </c>
      <c r="L682" s="5">
        <f>INDEX(products!$A$1:$G$49,MATCH(orders!$D682,products!$A$1:$A$49,0),MATCH(L$1,products!$A$1:$G$1,0))</f>
        <v>11.25</v>
      </c>
      <c r="M682" s="5">
        <f t="shared" si="30"/>
        <v>56.25</v>
      </c>
      <c r="N682" t="str">
        <f t="shared" si="32"/>
        <v>Arabica</v>
      </c>
      <c r="O682" t="str">
        <f t="shared" si="31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_xlfn.XLOOKUP(orders!C683,customers!A:A,customers!B:B,,0)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_xlfn.XLOOKUP(C683,customers!$A$2:$A$1001,customers!$G$2:$G$1001,,0)</f>
        <v>United Kingdom</v>
      </c>
      <c r="I683" t="str">
        <f>INDEX(products!$A$1:$G$49,MATCH(orders!$D683,products!$A$1:$A$49,0),MATCH(I$1,products!$A$1:$G$1,0))</f>
        <v>Lib</v>
      </c>
      <c r="J683" t="str">
        <f>INDEX(products!$A$1:$G$49,MATCH(orders!$D683,products!$A$1:$A$49,0),MATCH(J$1,products!$A$1:$G$1,0))</f>
        <v>L</v>
      </c>
      <c r="K683" s="4">
        <f>INDEX(products!$A$1:$G$49,MATCH(orders!$D683,products!$A$1:$A$49,0),MATCH(K$1,products!$A$1:$G$1,0))</f>
        <v>0.2</v>
      </c>
      <c r="L683" s="5">
        <f>INDEX(products!$A$1:$G$49,MATCH(orders!$D683,products!$A$1:$A$49,0),MATCH(L$1,products!$A$1:$G$1,0))</f>
        <v>4.7549999999999999</v>
      </c>
      <c r="M683" s="5">
        <f t="shared" si="30"/>
        <v>9.51</v>
      </c>
      <c r="N683" t="str">
        <f t="shared" si="32"/>
        <v>Liberica</v>
      </c>
      <c r="O683" t="str">
        <f t="shared" si="31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_xlfn.XLOOKUP(orders!C684,customers!A:A,customers!B:B,,0)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_xlfn.XLOOKUP(C684,customers!$A$2:$A$1001,customers!$G$2:$G$1001,,0)</f>
        <v>United States</v>
      </c>
      <c r="I684" t="str">
        <f>INDEX(products!$A$1:$G$49,MATCH(orders!$D684,products!$A$1:$A$49,0),MATCH(I$1,products!$A$1:$G$1,0))</f>
        <v>Exc</v>
      </c>
      <c r="J684" t="str">
        <f>INDEX(products!$A$1:$G$49,MATCH(orders!$D684,products!$A$1:$A$49,0),MATCH(J$1,products!$A$1:$G$1,0))</f>
        <v>M</v>
      </c>
      <c r="K684" s="4">
        <f>INDEX(products!$A$1:$G$49,MATCH(orders!$D684,products!$A$1:$A$49,0),MATCH(K$1,products!$A$1:$G$1,0))</f>
        <v>0.2</v>
      </c>
      <c r="L684" s="5">
        <f>INDEX(products!$A$1:$G$49,MATCH(orders!$D684,products!$A$1:$A$49,0),MATCH(L$1,products!$A$1:$G$1,0))</f>
        <v>4.125</v>
      </c>
      <c r="M684" s="5">
        <f t="shared" si="30"/>
        <v>8.25</v>
      </c>
      <c r="N684" t="str">
        <f t="shared" si="32"/>
        <v>Excelsa</v>
      </c>
      <c r="O684" t="str">
        <f t="shared" si="31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_xlfn.XLOOKUP(orders!C685,customers!A:A,customers!B:B,,0)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_xlfn.XLOOKUP(C685,customers!$A$2:$A$1001,customers!$G$2:$G$1001,,0)</f>
        <v>United States</v>
      </c>
      <c r="I685" t="str">
        <f>INDEX(products!$A$1:$G$49,MATCH(orders!$D685,products!$A$1:$A$49,0),MATCH(I$1,products!$A$1:$G$1,0))</f>
        <v>Lib</v>
      </c>
      <c r="J685" t="str">
        <f>INDEX(products!$A$1:$G$49,MATCH(orders!$D685,products!$A$1:$A$49,0),MATCH(J$1,products!$A$1:$G$1,0))</f>
        <v>D</v>
      </c>
      <c r="K685" s="4">
        <f>INDEX(products!$A$1:$G$49,MATCH(orders!$D685,products!$A$1:$A$49,0),MATCH(K$1,products!$A$1:$G$1,0))</f>
        <v>0.5</v>
      </c>
      <c r="L685" s="5">
        <f>INDEX(products!$A$1:$G$49,MATCH(orders!$D685,products!$A$1:$A$49,0),MATCH(L$1,products!$A$1:$G$1,0))</f>
        <v>7.77</v>
      </c>
      <c r="M685" s="5">
        <f t="shared" si="30"/>
        <v>46.62</v>
      </c>
      <c r="N685" t="str">
        <f t="shared" si="32"/>
        <v>Liberica</v>
      </c>
      <c r="O685" t="str">
        <f t="shared" si="31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_xlfn.XLOOKUP(orders!C686,customers!A:A,customers!B:B,,0)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_xlfn.XLOOKUP(C686,customers!$A$2:$A$1001,customers!$G$2:$G$1001,,0)</f>
        <v>United States</v>
      </c>
      <c r="I686" t="str">
        <f>INDEX(products!$A$1:$G$49,MATCH(orders!$D686,products!$A$1:$A$49,0),MATCH(I$1,products!$A$1:$G$1,0))</f>
        <v>Rob</v>
      </c>
      <c r="J686" t="str">
        <f>INDEX(products!$A$1:$G$49,MATCH(orders!$D686,products!$A$1:$A$49,0),MATCH(J$1,products!$A$1:$G$1,0))</f>
        <v>L</v>
      </c>
      <c r="K686" s="4">
        <f>INDEX(products!$A$1:$G$49,MATCH(orders!$D686,products!$A$1:$A$49,0),MATCH(K$1,products!$A$1:$G$1,0))</f>
        <v>1</v>
      </c>
      <c r="L686" s="5">
        <f>INDEX(products!$A$1:$G$49,MATCH(orders!$D686,products!$A$1:$A$49,0),MATCH(L$1,products!$A$1:$G$1,0))</f>
        <v>11.95</v>
      </c>
      <c r="M686" s="5">
        <f t="shared" si="30"/>
        <v>71.699999999999989</v>
      </c>
      <c r="N686" t="str">
        <f t="shared" si="32"/>
        <v>Robusta</v>
      </c>
      <c r="O686" t="str">
        <f t="shared" si="31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_xlfn.XLOOKUP(orders!C687,customers!A:A,customers!B:B,,0)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_xlfn.XLOOKUP(C687,customers!$A$2:$A$1001,customers!$G$2:$G$1001,,0)</f>
        <v>United States</v>
      </c>
      <c r="I687" t="str">
        <f>INDEX(products!$A$1:$G$49,MATCH(orders!$D687,products!$A$1:$A$49,0),MATCH(I$1,products!$A$1:$G$1,0))</f>
        <v>Lib</v>
      </c>
      <c r="J687" t="str">
        <f>INDEX(products!$A$1:$G$49,MATCH(orders!$D687,products!$A$1:$A$49,0),MATCH(J$1,products!$A$1:$G$1,0))</f>
        <v>L</v>
      </c>
      <c r="K687" s="4">
        <f>INDEX(products!$A$1:$G$49,MATCH(orders!$D687,products!$A$1:$A$49,0),MATCH(K$1,products!$A$1:$G$1,0))</f>
        <v>2.5</v>
      </c>
      <c r="L687" s="5">
        <f>INDEX(products!$A$1:$G$49,MATCH(orders!$D687,products!$A$1:$A$49,0),MATCH(L$1,products!$A$1:$G$1,0))</f>
        <v>36.454999999999998</v>
      </c>
      <c r="M687" s="5">
        <f t="shared" si="30"/>
        <v>72.91</v>
      </c>
      <c r="N687" t="str">
        <f t="shared" si="32"/>
        <v>Liberica</v>
      </c>
      <c r="O687" t="str">
        <f t="shared" si="31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_xlfn.XLOOKUP(orders!C688,customers!A:A,customers!B:B,,0)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_xlfn.XLOOKUP(C688,customers!$A$2:$A$1001,customers!$G$2:$G$1001,,0)</f>
        <v>United States</v>
      </c>
      <c r="I688" t="str">
        <f>INDEX(products!$A$1:$G$49,MATCH(orders!$D688,products!$A$1:$A$49,0),MATCH(I$1,products!$A$1:$G$1,0))</f>
        <v>Rob</v>
      </c>
      <c r="J688" t="str">
        <f>INDEX(products!$A$1:$G$49,MATCH(orders!$D688,products!$A$1:$A$49,0),MATCH(J$1,products!$A$1:$G$1,0))</f>
        <v>D</v>
      </c>
      <c r="K688" s="4">
        <f>INDEX(products!$A$1:$G$49,MATCH(orders!$D688,products!$A$1:$A$49,0),MATCH(K$1,products!$A$1:$G$1,0))</f>
        <v>0.2</v>
      </c>
      <c r="L688" s="5">
        <f>INDEX(products!$A$1:$G$49,MATCH(orders!$D688,products!$A$1:$A$49,0),MATCH(L$1,products!$A$1:$G$1,0))</f>
        <v>2.6849999999999996</v>
      </c>
      <c r="M688" s="5">
        <f t="shared" si="30"/>
        <v>8.0549999999999997</v>
      </c>
      <c r="N688" t="str">
        <f t="shared" si="32"/>
        <v>Robusta</v>
      </c>
      <c r="O688" t="str">
        <f t="shared" si="31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_xlfn.XLOOKUP(orders!C689,customers!A:A,customers!B:B,,0)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_xlfn.XLOOKUP(C689,customers!$A$2:$A$1001,customers!$G$2:$G$1001,,0)</f>
        <v>United States</v>
      </c>
      <c r="I689" t="str">
        <f>INDEX(products!$A$1:$G$49,MATCH(orders!$D689,products!$A$1:$A$49,0),MATCH(I$1,products!$A$1:$G$1,0))</f>
        <v>Exc</v>
      </c>
      <c r="J689" t="str">
        <f>INDEX(products!$A$1:$G$49,MATCH(orders!$D689,products!$A$1:$A$49,0),MATCH(J$1,products!$A$1:$G$1,0))</f>
        <v>M</v>
      </c>
      <c r="K689" s="4">
        <f>INDEX(products!$A$1:$G$49,MATCH(orders!$D689,products!$A$1:$A$49,0),MATCH(K$1,products!$A$1:$G$1,0))</f>
        <v>0.5</v>
      </c>
      <c r="L689" s="5">
        <f>INDEX(products!$A$1:$G$49,MATCH(orders!$D689,products!$A$1:$A$49,0),MATCH(L$1,products!$A$1:$G$1,0))</f>
        <v>8.25</v>
      </c>
      <c r="M689" s="5">
        <f t="shared" si="30"/>
        <v>16.5</v>
      </c>
      <c r="N689" t="str">
        <f t="shared" si="32"/>
        <v>Excelsa</v>
      </c>
      <c r="O689" t="str">
        <f t="shared" si="31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_xlfn.XLOOKUP(orders!C690,customers!A:A,customers!B:B,,0)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_xlfn.XLOOKUP(C690,customers!$A$2:$A$1001,customers!$G$2:$G$1001,,0)</f>
        <v>Ireland</v>
      </c>
      <c r="I690" t="str">
        <f>INDEX(products!$A$1:$G$49,MATCH(orders!$D690,products!$A$1:$A$49,0),MATCH(I$1,products!$A$1:$G$1,0))</f>
        <v>Ara</v>
      </c>
      <c r="J690" t="str">
        <f>INDEX(products!$A$1:$G$49,MATCH(orders!$D690,products!$A$1:$A$49,0),MATCH(J$1,products!$A$1:$G$1,0))</f>
        <v>L</v>
      </c>
      <c r="K690" s="4">
        <f>INDEX(products!$A$1:$G$49,MATCH(orders!$D690,products!$A$1:$A$49,0),MATCH(K$1,products!$A$1:$G$1,0))</f>
        <v>1</v>
      </c>
      <c r="L690" s="5">
        <f>INDEX(products!$A$1:$G$49,MATCH(orders!$D690,products!$A$1:$A$49,0),MATCH(L$1,products!$A$1:$G$1,0))</f>
        <v>12.95</v>
      </c>
      <c r="M690" s="5">
        <f t="shared" si="30"/>
        <v>64.75</v>
      </c>
      <c r="N690" t="str">
        <f t="shared" si="32"/>
        <v>Arabica</v>
      </c>
      <c r="O690" t="str">
        <f t="shared" si="31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_xlfn.XLOOKUP(orders!C691,customers!A:A,customers!B:B,,0)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_xlfn.XLOOKUP(C691,customers!$A$2:$A$1001,customers!$G$2:$G$1001,,0)</f>
        <v>United States</v>
      </c>
      <c r="I691" t="str">
        <f>INDEX(products!$A$1:$G$49,MATCH(orders!$D691,products!$A$1:$A$49,0),MATCH(I$1,products!$A$1:$G$1,0))</f>
        <v>Ara</v>
      </c>
      <c r="J691" t="str">
        <f>INDEX(products!$A$1:$G$49,MATCH(orders!$D691,products!$A$1:$A$49,0),MATCH(J$1,products!$A$1:$G$1,0))</f>
        <v>M</v>
      </c>
      <c r="K691" s="4">
        <f>INDEX(products!$A$1:$G$49,MATCH(orders!$D691,products!$A$1:$A$49,0),MATCH(K$1,products!$A$1:$G$1,0))</f>
        <v>0.5</v>
      </c>
      <c r="L691" s="5">
        <f>INDEX(products!$A$1:$G$49,MATCH(orders!$D691,products!$A$1:$A$49,0),MATCH(L$1,products!$A$1:$G$1,0))</f>
        <v>6.75</v>
      </c>
      <c r="M691" s="5">
        <f t="shared" si="30"/>
        <v>33.75</v>
      </c>
      <c r="N691" t="str">
        <f t="shared" si="32"/>
        <v>Arabica</v>
      </c>
      <c r="O691" t="str">
        <f t="shared" si="31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_xlfn.XLOOKUP(orders!C692,customers!A:A,customers!B:B,,0)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_xlfn.XLOOKUP(C692,customers!$A$2:$A$1001,customers!$G$2:$G$1001,,0)</f>
        <v>United States</v>
      </c>
      <c r="I692" t="str">
        <f>INDEX(products!$A$1:$G$49,MATCH(orders!$D692,products!$A$1:$A$49,0),MATCH(I$1,products!$A$1:$G$1,0))</f>
        <v>Lib</v>
      </c>
      <c r="J692" t="str">
        <f>INDEX(products!$A$1:$G$49,MATCH(orders!$D692,products!$A$1:$A$49,0),MATCH(J$1,products!$A$1:$G$1,0))</f>
        <v>D</v>
      </c>
      <c r="K692" s="4">
        <f>INDEX(products!$A$1:$G$49,MATCH(orders!$D692,products!$A$1:$A$49,0),MATCH(K$1,products!$A$1:$G$1,0))</f>
        <v>2.5</v>
      </c>
      <c r="L692" s="5">
        <f>INDEX(products!$A$1:$G$49,MATCH(orders!$D692,products!$A$1:$A$49,0),MATCH(L$1,products!$A$1:$G$1,0))</f>
        <v>29.784999999999997</v>
      </c>
      <c r="M692" s="5">
        <f t="shared" si="30"/>
        <v>178.70999999999998</v>
      </c>
      <c r="N692" t="str">
        <f t="shared" si="32"/>
        <v>Liberica</v>
      </c>
      <c r="O692" t="str">
        <f t="shared" si="31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_xlfn.XLOOKUP(orders!C693,customers!A:A,customers!B:B,,0)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_xlfn.XLOOKUP(C693,customers!$A$2:$A$1001,customers!$G$2:$G$1001,,0)</f>
        <v>Ireland</v>
      </c>
      <c r="I693" t="str">
        <f>INDEX(products!$A$1:$G$49,MATCH(orders!$D693,products!$A$1:$A$49,0),MATCH(I$1,products!$A$1:$G$1,0))</f>
        <v>Ara</v>
      </c>
      <c r="J693" t="str">
        <f>INDEX(products!$A$1:$G$49,MATCH(orders!$D693,products!$A$1:$A$49,0),MATCH(J$1,products!$A$1:$G$1,0))</f>
        <v>M</v>
      </c>
      <c r="K693" s="4">
        <f>INDEX(products!$A$1:$G$49,MATCH(orders!$D693,products!$A$1:$A$49,0),MATCH(K$1,products!$A$1:$G$1,0))</f>
        <v>1</v>
      </c>
      <c r="L693" s="5">
        <f>INDEX(products!$A$1:$G$49,MATCH(orders!$D693,products!$A$1:$A$49,0),MATCH(L$1,products!$A$1:$G$1,0))</f>
        <v>11.25</v>
      </c>
      <c r="M693" s="5">
        <f t="shared" si="30"/>
        <v>22.5</v>
      </c>
      <c r="N693" t="str">
        <f t="shared" si="32"/>
        <v>Arabica</v>
      </c>
      <c r="O693" t="str">
        <f t="shared" si="31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_xlfn.XLOOKUP(orders!C694,customers!A:A,customers!B:B,,0)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_xlfn.XLOOKUP(C694,customers!$A$2:$A$1001,customers!$G$2:$G$1001,,0)</f>
        <v>United States</v>
      </c>
      <c r="I694" t="str">
        <f>INDEX(products!$A$1:$G$49,MATCH(orders!$D694,products!$A$1:$A$49,0),MATCH(I$1,products!$A$1:$G$1,0))</f>
        <v>Lib</v>
      </c>
      <c r="J694" t="str">
        <f>INDEX(products!$A$1:$G$49,MATCH(orders!$D694,products!$A$1:$A$49,0),MATCH(J$1,products!$A$1:$G$1,0))</f>
        <v>D</v>
      </c>
      <c r="K694" s="4">
        <f>INDEX(products!$A$1:$G$49,MATCH(orders!$D694,products!$A$1:$A$49,0),MATCH(K$1,products!$A$1:$G$1,0))</f>
        <v>1</v>
      </c>
      <c r="L694" s="5">
        <f>INDEX(products!$A$1:$G$49,MATCH(orders!$D694,products!$A$1:$A$49,0),MATCH(L$1,products!$A$1:$G$1,0))</f>
        <v>12.95</v>
      </c>
      <c r="M694" s="5">
        <f t="shared" si="30"/>
        <v>12.95</v>
      </c>
      <c r="N694" t="str">
        <f t="shared" si="32"/>
        <v>Liberica</v>
      </c>
      <c r="O694" t="str">
        <f t="shared" si="31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_xlfn.XLOOKUP(orders!C695,customers!A:A,customers!B:B,,0)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_xlfn.XLOOKUP(C695,customers!$A$2:$A$1001,customers!$G$2:$G$1001,,0)</f>
        <v>United States</v>
      </c>
      <c r="I695" t="str">
        <f>INDEX(products!$A$1:$G$49,MATCH(orders!$D695,products!$A$1:$A$49,0),MATCH(I$1,products!$A$1:$G$1,0))</f>
        <v>Ara</v>
      </c>
      <c r="J695" t="str">
        <f>INDEX(products!$A$1:$G$49,MATCH(orders!$D695,products!$A$1:$A$49,0),MATCH(J$1,products!$A$1:$G$1,0))</f>
        <v>M</v>
      </c>
      <c r="K695" s="4">
        <f>INDEX(products!$A$1:$G$49,MATCH(orders!$D695,products!$A$1:$A$49,0),MATCH(K$1,products!$A$1:$G$1,0))</f>
        <v>2.5</v>
      </c>
      <c r="L695" s="5">
        <f>INDEX(products!$A$1:$G$49,MATCH(orders!$D695,products!$A$1:$A$49,0),MATCH(L$1,products!$A$1:$G$1,0))</f>
        <v>25.874999999999996</v>
      </c>
      <c r="M695" s="5">
        <f t="shared" si="30"/>
        <v>51.749999999999993</v>
      </c>
      <c r="N695" t="str">
        <f t="shared" si="32"/>
        <v>Arabica</v>
      </c>
      <c r="O695" t="str">
        <f t="shared" si="31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_xlfn.XLOOKUP(orders!C696,customers!A:A,customers!B:B,,0)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_xlfn.XLOOKUP(C696,customers!$A$2:$A$1001,customers!$G$2:$G$1001,,0)</f>
        <v>United States</v>
      </c>
      <c r="I696" t="str">
        <f>INDEX(products!$A$1:$G$49,MATCH(orders!$D696,products!$A$1:$A$49,0),MATCH(I$1,products!$A$1:$G$1,0))</f>
        <v>Exc</v>
      </c>
      <c r="J696" t="str">
        <f>INDEX(products!$A$1:$G$49,MATCH(orders!$D696,products!$A$1:$A$49,0),MATCH(J$1,products!$A$1:$G$1,0))</f>
        <v>D</v>
      </c>
      <c r="K696" s="4">
        <f>INDEX(products!$A$1:$G$49,MATCH(orders!$D696,products!$A$1:$A$49,0),MATCH(K$1,products!$A$1:$G$1,0))</f>
        <v>0.5</v>
      </c>
      <c r="L696" s="5">
        <f>INDEX(products!$A$1:$G$49,MATCH(orders!$D696,products!$A$1:$A$49,0),MATCH(L$1,products!$A$1:$G$1,0))</f>
        <v>7.29</v>
      </c>
      <c r="M696" s="5">
        <f t="shared" si="30"/>
        <v>36.450000000000003</v>
      </c>
      <c r="N696" t="str">
        <f t="shared" si="32"/>
        <v>Excelsa</v>
      </c>
      <c r="O696" t="str">
        <f t="shared" si="31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_xlfn.XLOOKUP(orders!C697,customers!A:A,customers!B:B,,0)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_xlfn.XLOOKUP(C697,customers!$A$2:$A$1001,customers!$G$2:$G$1001,,0)</f>
        <v>United States</v>
      </c>
      <c r="I697" t="str">
        <f>INDEX(products!$A$1:$G$49,MATCH(orders!$D697,products!$A$1:$A$49,0),MATCH(I$1,products!$A$1:$G$1,0))</f>
        <v>Lib</v>
      </c>
      <c r="J697" t="str">
        <f>INDEX(products!$A$1:$G$49,MATCH(orders!$D697,products!$A$1:$A$49,0),MATCH(J$1,products!$A$1:$G$1,0))</f>
        <v>L</v>
      </c>
      <c r="K697" s="4">
        <f>INDEX(products!$A$1:$G$49,MATCH(orders!$D697,products!$A$1:$A$49,0),MATCH(K$1,products!$A$1:$G$1,0))</f>
        <v>2.5</v>
      </c>
      <c r="L697" s="5">
        <f>INDEX(products!$A$1:$G$49,MATCH(orders!$D697,products!$A$1:$A$49,0),MATCH(L$1,products!$A$1:$G$1,0))</f>
        <v>36.454999999999998</v>
      </c>
      <c r="M697" s="5">
        <f t="shared" si="30"/>
        <v>182.27499999999998</v>
      </c>
      <c r="N697" t="str">
        <f t="shared" si="32"/>
        <v>Liberica</v>
      </c>
      <c r="O697" t="str">
        <f t="shared" si="31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_xlfn.XLOOKUP(orders!C698,customers!A:A,customers!B:B,,0)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_xlfn.XLOOKUP(C698,customers!$A$2:$A$1001,customers!$G$2:$G$1001,,0)</f>
        <v>United States</v>
      </c>
      <c r="I698" t="str">
        <f>INDEX(products!$A$1:$G$49,MATCH(orders!$D698,products!$A$1:$A$49,0),MATCH(I$1,products!$A$1:$G$1,0))</f>
        <v>Lib</v>
      </c>
      <c r="J698" t="str">
        <f>INDEX(products!$A$1:$G$49,MATCH(orders!$D698,products!$A$1:$A$49,0),MATCH(J$1,products!$A$1:$G$1,0))</f>
        <v>D</v>
      </c>
      <c r="K698" s="4">
        <f>INDEX(products!$A$1:$G$49,MATCH(orders!$D698,products!$A$1:$A$49,0),MATCH(K$1,products!$A$1:$G$1,0))</f>
        <v>0.5</v>
      </c>
      <c r="L698" s="5">
        <f>INDEX(products!$A$1:$G$49,MATCH(orders!$D698,products!$A$1:$A$49,0),MATCH(L$1,products!$A$1:$G$1,0))</f>
        <v>7.77</v>
      </c>
      <c r="M698" s="5">
        <f t="shared" si="30"/>
        <v>31.08</v>
      </c>
      <c r="N698" t="str">
        <f t="shared" si="32"/>
        <v>Liberica</v>
      </c>
      <c r="O698" t="str">
        <f t="shared" si="31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_xlfn.XLOOKUP(orders!C699,customers!A:A,customers!B:B,,0)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_xlfn.XLOOKUP(C699,customers!$A$2:$A$1001,customers!$G$2:$G$1001,,0)</f>
        <v>Ireland</v>
      </c>
      <c r="I699" t="str">
        <f>INDEX(products!$A$1:$G$49,MATCH(orders!$D699,products!$A$1:$A$49,0),MATCH(I$1,products!$A$1:$G$1,0))</f>
        <v>Ara</v>
      </c>
      <c r="J699" t="str">
        <f>INDEX(products!$A$1:$G$49,MATCH(orders!$D699,products!$A$1:$A$49,0),MATCH(J$1,products!$A$1:$G$1,0))</f>
        <v>M</v>
      </c>
      <c r="K699" s="4">
        <f>INDEX(products!$A$1:$G$49,MATCH(orders!$D699,products!$A$1:$A$49,0),MATCH(K$1,products!$A$1:$G$1,0))</f>
        <v>0.5</v>
      </c>
      <c r="L699" s="5">
        <f>INDEX(products!$A$1:$G$49,MATCH(orders!$D699,products!$A$1:$A$49,0),MATCH(L$1,products!$A$1:$G$1,0))</f>
        <v>6.75</v>
      </c>
      <c r="M699" s="5">
        <f t="shared" si="30"/>
        <v>20.25</v>
      </c>
      <c r="N699" t="str">
        <f t="shared" si="32"/>
        <v>Arabica</v>
      </c>
      <c r="O699" t="str">
        <f t="shared" si="31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_xlfn.XLOOKUP(orders!C700,customers!A:A,customers!B:B,,0)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_xlfn.XLOOKUP(C700,customers!$A$2:$A$1001,customers!$G$2:$G$1001,,0)</f>
        <v>Ireland</v>
      </c>
      <c r="I700" t="str">
        <f>INDEX(products!$A$1:$G$49,MATCH(orders!$D700,products!$A$1:$A$49,0),MATCH(I$1,products!$A$1:$G$1,0))</f>
        <v>Lib</v>
      </c>
      <c r="J700" t="str">
        <f>INDEX(products!$A$1:$G$49,MATCH(orders!$D700,products!$A$1:$A$49,0),MATCH(J$1,products!$A$1:$G$1,0))</f>
        <v>D</v>
      </c>
      <c r="K700" s="4">
        <f>INDEX(products!$A$1:$G$49,MATCH(orders!$D700,products!$A$1:$A$49,0),MATCH(K$1,products!$A$1:$G$1,0))</f>
        <v>1</v>
      </c>
      <c r="L700" s="5">
        <f>INDEX(products!$A$1:$G$49,MATCH(orders!$D700,products!$A$1:$A$49,0),MATCH(L$1,products!$A$1:$G$1,0))</f>
        <v>12.95</v>
      </c>
      <c r="M700" s="5">
        <f t="shared" si="30"/>
        <v>25.9</v>
      </c>
      <c r="N700" t="str">
        <f t="shared" si="32"/>
        <v>Liberica</v>
      </c>
      <c r="O700" t="str">
        <f t="shared" si="31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_xlfn.XLOOKUP(orders!C701,customers!A:A,customers!B:B,,0)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_xlfn.XLOOKUP(C701,customers!$A$2:$A$1001,customers!$G$2:$G$1001,,0)</f>
        <v>United States</v>
      </c>
      <c r="I701" t="str">
        <f>INDEX(products!$A$1:$G$49,MATCH(orders!$D701,products!$A$1:$A$49,0),MATCH(I$1,products!$A$1:$G$1,0))</f>
        <v>Ara</v>
      </c>
      <c r="J701" t="str">
        <f>INDEX(products!$A$1:$G$49,MATCH(orders!$D701,products!$A$1:$A$49,0),MATCH(J$1,products!$A$1:$G$1,0))</f>
        <v>D</v>
      </c>
      <c r="K701" s="4">
        <f>INDEX(products!$A$1:$G$49,MATCH(orders!$D701,products!$A$1:$A$49,0),MATCH(K$1,products!$A$1:$G$1,0))</f>
        <v>0.5</v>
      </c>
      <c r="L701" s="5">
        <f>INDEX(products!$A$1:$G$49,MATCH(orders!$D701,products!$A$1:$A$49,0),MATCH(L$1,products!$A$1:$G$1,0))</f>
        <v>5.97</v>
      </c>
      <c r="M701" s="5">
        <f t="shared" si="30"/>
        <v>23.88</v>
      </c>
      <c r="N701" t="str">
        <f t="shared" si="32"/>
        <v>Arabica</v>
      </c>
      <c r="O701" t="str">
        <f t="shared" si="31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_xlfn.XLOOKUP(orders!C702,customers!A:A,customers!B:B,,0)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_xlfn.XLOOKUP(C702,customers!$A$2:$A$1001,customers!$G$2:$G$1001,,0)</f>
        <v>United States</v>
      </c>
      <c r="I702" t="str">
        <f>INDEX(products!$A$1:$G$49,MATCH(orders!$D702,products!$A$1:$A$49,0),MATCH(I$1,products!$A$1:$G$1,0))</f>
        <v>Lib</v>
      </c>
      <c r="J702" t="str">
        <f>INDEX(products!$A$1:$G$49,MATCH(orders!$D702,products!$A$1:$A$49,0),MATCH(J$1,products!$A$1:$G$1,0))</f>
        <v>L</v>
      </c>
      <c r="K702" s="4">
        <f>INDEX(products!$A$1:$G$49,MATCH(orders!$D702,products!$A$1:$A$49,0),MATCH(K$1,products!$A$1:$G$1,0))</f>
        <v>0.5</v>
      </c>
      <c r="L702" s="5">
        <f>INDEX(products!$A$1:$G$49,MATCH(orders!$D702,products!$A$1:$A$49,0),MATCH(L$1,products!$A$1:$G$1,0))</f>
        <v>9.51</v>
      </c>
      <c r="M702" s="5">
        <f t="shared" si="30"/>
        <v>19.02</v>
      </c>
      <c r="N702" t="str">
        <f t="shared" si="32"/>
        <v>Liberica</v>
      </c>
      <c r="O702" t="str">
        <f t="shared" si="31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_xlfn.XLOOKUP(orders!C703,customers!A:A,customers!B:B,,0)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_xlfn.XLOOKUP(C703,customers!$A$2:$A$1001,customers!$G$2:$G$1001,,0)</f>
        <v>Ireland</v>
      </c>
      <c r="I703" t="str">
        <f>INDEX(products!$A$1:$G$49,MATCH(orders!$D703,products!$A$1:$A$49,0),MATCH(I$1,products!$A$1:$G$1,0))</f>
        <v>Ara</v>
      </c>
      <c r="J703" t="str">
        <f>INDEX(products!$A$1:$G$49,MATCH(orders!$D703,products!$A$1:$A$49,0),MATCH(J$1,products!$A$1:$G$1,0))</f>
        <v>D</v>
      </c>
      <c r="K703" s="4">
        <f>INDEX(products!$A$1:$G$49,MATCH(orders!$D703,products!$A$1:$A$49,0),MATCH(K$1,products!$A$1:$G$1,0))</f>
        <v>0.5</v>
      </c>
      <c r="L703" s="5">
        <f>INDEX(products!$A$1:$G$49,MATCH(orders!$D703,products!$A$1:$A$49,0),MATCH(L$1,products!$A$1:$G$1,0))</f>
        <v>5.97</v>
      </c>
      <c r="M703" s="5">
        <f t="shared" si="30"/>
        <v>29.849999999999998</v>
      </c>
      <c r="N703" t="str">
        <f t="shared" si="32"/>
        <v>Arabica</v>
      </c>
      <c r="O703" t="str">
        <f t="shared" si="31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_xlfn.XLOOKUP(orders!C704,customers!A:A,customers!B:B,,0)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_xlfn.XLOOKUP(C704,customers!$A$2:$A$1001,customers!$G$2:$G$1001,,0)</f>
        <v>United States</v>
      </c>
      <c r="I704" t="str">
        <f>INDEX(products!$A$1:$G$49,MATCH(orders!$D704,products!$A$1:$A$49,0),MATCH(I$1,products!$A$1:$G$1,0))</f>
        <v>Ara</v>
      </c>
      <c r="J704" t="str">
        <f>INDEX(products!$A$1:$G$49,MATCH(orders!$D704,products!$A$1:$A$49,0),MATCH(J$1,products!$A$1:$G$1,0))</f>
        <v>L</v>
      </c>
      <c r="K704" s="4">
        <f>INDEX(products!$A$1:$G$49,MATCH(orders!$D704,products!$A$1:$A$49,0),MATCH(K$1,products!$A$1:$G$1,0))</f>
        <v>0.5</v>
      </c>
      <c r="L704" s="5">
        <f>INDEX(products!$A$1:$G$49,MATCH(orders!$D704,products!$A$1:$A$49,0),MATCH(L$1,products!$A$1:$G$1,0))</f>
        <v>7.77</v>
      </c>
      <c r="M704" s="5">
        <f t="shared" si="30"/>
        <v>7.77</v>
      </c>
      <c r="N704" t="str">
        <f t="shared" si="32"/>
        <v>Arabica</v>
      </c>
      <c r="O704" t="str">
        <f t="shared" si="31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_xlfn.XLOOKUP(orders!C705,customers!A:A,customers!B:B,,0)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_xlfn.XLOOKUP(C705,customers!$A$2:$A$1001,customers!$G$2:$G$1001,,0)</f>
        <v>Ireland</v>
      </c>
      <c r="I705" t="str">
        <f>INDEX(products!$A$1:$G$49,MATCH(orders!$D705,products!$A$1:$A$49,0),MATCH(I$1,products!$A$1:$G$1,0))</f>
        <v>Lib</v>
      </c>
      <c r="J705" t="str">
        <f>INDEX(products!$A$1:$G$49,MATCH(orders!$D705,products!$A$1:$A$49,0),MATCH(J$1,products!$A$1:$G$1,0))</f>
        <v>D</v>
      </c>
      <c r="K705" s="4">
        <f>INDEX(products!$A$1:$G$49,MATCH(orders!$D705,products!$A$1:$A$49,0),MATCH(K$1,products!$A$1:$G$1,0))</f>
        <v>2.5</v>
      </c>
      <c r="L705" s="5">
        <f>INDEX(products!$A$1:$G$49,MATCH(orders!$D705,products!$A$1:$A$49,0),MATCH(L$1,products!$A$1:$G$1,0))</f>
        <v>29.784999999999997</v>
      </c>
      <c r="M705" s="5">
        <f t="shared" si="30"/>
        <v>119.13999999999999</v>
      </c>
      <c r="N705" t="str">
        <f t="shared" si="32"/>
        <v>Liberica</v>
      </c>
      <c r="O705" t="str">
        <f t="shared" si="31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_xlfn.XLOOKUP(orders!C706,customers!A:A,customers!B:B,,0)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_xlfn.XLOOKUP(C706,customers!$A$2:$A$1001,customers!$G$2:$G$1001,,0)</f>
        <v>United States</v>
      </c>
      <c r="I706" t="str">
        <f>INDEX(products!$A$1:$G$49,MATCH(orders!$D706,products!$A$1:$A$49,0),MATCH(I$1,products!$A$1:$G$1,0))</f>
        <v>Exc</v>
      </c>
      <c r="J706" t="str">
        <f>INDEX(products!$A$1:$G$49,MATCH(orders!$D706,products!$A$1:$A$49,0),MATCH(J$1,products!$A$1:$G$1,0))</f>
        <v>D</v>
      </c>
      <c r="K706" s="4">
        <f>INDEX(products!$A$1:$G$49,MATCH(orders!$D706,products!$A$1:$A$49,0),MATCH(K$1,products!$A$1:$G$1,0))</f>
        <v>0.2</v>
      </c>
      <c r="L706" s="5">
        <f>INDEX(products!$A$1:$G$49,MATCH(orders!$D706,products!$A$1:$A$49,0),MATCH(L$1,products!$A$1:$G$1,0))</f>
        <v>3.645</v>
      </c>
      <c r="M706" s="5">
        <f t="shared" si="30"/>
        <v>21.87</v>
      </c>
      <c r="N706" t="str">
        <f t="shared" si="32"/>
        <v>Excelsa</v>
      </c>
      <c r="O706" t="str">
        <f t="shared" si="31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_xlfn.XLOOKUP(orders!C707,customers!A:A,customers!B:B,,0)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_xlfn.XLOOKUP(C707,customers!$A$2:$A$1001,customers!$G$2:$G$1001,,0)</f>
        <v>United States</v>
      </c>
      <c r="I707" t="str">
        <f>INDEX(products!$A$1:$G$49,MATCH(orders!$D707,products!$A$1:$A$49,0),MATCH(I$1,products!$A$1:$G$1,0))</f>
        <v>Exc</v>
      </c>
      <c r="J707" t="str">
        <f>INDEX(products!$A$1:$G$49,MATCH(orders!$D707,products!$A$1:$A$49,0),MATCH(J$1,products!$A$1:$G$1,0))</f>
        <v>L</v>
      </c>
      <c r="K707" s="4">
        <f>INDEX(products!$A$1:$G$49,MATCH(orders!$D707,products!$A$1:$A$49,0),MATCH(K$1,products!$A$1:$G$1,0))</f>
        <v>0.5</v>
      </c>
      <c r="L707" s="5">
        <f>INDEX(products!$A$1:$G$49,MATCH(orders!$D707,products!$A$1:$A$49,0),MATCH(L$1,products!$A$1:$G$1,0))</f>
        <v>8.91</v>
      </c>
      <c r="M707" s="5">
        <f t="shared" ref="M707:M770" si="33">L707*E707</f>
        <v>17.82</v>
      </c>
      <c r="N707" t="str">
        <f t="shared" si="32"/>
        <v>Excelsa</v>
      </c>
      <c r="O707" t="str">
        <f t="shared" ref="O707:O770" si="34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_xlfn.XLOOKUP(orders!C708,customers!A:A,customers!B:B,,0)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_xlfn.XLOOKUP(C708,customers!$A$2:$A$1001,customers!$G$2:$G$1001,,0)</f>
        <v>United States</v>
      </c>
      <c r="I708" t="str">
        <f>INDEX(products!$A$1:$G$49,MATCH(orders!$D708,products!$A$1:$A$49,0),MATCH(I$1,products!$A$1:$G$1,0))</f>
        <v>Exc</v>
      </c>
      <c r="J708" t="str">
        <f>INDEX(products!$A$1:$G$49,MATCH(orders!$D708,products!$A$1:$A$49,0),MATCH(J$1,products!$A$1:$G$1,0))</f>
        <v>M</v>
      </c>
      <c r="K708" s="4">
        <f>INDEX(products!$A$1:$G$49,MATCH(orders!$D708,products!$A$1:$A$49,0),MATCH(K$1,products!$A$1:$G$1,0))</f>
        <v>0.2</v>
      </c>
      <c r="L708" s="5">
        <f>INDEX(products!$A$1:$G$49,MATCH(orders!$D708,products!$A$1:$A$49,0),MATCH(L$1,products!$A$1:$G$1,0))</f>
        <v>4.125</v>
      </c>
      <c r="M708" s="5">
        <f t="shared" si="33"/>
        <v>12.375</v>
      </c>
      <c r="N708" t="str">
        <f t="shared" ref="N708:N771" si="35">IF(I708="Rob","Robusta",IF(I708="Exc","Excelsa",IF(I708="Lib","Liberica",IF(I708="Ara","Arabica",""))))</f>
        <v>Excelsa</v>
      </c>
      <c r="O708" t="str">
        <f t="shared" si="34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_xlfn.XLOOKUP(orders!C709,customers!A:A,customers!B:B,,0)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_xlfn.XLOOKUP(C709,customers!$A$2:$A$1001,customers!$G$2:$G$1001,,0)</f>
        <v>Ireland</v>
      </c>
      <c r="I709" t="str">
        <f>INDEX(products!$A$1:$G$49,MATCH(orders!$D709,products!$A$1:$A$49,0),MATCH(I$1,products!$A$1:$G$1,0))</f>
        <v>Lib</v>
      </c>
      <c r="J709" t="str">
        <f>INDEX(products!$A$1:$G$49,MATCH(orders!$D709,products!$A$1:$A$49,0),MATCH(J$1,products!$A$1:$G$1,0))</f>
        <v>D</v>
      </c>
      <c r="K709" s="4">
        <f>INDEX(products!$A$1:$G$49,MATCH(orders!$D709,products!$A$1:$A$49,0),MATCH(K$1,products!$A$1:$G$1,0))</f>
        <v>1</v>
      </c>
      <c r="L709" s="5">
        <f>INDEX(products!$A$1:$G$49,MATCH(orders!$D709,products!$A$1:$A$49,0),MATCH(L$1,products!$A$1:$G$1,0))</f>
        <v>12.95</v>
      </c>
      <c r="M709" s="5">
        <f t="shared" si="33"/>
        <v>25.9</v>
      </c>
      <c r="N709" t="str">
        <f t="shared" si="35"/>
        <v>Liberica</v>
      </c>
      <c r="O709" t="str">
        <f t="shared" si="34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_xlfn.XLOOKUP(orders!C710,customers!A:A,customers!B:B,,0)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_xlfn.XLOOKUP(C710,customers!$A$2:$A$1001,customers!$G$2:$G$1001,,0)</f>
        <v>United States</v>
      </c>
      <c r="I710" t="str">
        <f>INDEX(products!$A$1:$G$49,MATCH(orders!$D710,products!$A$1:$A$49,0),MATCH(I$1,products!$A$1:$G$1,0))</f>
        <v>Ara</v>
      </c>
      <c r="J710" t="str">
        <f>INDEX(products!$A$1:$G$49,MATCH(orders!$D710,products!$A$1:$A$49,0),MATCH(J$1,products!$A$1:$G$1,0))</f>
        <v>M</v>
      </c>
      <c r="K710" s="4">
        <f>INDEX(products!$A$1:$G$49,MATCH(orders!$D710,products!$A$1:$A$49,0),MATCH(K$1,products!$A$1:$G$1,0))</f>
        <v>0.5</v>
      </c>
      <c r="L710" s="5">
        <f>INDEX(products!$A$1:$G$49,MATCH(orders!$D710,products!$A$1:$A$49,0),MATCH(L$1,products!$A$1:$G$1,0))</f>
        <v>6.75</v>
      </c>
      <c r="M710" s="5">
        <f t="shared" si="33"/>
        <v>13.5</v>
      </c>
      <c r="N710" t="str">
        <f t="shared" si="35"/>
        <v>Arabica</v>
      </c>
      <c r="O710" t="str">
        <f t="shared" si="34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_xlfn.XLOOKUP(orders!C711,customers!A:A,customers!B:B,,0)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_xlfn.XLOOKUP(C711,customers!$A$2:$A$1001,customers!$G$2:$G$1001,,0)</f>
        <v>United States</v>
      </c>
      <c r="I711" t="str">
        <f>INDEX(products!$A$1:$G$49,MATCH(orders!$D711,products!$A$1:$A$49,0),MATCH(I$1,products!$A$1:$G$1,0))</f>
        <v>Exc</v>
      </c>
      <c r="J711" t="str">
        <f>INDEX(products!$A$1:$G$49,MATCH(orders!$D711,products!$A$1:$A$49,0),MATCH(J$1,products!$A$1:$G$1,0))</f>
        <v>L</v>
      </c>
      <c r="K711" s="4">
        <f>INDEX(products!$A$1:$G$49,MATCH(orders!$D711,products!$A$1:$A$49,0),MATCH(K$1,products!$A$1:$G$1,0))</f>
        <v>0.5</v>
      </c>
      <c r="L711" s="5">
        <f>INDEX(products!$A$1:$G$49,MATCH(orders!$D711,products!$A$1:$A$49,0),MATCH(L$1,products!$A$1:$G$1,0))</f>
        <v>8.91</v>
      </c>
      <c r="M711" s="5">
        <f t="shared" si="33"/>
        <v>17.82</v>
      </c>
      <c r="N711" t="str">
        <f t="shared" si="35"/>
        <v>Excelsa</v>
      </c>
      <c r="O711" t="str">
        <f t="shared" si="34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_xlfn.XLOOKUP(orders!C712,customers!A:A,customers!B:B,,0)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_xlfn.XLOOKUP(C712,customers!$A$2:$A$1001,customers!$G$2:$G$1001,,0)</f>
        <v>United States</v>
      </c>
      <c r="I712" t="str">
        <f>INDEX(products!$A$1:$G$49,MATCH(orders!$D712,products!$A$1:$A$49,0),MATCH(I$1,products!$A$1:$G$1,0))</f>
        <v>Exc</v>
      </c>
      <c r="J712" t="str">
        <f>INDEX(products!$A$1:$G$49,MATCH(orders!$D712,products!$A$1:$A$49,0),MATCH(J$1,products!$A$1:$G$1,0))</f>
        <v>M</v>
      </c>
      <c r="K712" s="4">
        <f>INDEX(products!$A$1:$G$49,MATCH(orders!$D712,products!$A$1:$A$49,0),MATCH(K$1,products!$A$1:$G$1,0))</f>
        <v>0.5</v>
      </c>
      <c r="L712" s="5">
        <f>INDEX(products!$A$1:$G$49,MATCH(orders!$D712,products!$A$1:$A$49,0),MATCH(L$1,products!$A$1:$G$1,0))</f>
        <v>8.25</v>
      </c>
      <c r="M712" s="5">
        <f t="shared" si="33"/>
        <v>24.75</v>
      </c>
      <c r="N712" t="str">
        <f t="shared" si="35"/>
        <v>Excelsa</v>
      </c>
      <c r="O712" t="str">
        <f t="shared" si="34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_xlfn.XLOOKUP(orders!C713,customers!A:A,customers!B:B,,0)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_xlfn.XLOOKUP(C713,customers!$A$2:$A$1001,customers!$G$2:$G$1001,,0)</f>
        <v>United States</v>
      </c>
      <c r="I713" t="str">
        <f>INDEX(products!$A$1:$G$49,MATCH(orders!$D713,products!$A$1:$A$49,0),MATCH(I$1,products!$A$1:$G$1,0))</f>
        <v>Rob</v>
      </c>
      <c r="J713" t="str">
        <f>INDEX(products!$A$1:$G$49,MATCH(orders!$D713,products!$A$1:$A$49,0),MATCH(J$1,products!$A$1:$G$1,0))</f>
        <v>M</v>
      </c>
      <c r="K713" s="4">
        <f>INDEX(products!$A$1:$G$49,MATCH(orders!$D713,products!$A$1:$A$49,0),MATCH(K$1,products!$A$1:$G$1,0))</f>
        <v>0.2</v>
      </c>
      <c r="L713" s="5">
        <f>INDEX(products!$A$1:$G$49,MATCH(orders!$D713,products!$A$1:$A$49,0),MATCH(L$1,products!$A$1:$G$1,0))</f>
        <v>2.9849999999999999</v>
      </c>
      <c r="M713" s="5">
        <f t="shared" si="33"/>
        <v>17.91</v>
      </c>
      <c r="N713" t="str">
        <f t="shared" si="35"/>
        <v>Robusta</v>
      </c>
      <c r="O713" t="str">
        <f t="shared" si="34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_xlfn.XLOOKUP(orders!C714,customers!A:A,customers!B:B,,0)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_xlfn.XLOOKUP(C714,customers!$A$2:$A$1001,customers!$G$2:$G$1001,,0)</f>
        <v>United Kingdom</v>
      </c>
      <c r="I714" t="str">
        <f>INDEX(products!$A$1:$G$49,MATCH(orders!$D714,products!$A$1:$A$49,0),MATCH(I$1,products!$A$1:$G$1,0))</f>
        <v>Exc</v>
      </c>
      <c r="J714" t="str">
        <f>INDEX(products!$A$1:$G$49,MATCH(orders!$D714,products!$A$1:$A$49,0),MATCH(J$1,products!$A$1:$G$1,0))</f>
        <v>M</v>
      </c>
      <c r="K714" s="4">
        <f>INDEX(products!$A$1:$G$49,MATCH(orders!$D714,products!$A$1:$A$49,0),MATCH(K$1,products!$A$1:$G$1,0))</f>
        <v>0.5</v>
      </c>
      <c r="L714" s="5">
        <f>INDEX(products!$A$1:$G$49,MATCH(orders!$D714,products!$A$1:$A$49,0),MATCH(L$1,products!$A$1:$G$1,0))</f>
        <v>8.25</v>
      </c>
      <c r="M714" s="5">
        <f t="shared" si="33"/>
        <v>16.5</v>
      </c>
      <c r="N714" t="str">
        <f t="shared" si="35"/>
        <v>Excelsa</v>
      </c>
      <c r="O714" t="str">
        <f t="shared" si="34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_xlfn.XLOOKUP(orders!C715,customers!A:A,customers!B:B,,0)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_xlfn.XLOOKUP(C715,customers!$A$2:$A$1001,customers!$G$2:$G$1001,,0)</f>
        <v>United States</v>
      </c>
      <c r="I715" t="str">
        <f>INDEX(products!$A$1:$G$49,MATCH(orders!$D715,products!$A$1:$A$49,0),MATCH(I$1,products!$A$1:$G$1,0))</f>
        <v>Rob</v>
      </c>
      <c r="J715" t="str">
        <f>INDEX(products!$A$1:$G$49,MATCH(orders!$D715,products!$A$1:$A$49,0),MATCH(J$1,products!$A$1:$G$1,0))</f>
        <v>M</v>
      </c>
      <c r="K715" s="4">
        <f>INDEX(products!$A$1:$G$49,MATCH(orders!$D715,products!$A$1:$A$49,0),MATCH(K$1,products!$A$1:$G$1,0))</f>
        <v>0.2</v>
      </c>
      <c r="L715" s="5">
        <f>INDEX(products!$A$1:$G$49,MATCH(orders!$D715,products!$A$1:$A$49,0),MATCH(L$1,products!$A$1:$G$1,0))</f>
        <v>2.9849999999999999</v>
      </c>
      <c r="M715" s="5">
        <f t="shared" si="33"/>
        <v>2.9849999999999999</v>
      </c>
      <c r="N715" t="str">
        <f t="shared" si="35"/>
        <v>Robusta</v>
      </c>
      <c r="O715" t="str">
        <f t="shared" si="34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_xlfn.XLOOKUP(orders!C716,customers!A:A,customers!B:B,,0)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_xlfn.XLOOKUP(C716,customers!$A$2:$A$1001,customers!$G$2:$G$1001,,0)</f>
        <v>Ireland</v>
      </c>
      <c r="I716" t="str">
        <f>INDEX(products!$A$1:$G$49,MATCH(orders!$D716,products!$A$1:$A$49,0),MATCH(I$1,products!$A$1:$G$1,0))</f>
        <v>Exc</v>
      </c>
      <c r="J716" t="str">
        <f>INDEX(products!$A$1:$G$49,MATCH(orders!$D716,products!$A$1:$A$49,0),MATCH(J$1,products!$A$1:$G$1,0))</f>
        <v>D</v>
      </c>
      <c r="K716" s="4">
        <f>INDEX(products!$A$1:$G$49,MATCH(orders!$D716,products!$A$1:$A$49,0),MATCH(K$1,products!$A$1:$G$1,0))</f>
        <v>0.2</v>
      </c>
      <c r="L716" s="5">
        <f>INDEX(products!$A$1:$G$49,MATCH(orders!$D716,products!$A$1:$A$49,0),MATCH(L$1,products!$A$1:$G$1,0))</f>
        <v>3.645</v>
      </c>
      <c r="M716" s="5">
        <f t="shared" si="33"/>
        <v>14.58</v>
      </c>
      <c r="N716" t="str">
        <f t="shared" si="35"/>
        <v>Excelsa</v>
      </c>
      <c r="O716" t="str">
        <f t="shared" si="34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_xlfn.XLOOKUP(orders!C717,customers!A:A,customers!B:B,,0)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_xlfn.XLOOKUP(C717,customers!$A$2:$A$1001,customers!$G$2:$G$1001,,0)</f>
        <v>United States</v>
      </c>
      <c r="I717" t="str">
        <f>INDEX(products!$A$1:$G$49,MATCH(orders!$D717,products!$A$1:$A$49,0),MATCH(I$1,products!$A$1:$G$1,0))</f>
        <v>Exc</v>
      </c>
      <c r="J717" t="str">
        <f>INDEX(products!$A$1:$G$49,MATCH(orders!$D717,products!$A$1:$A$49,0),MATCH(J$1,products!$A$1:$G$1,0))</f>
        <v>L</v>
      </c>
      <c r="K717" s="4">
        <f>INDEX(products!$A$1:$G$49,MATCH(orders!$D717,products!$A$1:$A$49,0),MATCH(K$1,products!$A$1:$G$1,0))</f>
        <v>1</v>
      </c>
      <c r="L717" s="5">
        <f>INDEX(products!$A$1:$G$49,MATCH(orders!$D717,products!$A$1:$A$49,0),MATCH(L$1,products!$A$1:$G$1,0))</f>
        <v>14.85</v>
      </c>
      <c r="M717" s="5">
        <f t="shared" si="33"/>
        <v>89.1</v>
      </c>
      <c r="N717" t="str">
        <f t="shared" si="35"/>
        <v>Excelsa</v>
      </c>
      <c r="O717" t="str">
        <f t="shared" si="34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_xlfn.XLOOKUP(orders!C718,customers!A:A,customers!B:B,,0)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_xlfn.XLOOKUP(C718,customers!$A$2:$A$1001,customers!$G$2:$G$1001,,0)</f>
        <v>Ireland</v>
      </c>
      <c r="I718" t="str">
        <f>INDEX(products!$A$1:$G$49,MATCH(orders!$D718,products!$A$1:$A$49,0),MATCH(I$1,products!$A$1:$G$1,0))</f>
        <v>Rob</v>
      </c>
      <c r="J718" t="str">
        <f>INDEX(products!$A$1:$G$49,MATCH(orders!$D718,products!$A$1:$A$49,0),MATCH(J$1,products!$A$1:$G$1,0))</f>
        <v>L</v>
      </c>
      <c r="K718" s="4">
        <f>INDEX(products!$A$1:$G$49,MATCH(orders!$D718,products!$A$1:$A$49,0),MATCH(K$1,products!$A$1:$G$1,0))</f>
        <v>1</v>
      </c>
      <c r="L718" s="5">
        <f>INDEX(products!$A$1:$G$49,MATCH(orders!$D718,products!$A$1:$A$49,0),MATCH(L$1,products!$A$1:$G$1,0))</f>
        <v>11.95</v>
      </c>
      <c r="M718" s="5">
        <f t="shared" si="33"/>
        <v>35.849999999999994</v>
      </c>
      <c r="N718" t="str">
        <f t="shared" si="35"/>
        <v>Robusta</v>
      </c>
      <c r="O718" t="str">
        <f t="shared" si="34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_xlfn.XLOOKUP(orders!C719,customers!A:A,customers!B:B,,0)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_xlfn.XLOOKUP(C719,customers!$A$2:$A$1001,customers!$G$2:$G$1001,,0)</f>
        <v>United States</v>
      </c>
      <c r="I719" t="str">
        <f>INDEX(products!$A$1:$G$49,MATCH(orders!$D719,products!$A$1:$A$49,0),MATCH(I$1,products!$A$1:$G$1,0))</f>
        <v>Ara</v>
      </c>
      <c r="J719" t="str">
        <f>INDEX(products!$A$1:$G$49,MATCH(orders!$D719,products!$A$1:$A$49,0),MATCH(J$1,products!$A$1:$G$1,0))</f>
        <v>D</v>
      </c>
      <c r="K719" s="4">
        <f>INDEX(products!$A$1:$G$49,MATCH(orders!$D719,products!$A$1:$A$49,0),MATCH(K$1,products!$A$1:$G$1,0))</f>
        <v>2.5</v>
      </c>
      <c r="L719" s="5">
        <f>INDEX(products!$A$1:$G$49,MATCH(orders!$D719,products!$A$1:$A$49,0),MATCH(L$1,products!$A$1:$G$1,0))</f>
        <v>22.884999999999998</v>
      </c>
      <c r="M719" s="5">
        <f t="shared" si="33"/>
        <v>68.655000000000001</v>
      </c>
      <c r="N719" t="str">
        <f t="shared" si="35"/>
        <v>Arabica</v>
      </c>
      <c r="O719" t="str">
        <f t="shared" si="34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_xlfn.XLOOKUP(orders!C720,customers!A:A,customers!B:B,,0)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_xlfn.XLOOKUP(C720,customers!$A$2:$A$1001,customers!$G$2:$G$1001,,0)</f>
        <v>United States</v>
      </c>
      <c r="I720" t="str">
        <f>INDEX(products!$A$1:$G$49,MATCH(orders!$D720,products!$A$1:$A$49,0),MATCH(I$1,products!$A$1:$G$1,0))</f>
        <v>Lib</v>
      </c>
      <c r="J720" t="str">
        <f>INDEX(products!$A$1:$G$49,MATCH(orders!$D720,products!$A$1:$A$49,0),MATCH(J$1,products!$A$1:$G$1,0))</f>
        <v>D</v>
      </c>
      <c r="K720" s="4">
        <f>INDEX(products!$A$1:$G$49,MATCH(orders!$D720,products!$A$1:$A$49,0),MATCH(K$1,products!$A$1:$G$1,0))</f>
        <v>1</v>
      </c>
      <c r="L720" s="5">
        <f>INDEX(products!$A$1:$G$49,MATCH(orders!$D720,products!$A$1:$A$49,0),MATCH(L$1,products!$A$1:$G$1,0))</f>
        <v>12.95</v>
      </c>
      <c r="M720" s="5">
        <f t="shared" si="33"/>
        <v>38.849999999999994</v>
      </c>
      <c r="N720" t="str">
        <f t="shared" si="35"/>
        <v>Liberica</v>
      </c>
      <c r="O720" t="str">
        <f t="shared" si="34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_xlfn.XLOOKUP(orders!C721,customers!A:A,customers!B:B,,0)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_xlfn.XLOOKUP(C721,customers!$A$2:$A$1001,customers!$G$2:$G$1001,,0)</f>
        <v>United States</v>
      </c>
      <c r="I721" t="str">
        <f>INDEX(products!$A$1:$G$49,MATCH(orders!$D721,products!$A$1:$A$49,0),MATCH(I$1,products!$A$1:$G$1,0))</f>
        <v>Lib</v>
      </c>
      <c r="J721" t="str">
        <f>INDEX(products!$A$1:$G$49,MATCH(orders!$D721,products!$A$1:$A$49,0),MATCH(J$1,products!$A$1:$G$1,0))</f>
        <v>L</v>
      </c>
      <c r="K721" s="4">
        <f>INDEX(products!$A$1:$G$49,MATCH(orders!$D721,products!$A$1:$A$49,0),MATCH(K$1,products!$A$1:$G$1,0))</f>
        <v>1</v>
      </c>
      <c r="L721" s="5">
        <f>INDEX(products!$A$1:$G$49,MATCH(orders!$D721,products!$A$1:$A$49,0),MATCH(L$1,products!$A$1:$G$1,0))</f>
        <v>15.85</v>
      </c>
      <c r="M721" s="5">
        <f t="shared" si="33"/>
        <v>79.25</v>
      </c>
      <c r="N721" t="str">
        <f t="shared" si="35"/>
        <v>Liberica</v>
      </c>
      <c r="O721" t="str">
        <f t="shared" si="34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_xlfn.XLOOKUP(orders!C722,customers!A:A,customers!B:B,,0)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_xlfn.XLOOKUP(C722,customers!$A$2:$A$1001,customers!$G$2:$G$1001,,0)</f>
        <v>United States</v>
      </c>
      <c r="I722" t="str">
        <f>INDEX(products!$A$1:$G$49,MATCH(orders!$D722,products!$A$1:$A$49,0),MATCH(I$1,products!$A$1:$G$1,0))</f>
        <v>Exc</v>
      </c>
      <c r="J722" t="str">
        <f>INDEX(products!$A$1:$G$49,MATCH(orders!$D722,products!$A$1:$A$49,0),MATCH(J$1,products!$A$1:$G$1,0))</f>
        <v>D</v>
      </c>
      <c r="K722" s="4">
        <f>INDEX(products!$A$1:$G$49,MATCH(orders!$D722,products!$A$1:$A$49,0),MATCH(K$1,products!$A$1:$G$1,0))</f>
        <v>0.5</v>
      </c>
      <c r="L722" s="5">
        <f>INDEX(products!$A$1:$G$49,MATCH(orders!$D722,products!$A$1:$A$49,0),MATCH(L$1,products!$A$1:$G$1,0))</f>
        <v>7.29</v>
      </c>
      <c r="M722" s="5">
        <f t="shared" si="33"/>
        <v>36.450000000000003</v>
      </c>
      <c r="N722" t="str">
        <f t="shared" si="35"/>
        <v>Excelsa</v>
      </c>
      <c r="O722" t="str">
        <f t="shared" si="34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_xlfn.XLOOKUP(orders!C723,customers!A:A,customers!B:B,,0)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_xlfn.XLOOKUP(C723,customers!$A$2:$A$1001,customers!$G$2:$G$1001,,0)</f>
        <v>United States</v>
      </c>
      <c r="I723" t="str">
        <f>INDEX(products!$A$1:$G$49,MATCH(orders!$D723,products!$A$1:$A$49,0),MATCH(I$1,products!$A$1:$G$1,0))</f>
        <v>Rob</v>
      </c>
      <c r="J723" t="str">
        <f>INDEX(products!$A$1:$G$49,MATCH(orders!$D723,products!$A$1:$A$49,0),MATCH(J$1,products!$A$1:$G$1,0))</f>
        <v>M</v>
      </c>
      <c r="K723" s="4">
        <f>INDEX(products!$A$1:$G$49,MATCH(orders!$D723,products!$A$1:$A$49,0),MATCH(K$1,products!$A$1:$G$1,0))</f>
        <v>0.2</v>
      </c>
      <c r="L723" s="5">
        <f>INDEX(products!$A$1:$G$49,MATCH(orders!$D723,products!$A$1:$A$49,0),MATCH(L$1,products!$A$1:$G$1,0))</f>
        <v>2.9849999999999999</v>
      </c>
      <c r="M723" s="5">
        <f t="shared" si="33"/>
        <v>8.9550000000000001</v>
      </c>
      <c r="N723" t="str">
        <f t="shared" si="35"/>
        <v>Robusta</v>
      </c>
      <c r="O723" t="str">
        <f t="shared" si="34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_xlfn.XLOOKUP(orders!C724,customers!A:A,customers!B:B,,0)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_xlfn.XLOOKUP(C724,customers!$A$2:$A$1001,customers!$G$2:$G$1001,,0)</f>
        <v>United States</v>
      </c>
      <c r="I724" t="str">
        <f>INDEX(products!$A$1:$G$49,MATCH(orders!$D724,products!$A$1:$A$49,0),MATCH(I$1,products!$A$1:$G$1,0))</f>
        <v>Exc</v>
      </c>
      <c r="J724" t="str">
        <f>INDEX(products!$A$1:$G$49,MATCH(orders!$D724,products!$A$1:$A$49,0),MATCH(J$1,products!$A$1:$G$1,0))</f>
        <v>D</v>
      </c>
      <c r="K724" s="4">
        <f>INDEX(products!$A$1:$G$49,MATCH(orders!$D724,products!$A$1:$A$49,0),MATCH(K$1,products!$A$1:$G$1,0))</f>
        <v>1</v>
      </c>
      <c r="L724" s="5">
        <f>INDEX(products!$A$1:$G$49,MATCH(orders!$D724,products!$A$1:$A$49,0),MATCH(L$1,products!$A$1:$G$1,0))</f>
        <v>12.15</v>
      </c>
      <c r="M724" s="5">
        <f t="shared" si="33"/>
        <v>24.3</v>
      </c>
      <c r="N724" t="str">
        <f t="shared" si="35"/>
        <v>Excelsa</v>
      </c>
      <c r="O724" t="str">
        <f t="shared" si="34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_xlfn.XLOOKUP(orders!C725,customers!A:A,customers!B:B,,0)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_xlfn.XLOOKUP(C725,customers!$A$2:$A$1001,customers!$G$2:$G$1001,,0)</f>
        <v>United States</v>
      </c>
      <c r="I725" t="str">
        <f>INDEX(products!$A$1:$G$49,MATCH(orders!$D725,products!$A$1:$A$49,0),MATCH(I$1,products!$A$1:$G$1,0))</f>
        <v>Exc</v>
      </c>
      <c r="J725" t="str">
        <f>INDEX(products!$A$1:$G$49,MATCH(orders!$D725,products!$A$1:$A$49,0),MATCH(J$1,products!$A$1:$G$1,0))</f>
        <v>M</v>
      </c>
      <c r="K725" s="4">
        <f>INDEX(products!$A$1:$G$49,MATCH(orders!$D725,products!$A$1:$A$49,0),MATCH(K$1,products!$A$1:$G$1,0))</f>
        <v>2.5</v>
      </c>
      <c r="L725" s="5">
        <f>INDEX(products!$A$1:$G$49,MATCH(orders!$D725,products!$A$1:$A$49,0),MATCH(L$1,products!$A$1:$G$1,0))</f>
        <v>31.624999999999996</v>
      </c>
      <c r="M725" s="5">
        <f t="shared" si="33"/>
        <v>63.249999999999993</v>
      </c>
      <c r="N725" t="str">
        <f t="shared" si="35"/>
        <v>Excelsa</v>
      </c>
      <c r="O725" t="str">
        <f t="shared" si="34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_xlfn.XLOOKUP(orders!C726,customers!A:A,customers!B:B,,0)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_xlfn.XLOOKUP(C726,customers!$A$2:$A$1001,customers!$G$2:$G$1001,,0)</f>
        <v>United States</v>
      </c>
      <c r="I726" t="str">
        <f>INDEX(products!$A$1:$G$49,MATCH(orders!$D726,products!$A$1:$A$49,0),MATCH(I$1,products!$A$1:$G$1,0))</f>
        <v>Ara</v>
      </c>
      <c r="J726" t="str">
        <f>INDEX(products!$A$1:$G$49,MATCH(orders!$D726,products!$A$1:$A$49,0),MATCH(J$1,products!$A$1:$G$1,0))</f>
        <v>M</v>
      </c>
      <c r="K726" s="4">
        <f>INDEX(products!$A$1:$G$49,MATCH(orders!$D726,products!$A$1:$A$49,0),MATCH(K$1,products!$A$1:$G$1,0))</f>
        <v>0.2</v>
      </c>
      <c r="L726" s="5">
        <f>INDEX(products!$A$1:$G$49,MATCH(orders!$D726,products!$A$1:$A$49,0),MATCH(L$1,products!$A$1:$G$1,0))</f>
        <v>3.375</v>
      </c>
      <c r="M726" s="5">
        <f t="shared" si="33"/>
        <v>6.75</v>
      </c>
      <c r="N726" t="str">
        <f t="shared" si="35"/>
        <v>Arabica</v>
      </c>
      <c r="O726" t="str">
        <f t="shared" si="34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_xlfn.XLOOKUP(orders!C727,customers!A:A,customers!B:B,,0)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_xlfn.XLOOKUP(C727,customers!$A$2:$A$1001,customers!$G$2:$G$1001,,0)</f>
        <v>United States</v>
      </c>
      <c r="I727" t="str">
        <f>INDEX(products!$A$1:$G$49,MATCH(orders!$D727,products!$A$1:$A$49,0),MATCH(I$1,products!$A$1:$G$1,0))</f>
        <v>Ara</v>
      </c>
      <c r="J727" t="str">
        <f>INDEX(products!$A$1:$G$49,MATCH(orders!$D727,products!$A$1:$A$49,0),MATCH(J$1,products!$A$1:$G$1,0))</f>
        <v>L</v>
      </c>
      <c r="K727" s="4">
        <f>INDEX(products!$A$1:$G$49,MATCH(orders!$D727,products!$A$1:$A$49,0),MATCH(K$1,products!$A$1:$G$1,0))</f>
        <v>0.2</v>
      </c>
      <c r="L727" s="5">
        <f>INDEX(products!$A$1:$G$49,MATCH(orders!$D727,products!$A$1:$A$49,0),MATCH(L$1,products!$A$1:$G$1,0))</f>
        <v>3.8849999999999998</v>
      </c>
      <c r="M727" s="5">
        <f t="shared" si="33"/>
        <v>23.31</v>
      </c>
      <c r="N727" t="str">
        <f t="shared" si="35"/>
        <v>Arabica</v>
      </c>
      <c r="O727" t="str">
        <f t="shared" si="34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_xlfn.XLOOKUP(orders!C728,customers!A:A,customers!B:B,,0)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_xlfn.XLOOKUP(C728,customers!$A$2:$A$1001,customers!$G$2:$G$1001,,0)</f>
        <v>United States</v>
      </c>
      <c r="I728" t="str">
        <f>INDEX(products!$A$1:$G$49,MATCH(orders!$D728,products!$A$1:$A$49,0),MATCH(I$1,products!$A$1:$G$1,0))</f>
        <v>Lib</v>
      </c>
      <c r="J728" t="str">
        <f>INDEX(products!$A$1:$G$49,MATCH(orders!$D728,products!$A$1:$A$49,0),MATCH(J$1,products!$A$1:$G$1,0))</f>
        <v>L</v>
      </c>
      <c r="K728" s="4">
        <f>INDEX(products!$A$1:$G$49,MATCH(orders!$D728,products!$A$1:$A$49,0),MATCH(K$1,products!$A$1:$G$1,0))</f>
        <v>2.5</v>
      </c>
      <c r="L728" s="5">
        <f>INDEX(products!$A$1:$G$49,MATCH(orders!$D728,products!$A$1:$A$49,0),MATCH(L$1,products!$A$1:$G$1,0))</f>
        <v>36.454999999999998</v>
      </c>
      <c r="M728" s="5">
        <f t="shared" si="33"/>
        <v>145.82</v>
      </c>
      <c r="N728" t="str">
        <f t="shared" si="35"/>
        <v>Liberica</v>
      </c>
      <c r="O728" t="str">
        <f t="shared" si="34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_xlfn.XLOOKUP(orders!C729,customers!A:A,customers!B:B,,0)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_xlfn.XLOOKUP(C729,customers!$A$2:$A$1001,customers!$G$2:$G$1001,,0)</f>
        <v>Ireland</v>
      </c>
      <c r="I729" t="str">
        <f>INDEX(products!$A$1:$G$49,MATCH(orders!$D729,products!$A$1:$A$49,0),MATCH(I$1,products!$A$1:$G$1,0))</f>
        <v>Rob</v>
      </c>
      <c r="J729" t="str">
        <f>INDEX(products!$A$1:$G$49,MATCH(orders!$D729,products!$A$1:$A$49,0),MATCH(J$1,products!$A$1:$G$1,0))</f>
        <v>M</v>
      </c>
      <c r="K729" s="4">
        <f>INDEX(products!$A$1:$G$49,MATCH(orders!$D729,products!$A$1:$A$49,0),MATCH(K$1,products!$A$1:$G$1,0))</f>
        <v>0.5</v>
      </c>
      <c r="L729" s="5">
        <f>INDEX(products!$A$1:$G$49,MATCH(orders!$D729,products!$A$1:$A$49,0),MATCH(L$1,products!$A$1:$G$1,0))</f>
        <v>5.97</v>
      </c>
      <c r="M729" s="5">
        <f t="shared" si="33"/>
        <v>29.849999999999998</v>
      </c>
      <c r="N729" t="str">
        <f t="shared" si="35"/>
        <v>Robusta</v>
      </c>
      <c r="O729" t="str">
        <f t="shared" si="34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_xlfn.XLOOKUP(orders!C730,customers!A:A,customers!B:B,,0)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_xlfn.XLOOKUP(C730,customers!$A$2:$A$1001,customers!$G$2:$G$1001,,0)</f>
        <v>United States</v>
      </c>
      <c r="I730" t="str">
        <f>INDEX(products!$A$1:$G$49,MATCH(orders!$D730,products!$A$1:$A$49,0),MATCH(I$1,products!$A$1:$G$1,0))</f>
        <v>Exc</v>
      </c>
      <c r="J730" t="str">
        <f>INDEX(products!$A$1:$G$49,MATCH(orders!$D730,products!$A$1:$A$49,0),MATCH(J$1,products!$A$1:$G$1,0))</f>
        <v>D</v>
      </c>
      <c r="K730" s="4">
        <f>INDEX(products!$A$1:$G$49,MATCH(orders!$D730,products!$A$1:$A$49,0),MATCH(K$1,products!$A$1:$G$1,0))</f>
        <v>0.5</v>
      </c>
      <c r="L730" s="5">
        <f>INDEX(products!$A$1:$G$49,MATCH(orders!$D730,products!$A$1:$A$49,0),MATCH(L$1,products!$A$1:$G$1,0))</f>
        <v>7.29</v>
      </c>
      <c r="M730" s="5">
        <f t="shared" si="33"/>
        <v>21.87</v>
      </c>
      <c r="N730" t="str">
        <f t="shared" si="35"/>
        <v>Excelsa</v>
      </c>
      <c r="O730" t="str">
        <f t="shared" si="34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_xlfn.XLOOKUP(orders!C731,customers!A:A,customers!B:B,,0)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_xlfn.XLOOKUP(C731,customers!$A$2:$A$1001,customers!$G$2:$G$1001,,0)</f>
        <v>United Kingdom</v>
      </c>
      <c r="I731" t="str">
        <f>INDEX(products!$A$1:$G$49,MATCH(orders!$D731,products!$A$1:$A$49,0),MATCH(I$1,products!$A$1:$G$1,0))</f>
        <v>Lib</v>
      </c>
      <c r="J731" t="str">
        <f>INDEX(products!$A$1:$G$49,MATCH(orders!$D731,products!$A$1:$A$49,0),MATCH(J$1,products!$A$1:$G$1,0))</f>
        <v>M</v>
      </c>
      <c r="K731" s="4">
        <f>INDEX(products!$A$1:$G$49,MATCH(orders!$D731,products!$A$1:$A$49,0),MATCH(K$1,products!$A$1:$G$1,0))</f>
        <v>0.2</v>
      </c>
      <c r="L731" s="5">
        <f>INDEX(products!$A$1:$G$49,MATCH(orders!$D731,products!$A$1:$A$49,0),MATCH(L$1,products!$A$1:$G$1,0))</f>
        <v>4.3650000000000002</v>
      </c>
      <c r="M731" s="5">
        <f t="shared" si="33"/>
        <v>4.3650000000000002</v>
      </c>
      <c r="N731" t="str">
        <f t="shared" si="35"/>
        <v>Liberica</v>
      </c>
      <c r="O731" t="str">
        <f t="shared" si="34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_xlfn.XLOOKUP(orders!C732,customers!A:A,customers!B:B,,0)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_xlfn.XLOOKUP(C732,customers!$A$2:$A$1001,customers!$G$2:$G$1001,,0)</f>
        <v>United States</v>
      </c>
      <c r="I732" t="str">
        <f>INDEX(products!$A$1:$G$49,MATCH(orders!$D732,products!$A$1:$A$49,0),MATCH(I$1,products!$A$1:$G$1,0))</f>
        <v>Lib</v>
      </c>
      <c r="J732" t="str">
        <f>INDEX(products!$A$1:$G$49,MATCH(orders!$D732,products!$A$1:$A$49,0),MATCH(J$1,products!$A$1:$G$1,0))</f>
        <v>L</v>
      </c>
      <c r="K732" s="4">
        <f>INDEX(products!$A$1:$G$49,MATCH(orders!$D732,products!$A$1:$A$49,0),MATCH(K$1,products!$A$1:$G$1,0))</f>
        <v>2.5</v>
      </c>
      <c r="L732" s="5">
        <f>INDEX(products!$A$1:$G$49,MATCH(orders!$D732,products!$A$1:$A$49,0),MATCH(L$1,products!$A$1:$G$1,0))</f>
        <v>36.454999999999998</v>
      </c>
      <c r="M732" s="5">
        <f t="shared" si="33"/>
        <v>36.454999999999998</v>
      </c>
      <c r="N732" t="str">
        <f t="shared" si="35"/>
        <v>Liberica</v>
      </c>
      <c r="O732" t="str">
        <f t="shared" si="34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_xlfn.XLOOKUP(orders!C733,customers!A:A,customers!B:B,,0)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_xlfn.XLOOKUP(C733,customers!$A$2:$A$1001,customers!$G$2:$G$1001,,0)</f>
        <v>United States</v>
      </c>
      <c r="I733" t="str">
        <f>INDEX(products!$A$1:$G$49,MATCH(orders!$D733,products!$A$1:$A$49,0),MATCH(I$1,products!$A$1:$G$1,0))</f>
        <v>Lib</v>
      </c>
      <c r="J733" t="str">
        <f>INDEX(products!$A$1:$G$49,MATCH(orders!$D733,products!$A$1:$A$49,0),MATCH(J$1,products!$A$1:$G$1,0))</f>
        <v>D</v>
      </c>
      <c r="K733" s="4">
        <f>INDEX(products!$A$1:$G$49,MATCH(orders!$D733,products!$A$1:$A$49,0),MATCH(K$1,products!$A$1:$G$1,0))</f>
        <v>0.2</v>
      </c>
      <c r="L733" s="5">
        <f>INDEX(products!$A$1:$G$49,MATCH(orders!$D733,products!$A$1:$A$49,0),MATCH(L$1,products!$A$1:$G$1,0))</f>
        <v>3.8849999999999998</v>
      </c>
      <c r="M733" s="5">
        <f t="shared" si="33"/>
        <v>15.54</v>
      </c>
      <c r="N733" t="str">
        <f t="shared" si="35"/>
        <v>Liberica</v>
      </c>
      <c r="O733" t="str">
        <f t="shared" si="34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_xlfn.XLOOKUP(orders!C734,customers!A:A,customers!B:B,,0)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_xlfn.XLOOKUP(C734,customers!$A$2:$A$1001,customers!$G$2:$G$1001,,0)</f>
        <v>United States</v>
      </c>
      <c r="I734" t="str">
        <f>INDEX(products!$A$1:$G$49,MATCH(orders!$D734,products!$A$1:$A$49,0),MATCH(I$1,products!$A$1:$G$1,0))</f>
        <v>Exc</v>
      </c>
      <c r="J734" t="str">
        <f>INDEX(products!$A$1:$G$49,MATCH(orders!$D734,products!$A$1:$A$49,0),MATCH(J$1,products!$A$1:$G$1,0))</f>
        <v>L</v>
      </c>
      <c r="K734" s="4">
        <f>INDEX(products!$A$1:$G$49,MATCH(orders!$D734,products!$A$1:$A$49,0),MATCH(K$1,products!$A$1:$G$1,0))</f>
        <v>0.2</v>
      </c>
      <c r="L734" s="5">
        <f>INDEX(products!$A$1:$G$49,MATCH(orders!$D734,products!$A$1:$A$49,0),MATCH(L$1,products!$A$1:$G$1,0))</f>
        <v>4.4550000000000001</v>
      </c>
      <c r="M734" s="5">
        <f t="shared" si="33"/>
        <v>8.91</v>
      </c>
      <c r="N734" t="str">
        <f t="shared" si="35"/>
        <v>Excelsa</v>
      </c>
      <c r="O734" t="str">
        <f t="shared" si="34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_xlfn.XLOOKUP(orders!C735,customers!A:A,customers!B:B,,0)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_xlfn.XLOOKUP(C735,customers!$A$2:$A$1001,customers!$G$2:$G$1001,,0)</f>
        <v>United States</v>
      </c>
      <c r="I735" t="str">
        <f>INDEX(products!$A$1:$G$49,MATCH(orders!$D735,products!$A$1:$A$49,0),MATCH(I$1,products!$A$1:$G$1,0))</f>
        <v>Lib</v>
      </c>
      <c r="J735" t="str">
        <f>INDEX(products!$A$1:$G$49,MATCH(orders!$D735,products!$A$1:$A$49,0),MATCH(J$1,products!$A$1:$G$1,0))</f>
        <v>M</v>
      </c>
      <c r="K735" s="4">
        <f>INDEX(products!$A$1:$G$49,MATCH(orders!$D735,products!$A$1:$A$49,0),MATCH(K$1,products!$A$1:$G$1,0))</f>
        <v>2.5</v>
      </c>
      <c r="L735" s="5">
        <f>INDEX(products!$A$1:$G$49,MATCH(orders!$D735,products!$A$1:$A$49,0),MATCH(L$1,products!$A$1:$G$1,0))</f>
        <v>33.464999999999996</v>
      </c>
      <c r="M735" s="5">
        <f t="shared" si="33"/>
        <v>100.39499999999998</v>
      </c>
      <c r="N735" t="str">
        <f t="shared" si="35"/>
        <v>Liberica</v>
      </c>
      <c r="O735" t="str">
        <f t="shared" si="34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_xlfn.XLOOKUP(orders!C736,customers!A:A,customers!B:B,,0)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_xlfn.XLOOKUP(C736,customers!$A$2:$A$1001,customers!$G$2:$G$1001,,0)</f>
        <v>United States</v>
      </c>
      <c r="I736" t="str">
        <f>INDEX(products!$A$1:$G$49,MATCH(orders!$D736,products!$A$1:$A$49,0),MATCH(I$1,products!$A$1:$G$1,0))</f>
        <v>Rob</v>
      </c>
      <c r="J736" t="str">
        <f>INDEX(products!$A$1:$G$49,MATCH(orders!$D736,products!$A$1:$A$49,0),MATCH(J$1,products!$A$1:$G$1,0))</f>
        <v>D</v>
      </c>
      <c r="K736" s="4">
        <f>INDEX(products!$A$1:$G$49,MATCH(orders!$D736,products!$A$1:$A$49,0),MATCH(K$1,products!$A$1:$G$1,0))</f>
        <v>0.2</v>
      </c>
      <c r="L736" s="5">
        <f>INDEX(products!$A$1:$G$49,MATCH(orders!$D736,products!$A$1:$A$49,0),MATCH(L$1,products!$A$1:$G$1,0))</f>
        <v>2.6849999999999996</v>
      </c>
      <c r="M736" s="5">
        <f t="shared" si="33"/>
        <v>13.424999999999997</v>
      </c>
      <c r="N736" t="str">
        <f t="shared" si="35"/>
        <v>Robusta</v>
      </c>
      <c r="O736" t="str">
        <f t="shared" si="34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_xlfn.XLOOKUP(orders!C737,customers!A:A,customers!B:B,,0)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_xlfn.XLOOKUP(C737,customers!$A$2:$A$1001,customers!$G$2:$G$1001,,0)</f>
        <v>United States</v>
      </c>
      <c r="I737" t="str">
        <f>INDEX(products!$A$1:$G$49,MATCH(orders!$D737,products!$A$1:$A$49,0),MATCH(I$1,products!$A$1:$G$1,0))</f>
        <v>Exc</v>
      </c>
      <c r="J737" t="str">
        <f>INDEX(products!$A$1:$G$49,MATCH(orders!$D737,products!$A$1:$A$49,0),MATCH(J$1,products!$A$1:$G$1,0))</f>
        <v>D</v>
      </c>
      <c r="K737" s="4">
        <f>INDEX(products!$A$1:$G$49,MATCH(orders!$D737,products!$A$1:$A$49,0),MATCH(K$1,products!$A$1:$G$1,0))</f>
        <v>0.2</v>
      </c>
      <c r="L737" s="5">
        <f>INDEX(products!$A$1:$G$49,MATCH(orders!$D737,products!$A$1:$A$49,0),MATCH(L$1,products!$A$1:$G$1,0))</f>
        <v>3.645</v>
      </c>
      <c r="M737" s="5">
        <f t="shared" si="33"/>
        <v>21.87</v>
      </c>
      <c r="N737" t="str">
        <f t="shared" si="35"/>
        <v>Excelsa</v>
      </c>
      <c r="O737" t="str">
        <f t="shared" si="34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_xlfn.XLOOKUP(orders!C738,customers!A:A,customers!B:B,,0)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_xlfn.XLOOKUP(C738,customers!$A$2:$A$1001,customers!$G$2:$G$1001,,0)</f>
        <v>Ireland</v>
      </c>
      <c r="I738" t="str">
        <f>INDEX(products!$A$1:$G$49,MATCH(orders!$D738,products!$A$1:$A$49,0),MATCH(I$1,products!$A$1:$G$1,0))</f>
        <v>Lib</v>
      </c>
      <c r="J738" t="str">
        <f>INDEX(products!$A$1:$G$49,MATCH(orders!$D738,products!$A$1:$A$49,0),MATCH(J$1,products!$A$1:$G$1,0))</f>
        <v>D</v>
      </c>
      <c r="K738" s="4">
        <f>INDEX(products!$A$1:$G$49,MATCH(orders!$D738,products!$A$1:$A$49,0),MATCH(K$1,products!$A$1:$G$1,0))</f>
        <v>1</v>
      </c>
      <c r="L738" s="5">
        <f>INDEX(products!$A$1:$G$49,MATCH(orders!$D738,products!$A$1:$A$49,0),MATCH(L$1,products!$A$1:$G$1,0))</f>
        <v>12.95</v>
      </c>
      <c r="M738" s="5">
        <f t="shared" si="33"/>
        <v>25.9</v>
      </c>
      <c r="N738" t="str">
        <f t="shared" si="35"/>
        <v>Liberica</v>
      </c>
      <c r="O738" t="str">
        <f t="shared" si="34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_xlfn.XLOOKUP(orders!C739,customers!A:A,customers!B:B,,0)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_xlfn.XLOOKUP(C739,customers!$A$2:$A$1001,customers!$G$2:$G$1001,,0)</f>
        <v>United States</v>
      </c>
      <c r="I739" t="str">
        <f>INDEX(products!$A$1:$G$49,MATCH(orders!$D739,products!$A$1:$A$49,0),MATCH(I$1,products!$A$1:$G$1,0))</f>
        <v>Ara</v>
      </c>
      <c r="J739" t="str">
        <f>INDEX(products!$A$1:$G$49,MATCH(orders!$D739,products!$A$1:$A$49,0),MATCH(J$1,products!$A$1:$G$1,0))</f>
        <v>M</v>
      </c>
      <c r="K739" s="4">
        <f>INDEX(products!$A$1:$G$49,MATCH(orders!$D739,products!$A$1:$A$49,0),MATCH(K$1,products!$A$1:$G$1,0))</f>
        <v>1</v>
      </c>
      <c r="L739" s="5">
        <f>INDEX(products!$A$1:$G$49,MATCH(orders!$D739,products!$A$1:$A$49,0),MATCH(L$1,products!$A$1:$G$1,0))</f>
        <v>11.25</v>
      </c>
      <c r="M739" s="5">
        <f t="shared" si="33"/>
        <v>56.25</v>
      </c>
      <c r="N739" t="str">
        <f t="shared" si="35"/>
        <v>Arabica</v>
      </c>
      <c r="O739" t="str">
        <f t="shared" si="34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_xlfn.XLOOKUP(orders!C740,customers!A:A,customers!B:B,,0)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_xlfn.XLOOKUP(C740,customers!$A$2:$A$1001,customers!$G$2:$G$1001,,0)</f>
        <v>United Kingdom</v>
      </c>
      <c r="I740" t="str">
        <f>INDEX(products!$A$1:$G$49,MATCH(orders!$D740,products!$A$1:$A$49,0),MATCH(I$1,products!$A$1:$G$1,0))</f>
        <v>Rob</v>
      </c>
      <c r="J740" t="str">
        <f>INDEX(products!$A$1:$G$49,MATCH(orders!$D740,products!$A$1:$A$49,0),MATCH(J$1,products!$A$1:$G$1,0))</f>
        <v>L</v>
      </c>
      <c r="K740" s="4">
        <f>INDEX(products!$A$1:$G$49,MATCH(orders!$D740,products!$A$1:$A$49,0),MATCH(K$1,products!$A$1:$G$1,0))</f>
        <v>0.2</v>
      </c>
      <c r="L740" s="5">
        <f>INDEX(products!$A$1:$G$49,MATCH(orders!$D740,products!$A$1:$A$49,0),MATCH(L$1,products!$A$1:$G$1,0))</f>
        <v>3.5849999999999995</v>
      </c>
      <c r="M740" s="5">
        <f t="shared" si="33"/>
        <v>10.754999999999999</v>
      </c>
      <c r="N740" t="str">
        <f t="shared" si="35"/>
        <v>Robusta</v>
      </c>
      <c r="O740" t="str">
        <f t="shared" si="34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_xlfn.XLOOKUP(orders!C741,customers!A:A,customers!B:B,,0)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_xlfn.XLOOKUP(C741,customers!$A$2:$A$1001,customers!$G$2:$G$1001,,0)</f>
        <v>Ireland</v>
      </c>
      <c r="I741" t="str">
        <f>INDEX(products!$A$1:$G$49,MATCH(orders!$D741,products!$A$1:$A$49,0),MATCH(I$1,products!$A$1:$G$1,0))</f>
        <v>Exc</v>
      </c>
      <c r="J741" t="str">
        <f>INDEX(products!$A$1:$G$49,MATCH(orders!$D741,products!$A$1:$A$49,0),MATCH(J$1,products!$A$1:$G$1,0))</f>
        <v>D</v>
      </c>
      <c r="K741" s="4">
        <f>INDEX(products!$A$1:$G$49,MATCH(orders!$D741,products!$A$1:$A$49,0),MATCH(K$1,products!$A$1:$G$1,0))</f>
        <v>0.2</v>
      </c>
      <c r="L741" s="5">
        <f>INDEX(products!$A$1:$G$49,MATCH(orders!$D741,products!$A$1:$A$49,0),MATCH(L$1,products!$A$1:$G$1,0))</f>
        <v>3.645</v>
      </c>
      <c r="M741" s="5">
        <f t="shared" si="33"/>
        <v>18.225000000000001</v>
      </c>
      <c r="N741" t="str">
        <f t="shared" si="35"/>
        <v>Excelsa</v>
      </c>
      <c r="O741" t="str">
        <f t="shared" si="34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_xlfn.XLOOKUP(orders!C742,customers!A:A,customers!B:B,,0)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_xlfn.XLOOKUP(C742,customers!$A$2:$A$1001,customers!$G$2:$G$1001,,0)</f>
        <v>Ireland</v>
      </c>
      <c r="I742" t="str">
        <f>INDEX(products!$A$1:$G$49,MATCH(orders!$D742,products!$A$1:$A$49,0),MATCH(I$1,products!$A$1:$G$1,0))</f>
        <v>Rob</v>
      </c>
      <c r="J742" t="str">
        <f>INDEX(products!$A$1:$G$49,MATCH(orders!$D742,products!$A$1:$A$49,0),MATCH(J$1,products!$A$1:$G$1,0))</f>
        <v>L</v>
      </c>
      <c r="K742" s="4">
        <f>INDEX(products!$A$1:$G$49,MATCH(orders!$D742,products!$A$1:$A$49,0),MATCH(K$1,products!$A$1:$G$1,0))</f>
        <v>0.5</v>
      </c>
      <c r="L742" s="5">
        <f>INDEX(products!$A$1:$G$49,MATCH(orders!$D742,products!$A$1:$A$49,0),MATCH(L$1,products!$A$1:$G$1,0))</f>
        <v>7.169999999999999</v>
      </c>
      <c r="M742" s="5">
        <f t="shared" si="33"/>
        <v>28.679999999999996</v>
      </c>
      <c r="N742" t="str">
        <f t="shared" si="35"/>
        <v>Robusta</v>
      </c>
      <c r="O742" t="str">
        <f t="shared" si="34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_xlfn.XLOOKUP(orders!C743,customers!A:A,customers!B:B,,0)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_xlfn.XLOOKUP(C743,customers!$A$2:$A$1001,customers!$G$2:$G$1001,,0)</f>
        <v>United States</v>
      </c>
      <c r="I743" t="str">
        <f>INDEX(products!$A$1:$G$49,MATCH(orders!$D743,products!$A$1:$A$49,0),MATCH(I$1,products!$A$1:$G$1,0))</f>
        <v>Lib</v>
      </c>
      <c r="J743" t="str">
        <f>INDEX(products!$A$1:$G$49,MATCH(orders!$D743,products!$A$1:$A$49,0),MATCH(J$1,products!$A$1:$G$1,0))</f>
        <v>M</v>
      </c>
      <c r="K743" s="4">
        <f>INDEX(products!$A$1:$G$49,MATCH(orders!$D743,products!$A$1:$A$49,0),MATCH(K$1,products!$A$1:$G$1,0))</f>
        <v>0.2</v>
      </c>
      <c r="L743" s="5">
        <f>INDEX(products!$A$1:$G$49,MATCH(orders!$D743,products!$A$1:$A$49,0),MATCH(L$1,products!$A$1:$G$1,0))</f>
        <v>4.3650000000000002</v>
      </c>
      <c r="M743" s="5">
        <f t="shared" si="33"/>
        <v>8.73</v>
      </c>
      <c r="N743" t="str">
        <f t="shared" si="35"/>
        <v>Liberica</v>
      </c>
      <c r="O743" t="str">
        <f t="shared" si="34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_xlfn.XLOOKUP(orders!C744,customers!A:A,customers!B:B,,0)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_xlfn.XLOOKUP(C744,customers!$A$2:$A$1001,customers!$G$2:$G$1001,,0)</f>
        <v>United States</v>
      </c>
      <c r="I744" t="str">
        <f>INDEX(products!$A$1:$G$49,MATCH(orders!$D744,products!$A$1:$A$49,0),MATCH(I$1,products!$A$1:$G$1,0))</f>
        <v>Lib</v>
      </c>
      <c r="J744" t="str">
        <f>INDEX(products!$A$1:$G$49,MATCH(orders!$D744,products!$A$1:$A$49,0),MATCH(J$1,products!$A$1:$G$1,0))</f>
        <v>M</v>
      </c>
      <c r="K744" s="4">
        <f>INDEX(products!$A$1:$G$49,MATCH(orders!$D744,products!$A$1:$A$49,0),MATCH(K$1,products!$A$1:$G$1,0))</f>
        <v>1</v>
      </c>
      <c r="L744" s="5">
        <f>INDEX(products!$A$1:$G$49,MATCH(orders!$D744,products!$A$1:$A$49,0),MATCH(L$1,products!$A$1:$G$1,0))</f>
        <v>14.55</v>
      </c>
      <c r="M744" s="5">
        <f t="shared" si="33"/>
        <v>58.2</v>
      </c>
      <c r="N744" t="str">
        <f t="shared" si="35"/>
        <v>Liberica</v>
      </c>
      <c r="O744" t="str">
        <f t="shared" si="34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_xlfn.XLOOKUP(orders!C745,customers!A:A,customers!B:B,,0)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_xlfn.XLOOKUP(C745,customers!$A$2:$A$1001,customers!$G$2:$G$1001,,0)</f>
        <v>United States</v>
      </c>
      <c r="I745" t="str">
        <f>INDEX(products!$A$1:$G$49,MATCH(orders!$D745,products!$A$1:$A$49,0),MATCH(I$1,products!$A$1:$G$1,0))</f>
        <v>Ara</v>
      </c>
      <c r="J745" t="str">
        <f>INDEX(products!$A$1:$G$49,MATCH(orders!$D745,products!$A$1:$A$49,0),MATCH(J$1,products!$A$1:$G$1,0))</f>
        <v>D</v>
      </c>
      <c r="K745" s="4">
        <f>INDEX(products!$A$1:$G$49,MATCH(orders!$D745,products!$A$1:$A$49,0),MATCH(K$1,products!$A$1:$G$1,0))</f>
        <v>0.5</v>
      </c>
      <c r="L745" s="5">
        <f>INDEX(products!$A$1:$G$49,MATCH(orders!$D745,products!$A$1:$A$49,0),MATCH(L$1,products!$A$1:$G$1,0))</f>
        <v>5.97</v>
      </c>
      <c r="M745" s="5">
        <f t="shared" si="33"/>
        <v>17.91</v>
      </c>
      <c r="N745" t="str">
        <f t="shared" si="35"/>
        <v>Arabica</v>
      </c>
      <c r="O745" t="str">
        <f t="shared" si="34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_xlfn.XLOOKUP(orders!C746,customers!A:A,customers!B:B,,0)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_xlfn.XLOOKUP(C746,customers!$A$2:$A$1001,customers!$G$2:$G$1001,,0)</f>
        <v>United States</v>
      </c>
      <c r="I746" t="str">
        <f>INDEX(products!$A$1:$G$49,MATCH(orders!$D746,products!$A$1:$A$49,0),MATCH(I$1,products!$A$1:$G$1,0))</f>
        <v>Rob</v>
      </c>
      <c r="J746" t="str">
        <f>INDEX(products!$A$1:$G$49,MATCH(orders!$D746,products!$A$1:$A$49,0),MATCH(J$1,products!$A$1:$G$1,0))</f>
        <v>M</v>
      </c>
      <c r="K746" s="4">
        <f>INDEX(products!$A$1:$G$49,MATCH(orders!$D746,products!$A$1:$A$49,0),MATCH(K$1,products!$A$1:$G$1,0))</f>
        <v>0.2</v>
      </c>
      <c r="L746" s="5">
        <f>INDEX(products!$A$1:$G$49,MATCH(orders!$D746,products!$A$1:$A$49,0),MATCH(L$1,products!$A$1:$G$1,0))</f>
        <v>2.9849999999999999</v>
      </c>
      <c r="M746" s="5">
        <f t="shared" si="33"/>
        <v>17.91</v>
      </c>
      <c r="N746" t="str">
        <f t="shared" si="35"/>
        <v>Robusta</v>
      </c>
      <c r="O746" t="str">
        <f t="shared" si="34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_xlfn.XLOOKUP(orders!C747,customers!A:A,customers!B:B,,0)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_xlfn.XLOOKUP(C747,customers!$A$2:$A$1001,customers!$G$2:$G$1001,,0)</f>
        <v>Ireland</v>
      </c>
      <c r="I747" t="str">
        <f>INDEX(products!$A$1:$G$49,MATCH(orders!$D747,products!$A$1:$A$49,0),MATCH(I$1,products!$A$1:$G$1,0))</f>
        <v>Exc</v>
      </c>
      <c r="J747" t="str">
        <f>INDEX(products!$A$1:$G$49,MATCH(orders!$D747,products!$A$1:$A$49,0),MATCH(J$1,products!$A$1:$G$1,0))</f>
        <v>D</v>
      </c>
      <c r="K747" s="4">
        <f>INDEX(products!$A$1:$G$49,MATCH(orders!$D747,products!$A$1:$A$49,0),MATCH(K$1,products!$A$1:$G$1,0))</f>
        <v>0.5</v>
      </c>
      <c r="L747" s="5">
        <f>INDEX(products!$A$1:$G$49,MATCH(orders!$D747,products!$A$1:$A$49,0),MATCH(L$1,products!$A$1:$G$1,0))</f>
        <v>7.29</v>
      </c>
      <c r="M747" s="5">
        <f t="shared" si="33"/>
        <v>14.58</v>
      </c>
      <c r="N747" t="str">
        <f t="shared" si="35"/>
        <v>Excelsa</v>
      </c>
      <c r="O747" t="str">
        <f t="shared" si="34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_xlfn.XLOOKUP(orders!C748,customers!A:A,customers!B:B,,0)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_xlfn.XLOOKUP(C748,customers!$A$2:$A$1001,customers!$G$2:$G$1001,,0)</f>
        <v>Ireland</v>
      </c>
      <c r="I748" t="str">
        <f>INDEX(products!$A$1:$G$49,MATCH(orders!$D748,products!$A$1:$A$49,0),MATCH(I$1,products!$A$1:$G$1,0))</f>
        <v>Ara</v>
      </c>
      <c r="J748" t="str">
        <f>INDEX(products!$A$1:$G$49,MATCH(orders!$D748,products!$A$1:$A$49,0),MATCH(J$1,products!$A$1:$G$1,0))</f>
        <v>M</v>
      </c>
      <c r="K748" s="4">
        <f>INDEX(products!$A$1:$G$49,MATCH(orders!$D748,products!$A$1:$A$49,0),MATCH(K$1,products!$A$1:$G$1,0))</f>
        <v>1</v>
      </c>
      <c r="L748" s="5">
        <f>INDEX(products!$A$1:$G$49,MATCH(orders!$D748,products!$A$1:$A$49,0),MATCH(L$1,products!$A$1:$G$1,0))</f>
        <v>11.25</v>
      </c>
      <c r="M748" s="5">
        <f t="shared" si="33"/>
        <v>33.75</v>
      </c>
      <c r="N748" t="str">
        <f t="shared" si="35"/>
        <v>Arabica</v>
      </c>
      <c r="O748" t="str">
        <f t="shared" si="34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_xlfn.XLOOKUP(orders!C749,customers!A:A,customers!B:B,,0)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_xlfn.XLOOKUP(C749,customers!$A$2:$A$1001,customers!$G$2:$G$1001,,0)</f>
        <v>Ireland</v>
      </c>
      <c r="I749" t="str">
        <f>INDEX(products!$A$1:$G$49,MATCH(orders!$D749,products!$A$1:$A$49,0),MATCH(I$1,products!$A$1:$G$1,0))</f>
        <v>Lib</v>
      </c>
      <c r="J749" t="str">
        <f>INDEX(products!$A$1:$G$49,MATCH(orders!$D749,products!$A$1:$A$49,0),MATCH(J$1,products!$A$1:$G$1,0))</f>
        <v>M</v>
      </c>
      <c r="K749" s="4">
        <f>INDEX(products!$A$1:$G$49,MATCH(orders!$D749,products!$A$1:$A$49,0),MATCH(K$1,products!$A$1:$G$1,0))</f>
        <v>0.5</v>
      </c>
      <c r="L749" s="5">
        <f>INDEX(products!$A$1:$G$49,MATCH(orders!$D749,products!$A$1:$A$49,0),MATCH(L$1,products!$A$1:$G$1,0))</f>
        <v>8.73</v>
      </c>
      <c r="M749" s="5">
        <f t="shared" si="33"/>
        <v>34.92</v>
      </c>
      <c r="N749" t="str">
        <f t="shared" si="35"/>
        <v>Liberica</v>
      </c>
      <c r="O749" t="str">
        <f t="shared" si="34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_xlfn.XLOOKUP(orders!C750,customers!A:A,customers!B:B,,0)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_xlfn.XLOOKUP(C750,customers!$A$2:$A$1001,customers!$G$2:$G$1001,,0)</f>
        <v>United States</v>
      </c>
      <c r="I750" t="str">
        <f>INDEX(products!$A$1:$G$49,MATCH(orders!$D750,products!$A$1:$A$49,0),MATCH(I$1,products!$A$1:$G$1,0))</f>
        <v>Exc</v>
      </c>
      <c r="J750" t="str">
        <f>INDEX(products!$A$1:$G$49,MATCH(orders!$D750,products!$A$1:$A$49,0),MATCH(J$1,products!$A$1:$G$1,0))</f>
        <v>D</v>
      </c>
      <c r="K750" s="4">
        <f>INDEX(products!$A$1:$G$49,MATCH(orders!$D750,products!$A$1:$A$49,0),MATCH(K$1,products!$A$1:$G$1,0))</f>
        <v>0.5</v>
      </c>
      <c r="L750" s="5">
        <f>INDEX(products!$A$1:$G$49,MATCH(orders!$D750,products!$A$1:$A$49,0),MATCH(L$1,products!$A$1:$G$1,0))</f>
        <v>7.29</v>
      </c>
      <c r="M750" s="5">
        <f t="shared" si="33"/>
        <v>14.58</v>
      </c>
      <c r="N750" t="str">
        <f t="shared" si="35"/>
        <v>Excelsa</v>
      </c>
      <c r="O750" t="str">
        <f t="shared" si="34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_xlfn.XLOOKUP(orders!C751,customers!A:A,customers!B:B,,0)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_xlfn.XLOOKUP(C751,customers!$A$2:$A$1001,customers!$G$2:$G$1001,,0)</f>
        <v>Ireland</v>
      </c>
      <c r="I751" t="str">
        <f>INDEX(products!$A$1:$G$49,MATCH(orders!$D751,products!$A$1:$A$49,0),MATCH(I$1,products!$A$1:$G$1,0))</f>
        <v>Rob</v>
      </c>
      <c r="J751" t="str">
        <f>INDEX(products!$A$1:$G$49,MATCH(orders!$D751,products!$A$1:$A$49,0),MATCH(J$1,products!$A$1:$G$1,0))</f>
        <v>D</v>
      </c>
      <c r="K751" s="4">
        <f>INDEX(products!$A$1:$G$49,MATCH(orders!$D751,products!$A$1:$A$49,0),MATCH(K$1,products!$A$1:$G$1,0))</f>
        <v>0.2</v>
      </c>
      <c r="L751" s="5">
        <f>INDEX(products!$A$1:$G$49,MATCH(orders!$D751,products!$A$1:$A$49,0),MATCH(L$1,products!$A$1:$G$1,0))</f>
        <v>2.6849999999999996</v>
      </c>
      <c r="M751" s="5">
        <f t="shared" si="33"/>
        <v>5.3699999999999992</v>
      </c>
      <c r="N751" t="str">
        <f t="shared" si="35"/>
        <v>Robusta</v>
      </c>
      <c r="O751" t="str">
        <f t="shared" si="34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_xlfn.XLOOKUP(orders!C752,customers!A:A,customers!B:B,,0)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_xlfn.XLOOKUP(C752,customers!$A$2:$A$1001,customers!$G$2:$G$1001,,0)</f>
        <v>United States</v>
      </c>
      <c r="I752" t="str">
        <f>INDEX(products!$A$1:$G$49,MATCH(orders!$D752,products!$A$1:$A$49,0),MATCH(I$1,products!$A$1:$G$1,0))</f>
        <v>Rob</v>
      </c>
      <c r="J752" t="str">
        <f>INDEX(products!$A$1:$G$49,MATCH(orders!$D752,products!$A$1:$A$49,0),MATCH(J$1,products!$A$1:$G$1,0))</f>
        <v>M</v>
      </c>
      <c r="K752" s="4">
        <f>INDEX(products!$A$1:$G$49,MATCH(orders!$D752,products!$A$1:$A$49,0),MATCH(K$1,products!$A$1:$G$1,0))</f>
        <v>0.5</v>
      </c>
      <c r="L752" s="5">
        <f>INDEX(products!$A$1:$G$49,MATCH(orders!$D752,products!$A$1:$A$49,0),MATCH(L$1,products!$A$1:$G$1,0))</f>
        <v>5.97</v>
      </c>
      <c r="M752" s="5">
        <f t="shared" si="33"/>
        <v>5.97</v>
      </c>
      <c r="N752" t="str">
        <f t="shared" si="35"/>
        <v>Robusta</v>
      </c>
      <c r="O752" t="str">
        <f t="shared" si="34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_xlfn.XLOOKUP(orders!C753,customers!A:A,customers!B:B,,0)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_xlfn.XLOOKUP(C753,customers!$A$2:$A$1001,customers!$G$2:$G$1001,,0)</f>
        <v>United States</v>
      </c>
      <c r="I753" t="str">
        <f>INDEX(products!$A$1:$G$49,MATCH(orders!$D753,products!$A$1:$A$49,0),MATCH(I$1,products!$A$1:$G$1,0))</f>
        <v>Lib</v>
      </c>
      <c r="J753" t="str">
        <f>INDEX(products!$A$1:$G$49,MATCH(orders!$D753,products!$A$1:$A$49,0),MATCH(J$1,products!$A$1:$G$1,0))</f>
        <v>L</v>
      </c>
      <c r="K753" s="4">
        <f>INDEX(products!$A$1:$G$49,MATCH(orders!$D753,products!$A$1:$A$49,0),MATCH(K$1,products!$A$1:$G$1,0))</f>
        <v>0.5</v>
      </c>
      <c r="L753" s="5">
        <f>INDEX(products!$A$1:$G$49,MATCH(orders!$D753,products!$A$1:$A$49,0),MATCH(L$1,products!$A$1:$G$1,0))</f>
        <v>9.51</v>
      </c>
      <c r="M753" s="5">
        <f t="shared" si="33"/>
        <v>19.02</v>
      </c>
      <c r="N753" t="str">
        <f t="shared" si="35"/>
        <v>Liberica</v>
      </c>
      <c r="O753" t="str">
        <f t="shared" si="34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_xlfn.XLOOKUP(orders!C754,customers!A:A,customers!B:B,,0)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_xlfn.XLOOKUP(C754,customers!$A$2:$A$1001,customers!$G$2:$G$1001,,0)</f>
        <v>United States</v>
      </c>
      <c r="I754" t="str">
        <f>INDEX(products!$A$1:$G$49,MATCH(orders!$D754,products!$A$1:$A$49,0),MATCH(I$1,products!$A$1:$G$1,0))</f>
        <v>Exc</v>
      </c>
      <c r="J754" t="str">
        <f>INDEX(products!$A$1:$G$49,MATCH(orders!$D754,products!$A$1:$A$49,0),MATCH(J$1,products!$A$1:$G$1,0))</f>
        <v>M</v>
      </c>
      <c r="K754" s="4">
        <f>INDEX(products!$A$1:$G$49,MATCH(orders!$D754,products!$A$1:$A$49,0),MATCH(K$1,products!$A$1:$G$1,0))</f>
        <v>1</v>
      </c>
      <c r="L754" s="5">
        <f>INDEX(products!$A$1:$G$49,MATCH(orders!$D754,products!$A$1:$A$49,0),MATCH(L$1,products!$A$1:$G$1,0))</f>
        <v>13.75</v>
      </c>
      <c r="M754" s="5">
        <f t="shared" si="33"/>
        <v>27.5</v>
      </c>
      <c r="N754" t="str">
        <f t="shared" si="35"/>
        <v>Excelsa</v>
      </c>
      <c r="O754" t="str">
        <f t="shared" si="34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_xlfn.XLOOKUP(orders!C755,customers!A:A,customers!B:B,,0)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_xlfn.XLOOKUP(C755,customers!$A$2:$A$1001,customers!$G$2:$G$1001,,0)</f>
        <v>United States</v>
      </c>
      <c r="I755" t="str">
        <f>INDEX(products!$A$1:$G$49,MATCH(orders!$D755,products!$A$1:$A$49,0),MATCH(I$1,products!$A$1:$G$1,0))</f>
        <v>Ara</v>
      </c>
      <c r="J755" t="str">
        <f>INDEX(products!$A$1:$G$49,MATCH(orders!$D755,products!$A$1:$A$49,0),MATCH(J$1,products!$A$1:$G$1,0))</f>
        <v>D</v>
      </c>
      <c r="K755" s="4">
        <f>INDEX(products!$A$1:$G$49,MATCH(orders!$D755,products!$A$1:$A$49,0),MATCH(K$1,products!$A$1:$G$1,0))</f>
        <v>0.5</v>
      </c>
      <c r="L755" s="5">
        <f>INDEX(products!$A$1:$G$49,MATCH(orders!$D755,products!$A$1:$A$49,0),MATCH(L$1,products!$A$1:$G$1,0))</f>
        <v>5.97</v>
      </c>
      <c r="M755" s="5">
        <f t="shared" si="33"/>
        <v>29.849999999999998</v>
      </c>
      <c r="N755" t="str">
        <f t="shared" si="35"/>
        <v>Arabica</v>
      </c>
      <c r="O755" t="str">
        <f t="shared" si="34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_xlfn.XLOOKUP(orders!C756,customers!A:A,customers!B:B,,0)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_xlfn.XLOOKUP(C756,customers!$A$2:$A$1001,customers!$G$2:$G$1001,,0)</f>
        <v>Ireland</v>
      </c>
      <c r="I756" t="str">
        <f>INDEX(products!$A$1:$G$49,MATCH(orders!$D756,products!$A$1:$A$49,0),MATCH(I$1,products!$A$1:$G$1,0))</f>
        <v>Ara</v>
      </c>
      <c r="J756" t="str">
        <f>INDEX(products!$A$1:$G$49,MATCH(orders!$D756,products!$A$1:$A$49,0),MATCH(J$1,products!$A$1:$G$1,0))</f>
        <v>D</v>
      </c>
      <c r="K756" s="4">
        <f>INDEX(products!$A$1:$G$49,MATCH(orders!$D756,products!$A$1:$A$49,0),MATCH(K$1,products!$A$1:$G$1,0))</f>
        <v>0.2</v>
      </c>
      <c r="L756" s="5">
        <f>INDEX(products!$A$1:$G$49,MATCH(orders!$D756,products!$A$1:$A$49,0),MATCH(L$1,products!$A$1:$G$1,0))</f>
        <v>2.9849999999999999</v>
      </c>
      <c r="M756" s="5">
        <f t="shared" si="33"/>
        <v>17.91</v>
      </c>
      <c r="N756" t="str">
        <f t="shared" si="35"/>
        <v>Arabica</v>
      </c>
      <c r="O756" t="str">
        <f t="shared" si="34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_xlfn.XLOOKUP(orders!C757,customers!A:A,customers!B:B,,0)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_xlfn.XLOOKUP(C757,customers!$A$2:$A$1001,customers!$G$2:$G$1001,,0)</f>
        <v>United States</v>
      </c>
      <c r="I757" t="str">
        <f>INDEX(products!$A$1:$G$49,MATCH(orders!$D757,products!$A$1:$A$49,0),MATCH(I$1,products!$A$1:$G$1,0))</f>
        <v>Lib</v>
      </c>
      <c r="J757" t="str">
        <f>INDEX(products!$A$1:$G$49,MATCH(orders!$D757,products!$A$1:$A$49,0),MATCH(J$1,products!$A$1:$G$1,0))</f>
        <v>L</v>
      </c>
      <c r="K757" s="4">
        <f>INDEX(products!$A$1:$G$49,MATCH(orders!$D757,products!$A$1:$A$49,0),MATCH(K$1,products!$A$1:$G$1,0))</f>
        <v>0.2</v>
      </c>
      <c r="L757" s="5">
        <f>INDEX(products!$A$1:$G$49,MATCH(orders!$D757,products!$A$1:$A$49,0),MATCH(L$1,products!$A$1:$G$1,0))</f>
        <v>4.7549999999999999</v>
      </c>
      <c r="M757" s="5">
        <f t="shared" si="33"/>
        <v>28.53</v>
      </c>
      <c r="N757" t="str">
        <f t="shared" si="35"/>
        <v>Liberica</v>
      </c>
      <c r="O757" t="str">
        <f t="shared" si="34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_xlfn.XLOOKUP(orders!C758,customers!A:A,customers!B:B,,0)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_xlfn.XLOOKUP(C758,customers!$A$2:$A$1001,customers!$G$2:$G$1001,,0)</f>
        <v>United States</v>
      </c>
      <c r="I758" t="str">
        <f>INDEX(products!$A$1:$G$49,MATCH(orders!$D758,products!$A$1:$A$49,0),MATCH(I$1,products!$A$1:$G$1,0))</f>
        <v>Rob</v>
      </c>
      <c r="J758" t="str">
        <f>INDEX(products!$A$1:$G$49,MATCH(orders!$D758,products!$A$1:$A$49,0),MATCH(J$1,products!$A$1:$G$1,0))</f>
        <v>D</v>
      </c>
      <c r="K758" s="4">
        <f>INDEX(products!$A$1:$G$49,MATCH(orders!$D758,products!$A$1:$A$49,0),MATCH(K$1,products!$A$1:$G$1,0))</f>
        <v>1</v>
      </c>
      <c r="L758" s="5">
        <f>INDEX(products!$A$1:$G$49,MATCH(orders!$D758,products!$A$1:$A$49,0),MATCH(L$1,products!$A$1:$G$1,0))</f>
        <v>8.9499999999999993</v>
      </c>
      <c r="M758" s="5">
        <f t="shared" si="33"/>
        <v>35.799999999999997</v>
      </c>
      <c r="N758" t="str">
        <f t="shared" si="35"/>
        <v>Robusta</v>
      </c>
      <c r="O758" t="str">
        <f t="shared" si="34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_xlfn.XLOOKUP(orders!C759,customers!A:A,customers!B:B,,0)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_xlfn.XLOOKUP(C759,customers!$A$2:$A$1001,customers!$G$2:$G$1001,,0)</f>
        <v>United States</v>
      </c>
      <c r="I759" t="str">
        <f>INDEX(products!$A$1:$G$49,MATCH(orders!$D759,products!$A$1:$A$49,0),MATCH(I$1,products!$A$1:$G$1,0))</f>
        <v>Ara</v>
      </c>
      <c r="J759" t="str">
        <f>INDEX(products!$A$1:$G$49,MATCH(orders!$D759,products!$A$1:$A$49,0),MATCH(J$1,products!$A$1:$G$1,0))</f>
        <v>D</v>
      </c>
      <c r="K759" s="4">
        <f>INDEX(products!$A$1:$G$49,MATCH(orders!$D759,products!$A$1:$A$49,0),MATCH(K$1,products!$A$1:$G$1,0))</f>
        <v>0.5</v>
      </c>
      <c r="L759" s="5">
        <f>INDEX(products!$A$1:$G$49,MATCH(orders!$D759,products!$A$1:$A$49,0),MATCH(L$1,products!$A$1:$G$1,0))</f>
        <v>5.97</v>
      </c>
      <c r="M759" s="5">
        <f t="shared" si="33"/>
        <v>17.91</v>
      </c>
      <c r="N759" t="str">
        <f t="shared" si="35"/>
        <v>Arabica</v>
      </c>
      <c r="O759" t="str">
        <f t="shared" si="34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_xlfn.XLOOKUP(orders!C760,customers!A:A,customers!B:B,,0)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_xlfn.XLOOKUP(C760,customers!$A$2:$A$1001,customers!$G$2:$G$1001,,0)</f>
        <v>United States</v>
      </c>
      <c r="I760" t="str">
        <f>INDEX(products!$A$1:$G$49,MATCH(orders!$D760,products!$A$1:$A$49,0),MATCH(I$1,products!$A$1:$G$1,0))</f>
        <v>Rob</v>
      </c>
      <c r="J760" t="str">
        <f>INDEX(products!$A$1:$G$49,MATCH(orders!$D760,products!$A$1:$A$49,0),MATCH(J$1,products!$A$1:$G$1,0))</f>
        <v>D</v>
      </c>
      <c r="K760" s="4">
        <f>INDEX(products!$A$1:$G$49,MATCH(orders!$D760,products!$A$1:$A$49,0),MATCH(K$1,products!$A$1:$G$1,0))</f>
        <v>1</v>
      </c>
      <c r="L760" s="5">
        <f>INDEX(products!$A$1:$G$49,MATCH(orders!$D760,products!$A$1:$A$49,0),MATCH(L$1,products!$A$1:$G$1,0))</f>
        <v>8.9499999999999993</v>
      </c>
      <c r="M760" s="5">
        <f t="shared" si="33"/>
        <v>8.9499999999999993</v>
      </c>
      <c r="N760" t="str">
        <f t="shared" si="35"/>
        <v>Robusta</v>
      </c>
      <c r="O760" t="str">
        <f t="shared" si="34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_xlfn.XLOOKUP(orders!C761,customers!A:A,customers!B:B,,0)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_xlfn.XLOOKUP(C761,customers!$A$2:$A$1001,customers!$G$2:$G$1001,,0)</f>
        <v>United States</v>
      </c>
      <c r="I761" t="str">
        <f>INDEX(products!$A$1:$G$49,MATCH(orders!$D761,products!$A$1:$A$49,0),MATCH(I$1,products!$A$1:$G$1,0))</f>
        <v>Lib</v>
      </c>
      <c r="J761" t="str">
        <f>INDEX(products!$A$1:$G$49,MATCH(orders!$D761,products!$A$1:$A$49,0),MATCH(J$1,products!$A$1:$G$1,0))</f>
        <v>D</v>
      </c>
      <c r="K761" s="4">
        <f>INDEX(products!$A$1:$G$49,MATCH(orders!$D761,products!$A$1:$A$49,0),MATCH(K$1,products!$A$1:$G$1,0))</f>
        <v>2.5</v>
      </c>
      <c r="L761" s="5">
        <f>INDEX(products!$A$1:$G$49,MATCH(orders!$D761,products!$A$1:$A$49,0),MATCH(L$1,products!$A$1:$G$1,0))</f>
        <v>29.784999999999997</v>
      </c>
      <c r="M761" s="5">
        <f t="shared" si="33"/>
        <v>29.784999999999997</v>
      </c>
      <c r="N761" t="str">
        <f t="shared" si="35"/>
        <v>Liberica</v>
      </c>
      <c r="O761" t="str">
        <f t="shared" si="34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_xlfn.XLOOKUP(orders!C762,customers!A:A,customers!B:B,,0)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_xlfn.XLOOKUP(C762,customers!$A$2:$A$1001,customers!$G$2:$G$1001,,0)</f>
        <v>United States</v>
      </c>
      <c r="I762" t="str">
        <f>INDEX(products!$A$1:$G$49,MATCH(orders!$D762,products!$A$1:$A$49,0),MATCH(I$1,products!$A$1:$G$1,0))</f>
        <v>Exc</v>
      </c>
      <c r="J762" t="str">
        <f>INDEX(products!$A$1:$G$49,MATCH(orders!$D762,products!$A$1:$A$49,0),MATCH(J$1,products!$A$1:$G$1,0))</f>
        <v>L</v>
      </c>
      <c r="K762" s="4">
        <f>INDEX(products!$A$1:$G$49,MATCH(orders!$D762,products!$A$1:$A$49,0),MATCH(K$1,products!$A$1:$G$1,0))</f>
        <v>0.5</v>
      </c>
      <c r="L762" s="5">
        <f>INDEX(products!$A$1:$G$49,MATCH(orders!$D762,products!$A$1:$A$49,0),MATCH(L$1,products!$A$1:$G$1,0))</f>
        <v>8.91</v>
      </c>
      <c r="M762" s="5">
        <f t="shared" si="33"/>
        <v>44.55</v>
      </c>
      <c r="N762" t="str">
        <f t="shared" si="35"/>
        <v>Excelsa</v>
      </c>
      <c r="O762" t="str">
        <f t="shared" si="34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_xlfn.XLOOKUP(orders!C763,customers!A:A,customers!B:B,,0)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_xlfn.XLOOKUP(C763,customers!$A$2:$A$1001,customers!$G$2:$G$1001,,0)</f>
        <v>United States</v>
      </c>
      <c r="I763" t="str">
        <f>INDEX(products!$A$1:$G$49,MATCH(orders!$D763,products!$A$1:$A$49,0),MATCH(I$1,products!$A$1:$G$1,0))</f>
        <v>Exc</v>
      </c>
      <c r="J763" t="str">
        <f>INDEX(products!$A$1:$G$49,MATCH(orders!$D763,products!$A$1:$A$49,0),MATCH(J$1,products!$A$1:$G$1,0))</f>
        <v>L</v>
      </c>
      <c r="K763" s="4">
        <f>INDEX(products!$A$1:$G$49,MATCH(orders!$D763,products!$A$1:$A$49,0),MATCH(K$1,products!$A$1:$G$1,0))</f>
        <v>1</v>
      </c>
      <c r="L763" s="5">
        <f>INDEX(products!$A$1:$G$49,MATCH(orders!$D763,products!$A$1:$A$49,0),MATCH(L$1,products!$A$1:$G$1,0))</f>
        <v>14.85</v>
      </c>
      <c r="M763" s="5">
        <f t="shared" si="33"/>
        <v>89.1</v>
      </c>
      <c r="N763" t="str">
        <f t="shared" si="35"/>
        <v>Excelsa</v>
      </c>
      <c r="O763" t="str">
        <f t="shared" si="34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_xlfn.XLOOKUP(orders!C764,customers!A:A,customers!B:B,,0)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_xlfn.XLOOKUP(C764,customers!$A$2:$A$1001,customers!$G$2:$G$1001,,0)</f>
        <v>United Kingdom</v>
      </c>
      <c r="I764" t="str">
        <f>INDEX(products!$A$1:$G$49,MATCH(orders!$D764,products!$A$1:$A$49,0),MATCH(I$1,products!$A$1:$G$1,0))</f>
        <v>Lib</v>
      </c>
      <c r="J764" t="str">
        <f>INDEX(products!$A$1:$G$49,MATCH(orders!$D764,products!$A$1:$A$49,0),MATCH(J$1,products!$A$1:$G$1,0))</f>
        <v>M</v>
      </c>
      <c r="K764" s="4">
        <f>INDEX(products!$A$1:$G$49,MATCH(orders!$D764,products!$A$1:$A$49,0),MATCH(K$1,products!$A$1:$G$1,0))</f>
        <v>0.5</v>
      </c>
      <c r="L764" s="5">
        <f>INDEX(products!$A$1:$G$49,MATCH(orders!$D764,products!$A$1:$A$49,0),MATCH(L$1,products!$A$1:$G$1,0))</f>
        <v>8.73</v>
      </c>
      <c r="M764" s="5">
        <f t="shared" si="33"/>
        <v>43.650000000000006</v>
      </c>
      <c r="N764" t="str">
        <f t="shared" si="35"/>
        <v>Liberica</v>
      </c>
      <c r="O764" t="str">
        <f t="shared" si="34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_xlfn.XLOOKUP(orders!C765,customers!A:A,customers!B:B,,0)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_xlfn.XLOOKUP(C765,customers!$A$2:$A$1001,customers!$G$2:$G$1001,,0)</f>
        <v>United States</v>
      </c>
      <c r="I765" t="str">
        <f>INDEX(products!$A$1:$G$49,MATCH(orders!$D765,products!$A$1:$A$49,0),MATCH(I$1,products!$A$1:$G$1,0))</f>
        <v>Ara</v>
      </c>
      <c r="J765" t="str">
        <f>INDEX(products!$A$1:$G$49,MATCH(orders!$D765,products!$A$1:$A$49,0),MATCH(J$1,products!$A$1:$G$1,0))</f>
        <v>L</v>
      </c>
      <c r="K765" s="4">
        <f>INDEX(products!$A$1:$G$49,MATCH(orders!$D765,products!$A$1:$A$49,0),MATCH(K$1,products!$A$1:$G$1,0))</f>
        <v>0.5</v>
      </c>
      <c r="L765" s="5">
        <f>INDEX(products!$A$1:$G$49,MATCH(orders!$D765,products!$A$1:$A$49,0),MATCH(L$1,products!$A$1:$G$1,0))</f>
        <v>7.77</v>
      </c>
      <c r="M765" s="5">
        <f t="shared" si="33"/>
        <v>23.31</v>
      </c>
      <c r="N765" t="str">
        <f t="shared" si="35"/>
        <v>Arabica</v>
      </c>
      <c r="O765" t="str">
        <f t="shared" si="34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_xlfn.XLOOKUP(orders!C766,customers!A:A,customers!B:B,,0)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_xlfn.XLOOKUP(C766,customers!$A$2:$A$1001,customers!$G$2:$G$1001,,0)</f>
        <v>United States</v>
      </c>
      <c r="I766" t="str">
        <f>INDEX(products!$A$1:$G$49,MATCH(orders!$D766,products!$A$1:$A$49,0),MATCH(I$1,products!$A$1:$G$1,0))</f>
        <v>Ara</v>
      </c>
      <c r="J766" t="str">
        <f>INDEX(products!$A$1:$G$49,MATCH(orders!$D766,products!$A$1:$A$49,0),MATCH(J$1,products!$A$1:$G$1,0))</f>
        <v>L</v>
      </c>
      <c r="K766" s="4">
        <f>INDEX(products!$A$1:$G$49,MATCH(orders!$D766,products!$A$1:$A$49,0),MATCH(K$1,products!$A$1:$G$1,0))</f>
        <v>2.5</v>
      </c>
      <c r="L766" s="5">
        <f>INDEX(products!$A$1:$G$49,MATCH(orders!$D766,products!$A$1:$A$49,0),MATCH(L$1,products!$A$1:$G$1,0))</f>
        <v>29.784999999999997</v>
      </c>
      <c r="M766" s="5">
        <f t="shared" si="33"/>
        <v>178.70999999999998</v>
      </c>
      <c r="N766" t="str">
        <f t="shared" si="35"/>
        <v>Arabica</v>
      </c>
      <c r="O766" t="str">
        <f t="shared" si="34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_xlfn.XLOOKUP(orders!C767,customers!A:A,customers!B:B,,0)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_xlfn.XLOOKUP(C767,customers!$A$2:$A$1001,customers!$G$2:$G$1001,,0)</f>
        <v>United States</v>
      </c>
      <c r="I767" t="str">
        <f>INDEX(products!$A$1:$G$49,MATCH(orders!$D767,products!$A$1:$A$49,0),MATCH(I$1,products!$A$1:$G$1,0))</f>
        <v>Rob</v>
      </c>
      <c r="J767" t="str">
        <f>INDEX(products!$A$1:$G$49,MATCH(orders!$D767,products!$A$1:$A$49,0),MATCH(J$1,products!$A$1:$G$1,0))</f>
        <v>M</v>
      </c>
      <c r="K767" s="4">
        <f>INDEX(products!$A$1:$G$49,MATCH(orders!$D767,products!$A$1:$A$49,0),MATCH(K$1,products!$A$1:$G$1,0))</f>
        <v>1</v>
      </c>
      <c r="L767" s="5">
        <f>INDEX(products!$A$1:$G$49,MATCH(orders!$D767,products!$A$1:$A$49,0),MATCH(L$1,products!$A$1:$G$1,0))</f>
        <v>9.9499999999999993</v>
      </c>
      <c r="M767" s="5">
        <f t="shared" si="33"/>
        <v>59.699999999999996</v>
      </c>
      <c r="N767" t="str">
        <f t="shared" si="35"/>
        <v>Robusta</v>
      </c>
      <c r="O767" t="str">
        <f t="shared" si="34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_xlfn.XLOOKUP(orders!C768,customers!A:A,customers!B:B,,0)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_xlfn.XLOOKUP(C768,customers!$A$2:$A$1001,customers!$G$2:$G$1001,,0)</f>
        <v>United States</v>
      </c>
      <c r="I768" t="str">
        <f>INDEX(products!$A$1:$G$49,MATCH(orders!$D768,products!$A$1:$A$49,0),MATCH(I$1,products!$A$1:$G$1,0))</f>
        <v>Ara</v>
      </c>
      <c r="J768" t="str">
        <f>INDEX(products!$A$1:$G$49,MATCH(orders!$D768,products!$A$1:$A$49,0),MATCH(J$1,products!$A$1:$G$1,0))</f>
        <v>L</v>
      </c>
      <c r="K768" s="4">
        <f>INDEX(products!$A$1:$G$49,MATCH(orders!$D768,products!$A$1:$A$49,0),MATCH(K$1,products!$A$1:$G$1,0))</f>
        <v>0.5</v>
      </c>
      <c r="L768" s="5">
        <f>INDEX(products!$A$1:$G$49,MATCH(orders!$D768,products!$A$1:$A$49,0),MATCH(L$1,products!$A$1:$G$1,0))</f>
        <v>7.77</v>
      </c>
      <c r="M768" s="5">
        <f t="shared" si="33"/>
        <v>15.54</v>
      </c>
      <c r="N768" t="str">
        <f t="shared" si="35"/>
        <v>Arabica</v>
      </c>
      <c r="O768" t="str">
        <f t="shared" si="34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_xlfn.XLOOKUP(orders!C769,customers!A:A,customers!B:B,,0)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_xlfn.XLOOKUP(C769,customers!$A$2:$A$1001,customers!$G$2:$G$1001,,0)</f>
        <v>United States</v>
      </c>
      <c r="I769" t="str">
        <f>INDEX(products!$A$1:$G$49,MATCH(orders!$D769,products!$A$1:$A$49,0),MATCH(I$1,products!$A$1:$G$1,0))</f>
        <v>Ara</v>
      </c>
      <c r="J769" t="str">
        <f>INDEX(products!$A$1:$G$49,MATCH(orders!$D769,products!$A$1:$A$49,0),MATCH(J$1,products!$A$1:$G$1,0))</f>
        <v>L</v>
      </c>
      <c r="K769" s="4">
        <f>INDEX(products!$A$1:$G$49,MATCH(orders!$D769,products!$A$1:$A$49,0),MATCH(K$1,products!$A$1:$G$1,0))</f>
        <v>2.5</v>
      </c>
      <c r="L769" s="5">
        <f>INDEX(products!$A$1:$G$49,MATCH(orders!$D769,products!$A$1:$A$49,0),MATCH(L$1,products!$A$1:$G$1,0))</f>
        <v>29.784999999999997</v>
      </c>
      <c r="M769" s="5">
        <f t="shared" si="33"/>
        <v>89.35499999999999</v>
      </c>
      <c r="N769" t="str">
        <f t="shared" si="35"/>
        <v>Arabica</v>
      </c>
      <c r="O769" t="str">
        <f t="shared" si="34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_xlfn.XLOOKUP(orders!C770,customers!A:A,customers!B:B,,0)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_xlfn.XLOOKUP(C770,customers!$A$2:$A$1001,customers!$G$2:$G$1001,,0)</f>
        <v>United States</v>
      </c>
      <c r="I770" t="str">
        <f>INDEX(products!$A$1:$G$49,MATCH(orders!$D770,products!$A$1:$A$49,0),MATCH(I$1,products!$A$1:$G$1,0))</f>
        <v>Rob</v>
      </c>
      <c r="J770" t="str">
        <f>INDEX(products!$A$1:$G$49,MATCH(orders!$D770,products!$A$1:$A$49,0),MATCH(J$1,products!$A$1:$G$1,0))</f>
        <v>L</v>
      </c>
      <c r="K770" s="4">
        <f>INDEX(products!$A$1:$G$49,MATCH(orders!$D770,products!$A$1:$A$49,0),MATCH(K$1,products!$A$1:$G$1,0))</f>
        <v>1</v>
      </c>
      <c r="L770" s="5">
        <f>INDEX(products!$A$1:$G$49,MATCH(orders!$D770,products!$A$1:$A$49,0),MATCH(L$1,products!$A$1:$G$1,0))</f>
        <v>11.95</v>
      </c>
      <c r="M770" s="5">
        <f t="shared" si="33"/>
        <v>23.9</v>
      </c>
      <c r="N770" t="str">
        <f t="shared" si="35"/>
        <v>Robusta</v>
      </c>
      <c r="O770" t="str">
        <f t="shared" si="34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_xlfn.XLOOKUP(orders!C771,customers!A:A,customers!B:B,,0)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_xlfn.XLOOKUP(C771,customers!$A$2:$A$1001,customers!$G$2:$G$1001,,0)</f>
        <v>United Kingdom</v>
      </c>
      <c r="I771" t="str">
        <f>INDEX(products!$A$1:$G$49,MATCH(orders!$D771,products!$A$1:$A$49,0),MATCH(I$1,products!$A$1:$G$1,0))</f>
        <v>Rob</v>
      </c>
      <c r="J771" t="str">
        <f>INDEX(products!$A$1:$G$49,MATCH(orders!$D771,products!$A$1:$A$49,0),MATCH(J$1,products!$A$1:$G$1,0))</f>
        <v>M</v>
      </c>
      <c r="K771" s="4">
        <f>INDEX(products!$A$1:$G$49,MATCH(orders!$D771,products!$A$1:$A$49,0),MATCH(K$1,products!$A$1:$G$1,0))</f>
        <v>2.5</v>
      </c>
      <c r="L771" s="5">
        <f>INDEX(products!$A$1:$G$49,MATCH(orders!$D771,products!$A$1:$A$49,0),MATCH(L$1,products!$A$1:$G$1,0))</f>
        <v>22.884999999999998</v>
      </c>
      <c r="M771" s="5">
        <f t="shared" ref="M771:M834" si="36">L771*E771</f>
        <v>137.31</v>
      </c>
      <c r="N771" t="str">
        <f t="shared" si="35"/>
        <v>Robusta</v>
      </c>
      <c r="O771" t="str">
        <f t="shared" ref="O771:O834" si="37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_xlfn.XLOOKUP(orders!C772,customers!A:A,customers!B:B,,0)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_xlfn.XLOOKUP(C772,customers!$A$2:$A$1001,customers!$G$2:$G$1001,,0)</f>
        <v>United States</v>
      </c>
      <c r="I772" t="str">
        <f>INDEX(products!$A$1:$G$49,MATCH(orders!$D772,products!$A$1:$A$49,0),MATCH(I$1,products!$A$1:$G$1,0))</f>
        <v>Ara</v>
      </c>
      <c r="J772" t="str">
        <f>INDEX(products!$A$1:$G$49,MATCH(orders!$D772,products!$A$1:$A$49,0),MATCH(J$1,products!$A$1:$G$1,0))</f>
        <v>D</v>
      </c>
      <c r="K772" s="4">
        <f>INDEX(products!$A$1:$G$49,MATCH(orders!$D772,products!$A$1:$A$49,0),MATCH(K$1,products!$A$1:$G$1,0))</f>
        <v>1</v>
      </c>
      <c r="L772" s="5">
        <f>INDEX(products!$A$1:$G$49,MATCH(orders!$D772,products!$A$1:$A$49,0),MATCH(L$1,products!$A$1:$G$1,0))</f>
        <v>9.9499999999999993</v>
      </c>
      <c r="M772" s="5">
        <f t="shared" si="36"/>
        <v>9.9499999999999993</v>
      </c>
      <c r="N772" t="str">
        <f t="shared" ref="N772:N835" si="38">IF(I772="Rob","Robusta",IF(I772="Exc","Excelsa",IF(I772="Lib","Liberica",IF(I772="Ara","Arabica",""))))</f>
        <v>Arabica</v>
      </c>
      <c r="O772" t="str">
        <f t="shared" si="37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_xlfn.XLOOKUP(orders!C773,customers!A:A,customers!B:B,,0)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_xlfn.XLOOKUP(C773,customers!$A$2:$A$1001,customers!$G$2:$G$1001,,0)</f>
        <v>United States</v>
      </c>
      <c r="I773" t="str">
        <f>INDEX(products!$A$1:$G$49,MATCH(orders!$D773,products!$A$1:$A$49,0),MATCH(I$1,products!$A$1:$G$1,0))</f>
        <v>Rob</v>
      </c>
      <c r="J773" t="str">
        <f>INDEX(products!$A$1:$G$49,MATCH(orders!$D773,products!$A$1:$A$49,0),MATCH(J$1,products!$A$1:$G$1,0))</f>
        <v>L</v>
      </c>
      <c r="K773" s="4">
        <f>INDEX(products!$A$1:$G$49,MATCH(orders!$D773,products!$A$1:$A$49,0),MATCH(K$1,products!$A$1:$G$1,0))</f>
        <v>0.5</v>
      </c>
      <c r="L773" s="5">
        <f>INDEX(products!$A$1:$G$49,MATCH(orders!$D773,products!$A$1:$A$49,0),MATCH(L$1,products!$A$1:$G$1,0))</f>
        <v>7.169999999999999</v>
      </c>
      <c r="M773" s="5">
        <f t="shared" si="36"/>
        <v>21.509999999999998</v>
      </c>
      <c r="N773" t="str">
        <f t="shared" si="38"/>
        <v>Robusta</v>
      </c>
      <c r="O773" t="str">
        <f t="shared" si="37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_xlfn.XLOOKUP(orders!C774,customers!A:A,customers!B:B,,0)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_xlfn.XLOOKUP(C774,customers!$A$2:$A$1001,customers!$G$2:$G$1001,,0)</f>
        <v>United States</v>
      </c>
      <c r="I774" t="str">
        <f>INDEX(products!$A$1:$G$49,MATCH(orders!$D774,products!$A$1:$A$49,0),MATCH(I$1,products!$A$1:$G$1,0))</f>
        <v>Exc</v>
      </c>
      <c r="J774" t="str">
        <f>INDEX(products!$A$1:$G$49,MATCH(orders!$D774,products!$A$1:$A$49,0),MATCH(J$1,products!$A$1:$G$1,0))</f>
        <v>M</v>
      </c>
      <c r="K774" s="4">
        <f>INDEX(products!$A$1:$G$49,MATCH(orders!$D774,products!$A$1:$A$49,0),MATCH(K$1,products!$A$1:$G$1,0))</f>
        <v>1</v>
      </c>
      <c r="L774" s="5">
        <f>INDEX(products!$A$1:$G$49,MATCH(orders!$D774,products!$A$1:$A$49,0),MATCH(L$1,products!$A$1:$G$1,0))</f>
        <v>13.75</v>
      </c>
      <c r="M774" s="5">
        <f t="shared" si="36"/>
        <v>82.5</v>
      </c>
      <c r="N774" t="str">
        <f t="shared" si="38"/>
        <v>Excelsa</v>
      </c>
      <c r="O774" t="str">
        <f t="shared" si="37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_xlfn.XLOOKUP(orders!C775,customers!A:A,customers!B:B,,0)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_xlfn.XLOOKUP(C775,customers!$A$2:$A$1001,customers!$G$2:$G$1001,,0)</f>
        <v>Ireland</v>
      </c>
      <c r="I775" t="str">
        <f>INDEX(products!$A$1:$G$49,MATCH(orders!$D775,products!$A$1:$A$49,0),MATCH(I$1,products!$A$1:$G$1,0))</f>
        <v>Lib</v>
      </c>
      <c r="J775" t="str">
        <f>INDEX(products!$A$1:$G$49,MATCH(orders!$D775,products!$A$1:$A$49,0),MATCH(J$1,products!$A$1:$G$1,0))</f>
        <v>M</v>
      </c>
      <c r="K775" s="4">
        <f>INDEX(products!$A$1:$G$49,MATCH(orders!$D775,products!$A$1:$A$49,0),MATCH(K$1,products!$A$1:$G$1,0))</f>
        <v>0.2</v>
      </c>
      <c r="L775" s="5">
        <f>INDEX(products!$A$1:$G$49,MATCH(orders!$D775,products!$A$1:$A$49,0),MATCH(L$1,products!$A$1:$G$1,0))</f>
        <v>4.3650000000000002</v>
      </c>
      <c r="M775" s="5">
        <f t="shared" si="36"/>
        <v>8.73</v>
      </c>
      <c r="N775" t="str">
        <f t="shared" si="38"/>
        <v>Liberica</v>
      </c>
      <c r="O775" t="str">
        <f t="shared" si="37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_xlfn.XLOOKUP(orders!C776,customers!A:A,customers!B:B,,0)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_xlfn.XLOOKUP(C776,customers!$A$2:$A$1001,customers!$G$2:$G$1001,,0)</f>
        <v>United States</v>
      </c>
      <c r="I776" t="str">
        <f>INDEX(products!$A$1:$G$49,MATCH(orders!$D776,products!$A$1:$A$49,0),MATCH(I$1,products!$A$1:$G$1,0))</f>
        <v>Rob</v>
      </c>
      <c r="J776" t="str">
        <f>INDEX(products!$A$1:$G$49,MATCH(orders!$D776,products!$A$1:$A$49,0),MATCH(J$1,products!$A$1:$G$1,0))</f>
        <v>M</v>
      </c>
      <c r="K776" s="4">
        <f>INDEX(products!$A$1:$G$49,MATCH(orders!$D776,products!$A$1:$A$49,0),MATCH(K$1,products!$A$1:$G$1,0))</f>
        <v>1</v>
      </c>
      <c r="L776" s="5">
        <f>INDEX(products!$A$1:$G$49,MATCH(orders!$D776,products!$A$1:$A$49,0),MATCH(L$1,products!$A$1:$G$1,0))</f>
        <v>9.9499999999999993</v>
      </c>
      <c r="M776" s="5">
        <f t="shared" si="36"/>
        <v>19.899999999999999</v>
      </c>
      <c r="N776" t="str">
        <f t="shared" si="38"/>
        <v>Robusta</v>
      </c>
      <c r="O776" t="str">
        <f t="shared" si="37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_xlfn.XLOOKUP(orders!C777,customers!A:A,customers!B:B,,0)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_xlfn.XLOOKUP(C777,customers!$A$2:$A$1001,customers!$G$2:$G$1001,,0)</f>
        <v>United States</v>
      </c>
      <c r="I777" t="str">
        <f>INDEX(products!$A$1:$G$49,MATCH(orders!$D777,products!$A$1:$A$49,0),MATCH(I$1,products!$A$1:$G$1,0))</f>
        <v>Exc</v>
      </c>
      <c r="J777" t="str">
        <f>INDEX(products!$A$1:$G$49,MATCH(orders!$D777,products!$A$1:$A$49,0),MATCH(J$1,products!$A$1:$G$1,0))</f>
        <v>L</v>
      </c>
      <c r="K777" s="4">
        <f>INDEX(products!$A$1:$G$49,MATCH(orders!$D777,products!$A$1:$A$49,0),MATCH(K$1,products!$A$1:$G$1,0))</f>
        <v>0.5</v>
      </c>
      <c r="L777" s="5">
        <f>INDEX(products!$A$1:$G$49,MATCH(orders!$D777,products!$A$1:$A$49,0),MATCH(L$1,products!$A$1:$G$1,0))</f>
        <v>8.91</v>
      </c>
      <c r="M777" s="5">
        <f t="shared" si="36"/>
        <v>17.82</v>
      </c>
      <c r="N777" t="str">
        <f t="shared" si="38"/>
        <v>Excelsa</v>
      </c>
      <c r="O777" t="str">
        <f t="shared" si="37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_xlfn.XLOOKUP(orders!C778,customers!A:A,customers!B:B,,0)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_xlfn.XLOOKUP(C778,customers!$A$2:$A$1001,customers!$G$2:$G$1001,,0)</f>
        <v>United States</v>
      </c>
      <c r="I778" t="str">
        <f>INDEX(products!$A$1:$G$49,MATCH(orders!$D778,products!$A$1:$A$49,0),MATCH(I$1,products!$A$1:$G$1,0))</f>
        <v>Ara</v>
      </c>
      <c r="J778" t="str">
        <f>INDEX(products!$A$1:$G$49,MATCH(orders!$D778,products!$A$1:$A$49,0),MATCH(J$1,products!$A$1:$G$1,0))</f>
        <v>M</v>
      </c>
      <c r="K778" s="4">
        <f>INDEX(products!$A$1:$G$49,MATCH(orders!$D778,products!$A$1:$A$49,0),MATCH(K$1,products!$A$1:$G$1,0))</f>
        <v>0.5</v>
      </c>
      <c r="L778" s="5">
        <f>INDEX(products!$A$1:$G$49,MATCH(orders!$D778,products!$A$1:$A$49,0),MATCH(L$1,products!$A$1:$G$1,0))</f>
        <v>6.75</v>
      </c>
      <c r="M778" s="5">
        <f t="shared" si="36"/>
        <v>20.25</v>
      </c>
      <c r="N778" t="str">
        <f t="shared" si="38"/>
        <v>Arabica</v>
      </c>
      <c r="O778" t="str">
        <f t="shared" si="37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_xlfn.XLOOKUP(orders!C779,customers!A:A,customers!B:B,,0)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_xlfn.XLOOKUP(C779,customers!$A$2:$A$1001,customers!$G$2:$G$1001,,0)</f>
        <v>United States</v>
      </c>
      <c r="I779" t="str">
        <f>INDEX(products!$A$1:$G$49,MATCH(orders!$D779,products!$A$1:$A$49,0),MATCH(I$1,products!$A$1:$G$1,0))</f>
        <v>Ara</v>
      </c>
      <c r="J779" t="str">
        <f>INDEX(products!$A$1:$G$49,MATCH(orders!$D779,products!$A$1:$A$49,0),MATCH(J$1,products!$A$1:$G$1,0))</f>
        <v>L</v>
      </c>
      <c r="K779" s="4">
        <f>INDEX(products!$A$1:$G$49,MATCH(orders!$D779,products!$A$1:$A$49,0),MATCH(K$1,products!$A$1:$G$1,0))</f>
        <v>2.5</v>
      </c>
      <c r="L779" s="5">
        <f>INDEX(products!$A$1:$G$49,MATCH(orders!$D779,products!$A$1:$A$49,0),MATCH(L$1,products!$A$1:$G$1,0))</f>
        <v>29.784999999999997</v>
      </c>
      <c r="M779" s="5">
        <f t="shared" si="36"/>
        <v>59.569999999999993</v>
      </c>
      <c r="N779" t="str">
        <f t="shared" si="38"/>
        <v>Arabica</v>
      </c>
      <c r="O779" t="str">
        <f t="shared" si="37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_xlfn.XLOOKUP(orders!C780,customers!A:A,customers!B:B,,0)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_xlfn.XLOOKUP(C780,customers!$A$2:$A$1001,customers!$G$2:$G$1001,,0)</f>
        <v>United States</v>
      </c>
      <c r="I780" t="str">
        <f>INDEX(products!$A$1:$G$49,MATCH(orders!$D780,products!$A$1:$A$49,0),MATCH(I$1,products!$A$1:$G$1,0))</f>
        <v>Lib</v>
      </c>
      <c r="J780" t="str">
        <f>INDEX(products!$A$1:$G$49,MATCH(orders!$D780,products!$A$1:$A$49,0),MATCH(J$1,products!$A$1:$G$1,0))</f>
        <v>L</v>
      </c>
      <c r="K780" s="4">
        <f>INDEX(products!$A$1:$G$49,MATCH(orders!$D780,products!$A$1:$A$49,0),MATCH(K$1,products!$A$1:$G$1,0))</f>
        <v>0.5</v>
      </c>
      <c r="L780" s="5">
        <f>INDEX(products!$A$1:$G$49,MATCH(orders!$D780,products!$A$1:$A$49,0),MATCH(L$1,products!$A$1:$G$1,0))</f>
        <v>9.51</v>
      </c>
      <c r="M780" s="5">
        <f t="shared" si="36"/>
        <v>19.02</v>
      </c>
      <c r="N780" t="str">
        <f t="shared" si="38"/>
        <v>Liberica</v>
      </c>
      <c r="O780" t="str">
        <f t="shared" si="37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_xlfn.XLOOKUP(orders!C781,customers!A:A,customers!B:B,,0)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_xlfn.XLOOKUP(C781,customers!$A$2:$A$1001,customers!$G$2:$G$1001,,0)</f>
        <v>United States</v>
      </c>
      <c r="I781" t="str">
        <f>INDEX(products!$A$1:$G$49,MATCH(orders!$D781,products!$A$1:$A$49,0),MATCH(I$1,products!$A$1:$G$1,0))</f>
        <v>Lib</v>
      </c>
      <c r="J781" t="str">
        <f>INDEX(products!$A$1:$G$49,MATCH(orders!$D781,products!$A$1:$A$49,0),MATCH(J$1,products!$A$1:$G$1,0))</f>
        <v>D</v>
      </c>
      <c r="K781" s="4">
        <f>INDEX(products!$A$1:$G$49,MATCH(orders!$D781,products!$A$1:$A$49,0),MATCH(K$1,products!$A$1:$G$1,0))</f>
        <v>1</v>
      </c>
      <c r="L781" s="5">
        <f>INDEX(products!$A$1:$G$49,MATCH(orders!$D781,products!$A$1:$A$49,0),MATCH(L$1,products!$A$1:$G$1,0))</f>
        <v>12.95</v>
      </c>
      <c r="M781" s="5">
        <f t="shared" si="36"/>
        <v>77.699999999999989</v>
      </c>
      <c r="N781" t="str">
        <f t="shared" si="38"/>
        <v>Liberica</v>
      </c>
      <c r="O781" t="str">
        <f t="shared" si="37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_xlfn.XLOOKUP(orders!C782,customers!A:A,customers!B:B,,0)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_xlfn.XLOOKUP(C782,customers!$A$2:$A$1001,customers!$G$2:$G$1001,,0)</f>
        <v>United States</v>
      </c>
      <c r="I782" t="str">
        <f>INDEX(products!$A$1:$G$49,MATCH(orders!$D782,products!$A$1:$A$49,0),MATCH(I$1,products!$A$1:$G$1,0))</f>
        <v>Exc</v>
      </c>
      <c r="J782" t="str">
        <f>INDEX(products!$A$1:$G$49,MATCH(orders!$D782,products!$A$1:$A$49,0),MATCH(J$1,products!$A$1:$G$1,0))</f>
        <v>M</v>
      </c>
      <c r="K782" s="4">
        <f>INDEX(products!$A$1:$G$49,MATCH(orders!$D782,products!$A$1:$A$49,0),MATCH(K$1,products!$A$1:$G$1,0))</f>
        <v>1</v>
      </c>
      <c r="L782" s="5">
        <f>INDEX(products!$A$1:$G$49,MATCH(orders!$D782,products!$A$1:$A$49,0),MATCH(L$1,products!$A$1:$G$1,0))</f>
        <v>13.75</v>
      </c>
      <c r="M782" s="5">
        <f t="shared" si="36"/>
        <v>41.25</v>
      </c>
      <c r="N782" t="str">
        <f t="shared" si="38"/>
        <v>Excelsa</v>
      </c>
      <c r="O782" t="str">
        <f t="shared" si="37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_xlfn.XLOOKUP(orders!C783,customers!A:A,customers!B:B,,0)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_xlfn.XLOOKUP(C783,customers!$A$2:$A$1001,customers!$G$2:$G$1001,,0)</f>
        <v>United States</v>
      </c>
      <c r="I783" t="str">
        <f>INDEX(products!$A$1:$G$49,MATCH(orders!$D783,products!$A$1:$A$49,0),MATCH(I$1,products!$A$1:$G$1,0))</f>
        <v>Lib</v>
      </c>
      <c r="J783" t="str">
        <f>INDEX(products!$A$1:$G$49,MATCH(orders!$D783,products!$A$1:$A$49,0),MATCH(J$1,products!$A$1:$G$1,0))</f>
        <v>L</v>
      </c>
      <c r="K783" s="4">
        <f>INDEX(products!$A$1:$G$49,MATCH(orders!$D783,products!$A$1:$A$49,0),MATCH(K$1,products!$A$1:$G$1,0))</f>
        <v>2.5</v>
      </c>
      <c r="L783" s="5">
        <f>INDEX(products!$A$1:$G$49,MATCH(orders!$D783,products!$A$1:$A$49,0),MATCH(L$1,products!$A$1:$G$1,0))</f>
        <v>36.454999999999998</v>
      </c>
      <c r="M783" s="5">
        <f t="shared" si="36"/>
        <v>145.82</v>
      </c>
      <c r="N783" t="str">
        <f t="shared" si="38"/>
        <v>Liberica</v>
      </c>
      <c r="O783" t="str">
        <f t="shared" si="37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_xlfn.XLOOKUP(orders!C784,customers!A:A,customers!B:B,,0)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_xlfn.XLOOKUP(C784,customers!$A$2:$A$1001,customers!$G$2:$G$1001,,0)</f>
        <v>Ireland</v>
      </c>
      <c r="I784" t="str">
        <f>INDEX(products!$A$1:$G$49,MATCH(orders!$D784,products!$A$1:$A$49,0),MATCH(I$1,products!$A$1:$G$1,0))</f>
        <v>Exc</v>
      </c>
      <c r="J784" t="str">
        <f>INDEX(products!$A$1:$G$49,MATCH(orders!$D784,products!$A$1:$A$49,0),MATCH(J$1,products!$A$1:$G$1,0))</f>
        <v>L</v>
      </c>
      <c r="K784" s="4">
        <f>INDEX(products!$A$1:$G$49,MATCH(orders!$D784,products!$A$1:$A$49,0),MATCH(K$1,products!$A$1:$G$1,0))</f>
        <v>0.2</v>
      </c>
      <c r="L784" s="5">
        <f>INDEX(products!$A$1:$G$49,MATCH(orders!$D784,products!$A$1:$A$49,0),MATCH(L$1,products!$A$1:$G$1,0))</f>
        <v>4.4550000000000001</v>
      </c>
      <c r="M784" s="5">
        <f t="shared" si="36"/>
        <v>26.73</v>
      </c>
      <c r="N784" t="str">
        <f t="shared" si="38"/>
        <v>Excelsa</v>
      </c>
      <c r="O784" t="str">
        <f t="shared" si="37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_xlfn.XLOOKUP(orders!C785,customers!A:A,customers!B:B,,0)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_xlfn.XLOOKUP(C785,customers!$A$2:$A$1001,customers!$G$2:$G$1001,,0)</f>
        <v>United States</v>
      </c>
      <c r="I785" t="str">
        <f>INDEX(products!$A$1:$G$49,MATCH(orders!$D785,products!$A$1:$A$49,0),MATCH(I$1,products!$A$1:$G$1,0))</f>
        <v>Lib</v>
      </c>
      <c r="J785" t="str">
        <f>INDEX(products!$A$1:$G$49,MATCH(orders!$D785,products!$A$1:$A$49,0),MATCH(J$1,products!$A$1:$G$1,0))</f>
        <v>M</v>
      </c>
      <c r="K785" s="4">
        <f>INDEX(products!$A$1:$G$49,MATCH(orders!$D785,products!$A$1:$A$49,0),MATCH(K$1,products!$A$1:$G$1,0))</f>
        <v>0.5</v>
      </c>
      <c r="L785" s="5">
        <f>INDEX(products!$A$1:$G$49,MATCH(orders!$D785,products!$A$1:$A$49,0),MATCH(L$1,products!$A$1:$G$1,0))</f>
        <v>8.73</v>
      </c>
      <c r="M785" s="5">
        <f t="shared" si="36"/>
        <v>43.650000000000006</v>
      </c>
      <c r="N785" t="str">
        <f t="shared" si="38"/>
        <v>Liberica</v>
      </c>
      <c r="O785" t="str">
        <f t="shared" si="37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_xlfn.XLOOKUP(orders!C786,customers!A:A,customers!B:B,,0)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_xlfn.XLOOKUP(C786,customers!$A$2:$A$1001,customers!$G$2:$G$1001,,0)</f>
        <v>United States</v>
      </c>
      <c r="I786" t="str">
        <f>INDEX(products!$A$1:$G$49,MATCH(orders!$D786,products!$A$1:$A$49,0),MATCH(I$1,products!$A$1:$G$1,0))</f>
        <v>Lib</v>
      </c>
      <c r="J786" t="str">
        <f>INDEX(products!$A$1:$G$49,MATCH(orders!$D786,products!$A$1:$A$49,0),MATCH(J$1,products!$A$1:$G$1,0))</f>
        <v>L</v>
      </c>
      <c r="K786" s="4">
        <f>INDEX(products!$A$1:$G$49,MATCH(orders!$D786,products!$A$1:$A$49,0),MATCH(K$1,products!$A$1:$G$1,0))</f>
        <v>1</v>
      </c>
      <c r="L786" s="5">
        <f>INDEX(products!$A$1:$G$49,MATCH(orders!$D786,products!$A$1:$A$49,0),MATCH(L$1,products!$A$1:$G$1,0))</f>
        <v>15.85</v>
      </c>
      <c r="M786" s="5">
        <f t="shared" si="36"/>
        <v>31.7</v>
      </c>
      <c r="N786" t="str">
        <f t="shared" si="38"/>
        <v>Liberica</v>
      </c>
      <c r="O786" t="str">
        <f t="shared" si="37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_xlfn.XLOOKUP(orders!C787,customers!A:A,customers!B:B,,0)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_xlfn.XLOOKUP(C787,customers!$A$2:$A$1001,customers!$G$2:$G$1001,,0)</f>
        <v>United States</v>
      </c>
      <c r="I787" t="str">
        <f>INDEX(products!$A$1:$G$49,MATCH(orders!$D787,products!$A$1:$A$49,0),MATCH(I$1,products!$A$1:$G$1,0))</f>
        <v>Ara</v>
      </c>
      <c r="J787" t="str">
        <f>INDEX(products!$A$1:$G$49,MATCH(orders!$D787,products!$A$1:$A$49,0),MATCH(J$1,products!$A$1:$G$1,0))</f>
        <v>D</v>
      </c>
      <c r="K787" s="4">
        <f>INDEX(products!$A$1:$G$49,MATCH(orders!$D787,products!$A$1:$A$49,0),MATCH(K$1,products!$A$1:$G$1,0))</f>
        <v>2.5</v>
      </c>
      <c r="L787" s="5">
        <f>INDEX(products!$A$1:$G$49,MATCH(orders!$D787,products!$A$1:$A$49,0),MATCH(L$1,products!$A$1:$G$1,0))</f>
        <v>22.884999999999998</v>
      </c>
      <c r="M787" s="5">
        <f t="shared" si="36"/>
        <v>22.884999999999998</v>
      </c>
      <c r="N787" t="str">
        <f t="shared" si="38"/>
        <v>Arabica</v>
      </c>
      <c r="O787" t="str">
        <f t="shared" si="37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_xlfn.XLOOKUP(orders!C788,customers!A:A,customers!B:B,,0)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_xlfn.XLOOKUP(C788,customers!$A$2:$A$1001,customers!$G$2:$G$1001,,0)</f>
        <v>United States</v>
      </c>
      <c r="I788" t="str">
        <f>INDEX(products!$A$1:$G$49,MATCH(orders!$D788,products!$A$1:$A$49,0),MATCH(I$1,products!$A$1:$G$1,0))</f>
        <v>Exc</v>
      </c>
      <c r="J788" t="str">
        <f>INDEX(products!$A$1:$G$49,MATCH(orders!$D788,products!$A$1:$A$49,0),MATCH(J$1,products!$A$1:$G$1,0))</f>
        <v>D</v>
      </c>
      <c r="K788" s="4">
        <f>INDEX(products!$A$1:$G$49,MATCH(orders!$D788,products!$A$1:$A$49,0),MATCH(K$1,products!$A$1:$G$1,0))</f>
        <v>2.5</v>
      </c>
      <c r="L788" s="5">
        <f>INDEX(products!$A$1:$G$49,MATCH(orders!$D788,products!$A$1:$A$49,0),MATCH(L$1,products!$A$1:$G$1,0))</f>
        <v>27.945</v>
      </c>
      <c r="M788" s="5">
        <f t="shared" si="36"/>
        <v>27.945</v>
      </c>
      <c r="N788" t="str">
        <f t="shared" si="38"/>
        <v>Excelsa</v>
      </c>
      <c r="O788" t="str">
        <f t="shared" si="37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_xlfn.XLOOKUP(orders!C789,customers!A:A,customers!B:B,,0)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_xlfn.XLOOKUP(C789,customers!$A$2:$A$1001,customers!$G$2:$G$1001,,0)</f>
        <v>United States</v>
      </c>
      <c r="I789" t="str">
        <f>INDEX(products!$A$1:$G$49,MATCH(orders!$D789,products!$A$1:$A$49,0),MATCH(I$1,products!$A$1:$G$1,0))</f>
        <v>Exc</v>
      </c>
      <c r="J789" t="str">
        <f>INDEX(products!$A$1:$G$49,MATCH(orders!$D789,products!$A$1:$A$49,0),MATCH(J$1,products!$A$1:$G$1,0))</f>
        <v>M</v>
      </c>
      <c r="K789" s="4">
        <f>INDEX(products!$A$1:$G$49,MATCH(orders!$D789,products!$A$1:$A$49,0),MATCH(K$1,products!$A$1:$G$1,0))</f>
        <v>1</v>
      </c>
      <c r="L789" s="5">
        <f>INDEX(products!$A$1:$G$49,MATCH(orders!$D789,products!$A$1:$A$49,0),MATCH(L$1,products!$A$1:$G$1,0))</f>
        <v>13.75</v>
      </c>
      <c r="M789" s="5">
        <f t="shared" si="36"/>
        <v>82.5</v>
      </c>
      <c r="N789" t="str">
        <f t="shared" si="38"/>
        <v>Excelsa</v>
      </c>
      <c r="O789" t="str">
        <f t="shared" si="37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_xlfn.XLOOKUP(orders!C790,customers!A:A,customers!B:B,,0)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_xlfn.XLOOKUP(C790,customers!$A$2:$A$1001,customers!$G$2:$G$1001,,0)</f>
        <v>Ireland</v>
      </c>
      <c r="I790" t="str">
        <f>INDEX(products!$A$1:$G$49,MATCH(orders!$D790,products!$A$1:$A$49,0),MATCH(I$1,products!$A$1:$G$1,0))</f>
        <v>Rob</v>
      </c>
      <c r="J790" t="str">
        <f>INDEX(products!$A$1:$G$49,MATCH(orders!$D790,products!$A$1:$A$49,0),MATCH(J$1,products!$A$1:$G$1,0))</f>
        <v>M</v>
      </c>
      <c r="K790" s="4">
        <f>INDEX(products!$A$1:$G$49,MATCH(orders!$D790,products!$A$1:$A$49,0),MATCH(K$1,products!$A$1:$G$1,0))</f>
        <v>2.5</v>
      </c>
      <c r="L790" s="5">
        <f>INDEX(products!$A$1:$G$49,MATCH(orders!$D790,products!$A$1:$A$49,0),MATCH(L$1,products!$A$1:$G$1,0))</f>
        <v>22.884999999999998</v>
      </c>
      <c r="M790" s="5">
        <f t="shared" si="36"/>
        <v>45.769999999999996</v>
      </c>
      <c r="N790" t="str">
        <f t="shared" si="38"/>
        <v>Robusta</v>
      </c>
      <c r="O790" t="str">
        <f t="shared" si="37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_xlfn.XLOOKUP(orders!C791,customers!A:A,customers!B:B,,0)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_xlfn.XLOOKUP(C791,customers!$A$2:$A$1001,customers!$G$2:$G$1001,,0)</f>
        <v>United States</v>
      </c>
      <c r="I791" t="str">
        <f>INDEX(products!$A$1:$G$49,MATCH(orders!$D791,products!$A$1:$A$49,0),MATCH(I$1,products!$A$1:$G$1,0))</f>
        <v>Ara</v>
      </c>
      <c r="J791" t="str">
        <f>INDEX(products!$A$1:$G$49,MATCH(orders!$D791,products!$A$1:$A$49,0),MATCH(J$1,products!$A$1:$G$1,0))</f>
        <v>L</v>
      </c>
      <c r="K791" s="4">
        <f>INDEX(products!$A$1:$G$49,MATCH(orders!$D791,products!$A$1:$A$49,0),MATCH(K$1,products!$A$1:$G$1,0))</f>
        <v>1</v>
      </c>
      <c r="L791" s="5">
        <f>INDEX(products!$A$1:$G$49,MATCH(orders!$D791,products!$A$1:$A$49,0),MATCH(L$1,products!$A$1:$G$1,0))</f>
        <v>12.95</v>
      </c>
      <c r="M791" s="5">
        <f t="shared" si="36"/>
        <v>77.699999999999989</v>
      </c>
      <c r="N791" t="str">
        <f t="shared" si="38"/>
        <v>Arabica</v>
      </c>
      <c r="O791" t="str">
        <f t="shared" si="37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_xlfn.XLOOKUP(orders!C792,customers!A:A,customers!B:B,,0)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_xlfn.XLOOKUP(C792,customers!$A$2:$A$1001,customers!$G$2:$G$1001,,0)</f>
        <v>United States</v>
      </c>
      <c r="I792" t="str">
        <f>INDEX(products!$A$1:$G$49,MATCH(orders!$D792,products!$A$1:$A$49,0),MATCH(I$1,products!$A$1:$G$1,0))</f>
        <v>Ara</v>
      </c>
      <c r="J792" t="str">
        <f>INDEX(products!$A$1:$G$49,MATCH(orders!$D792,products!$A$1:$A$49,0),MATCH(J$1,products!$A$1:$G$1,0))</f>
        <v>L</v>
      </c>
      <c r="K792" s="4">
        <f>INDEX(products!$A$1:$G$49,MATCH(orders!$D792,products!$A$1:$A$49,0),MATCH(K$1,products!$A$1:$G$1,0))</f>
        <v>0.5</v>
      </c>
      <c r="L792" s="5">
        <f>INDEX(products!$A$1:$G$49,MATCH(orders!$D792,products!$A$1:$A$49,0),MATCH(L$1,products!$A$1:$G$1,0))</f>
        <v>7.77</v>
      </c>
      <c r="M792" s="5">
        <f t="shared" si="36"/>
        <v>23.31</v>
      </c>
      <c r="N792" t="str">
        <f t="shared" si="38"/>
        <v>Arabica</v>
      </c>
      <c r="O792" t="str">
        <f t="shared" si="37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_xlfn.XLOOKUP(orders!C793,customers!A:A,customers!B:B,,0)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_xlfn.XLOOKUP(C793,customers!$A$2:$A$1001,customers!$G$2:$G$1001,,0)</f>
        <v>United States</v>
      </c>
      <c r="I793" t="str">
        <f>INDEX(products!$A$1:$G$49,MATCH(orders!$D793,products!$A$1:$A$49,0),MATCH(I$1,products!$A$1:$G$1,0))</f>
        <v>Lib</v>
      </c>
      <c r="J793" t="str">
        <f>INDEX(products!$A$1:$G$49,MATCH(orders!$D793,products!$A$1:$A$49,0),MATCH(J$1,products!$A$1:$G$1,0))</f>
        <v>L</v>
      </c>
      <c r="K793" s="4">
        <f>INDEX(products!$A$1:$G$49,MATCH(orders!$D793,products!$A$1:$A$49,0),MATCH(K$1,products!$A$1:$G$1,0))</f>
        <v>0.2</v>
      </c>
      <c r="L793" s="5">
        <f>INDEX(products!$A$1:$G$49,MATCH(orders!$D793,products!$A$1:$A$49,0),MATCH(L$1,products!$A$1:$G$1,0))</f>
        <v>4.7549999999999999</v>
      </c>
      <c r="M793" s="5">
        <f t="shared" si="36"/>
        <v>23.774999999999999</v>
      </c>
      <c r="N793" t="str">
        <f t="shared" si="38"/>
        <v>Liberica</v>
      </c>
      <c r="O793" t="str">
        <f t="shared" si="37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_xlfn.XLOOKUP(orders!C794,customers!A:A,customers!B:B,,0)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_xlfn.XLOOKUP(C794,customers!$A$2:$A$1001,customers!$G$2:$G$1001,,0)</f>
        <v>United Kingdom</v>
      </c>
      <c r="I794" t="str">
        <f>INDEX(products!$A$1:$G$49,MATCH(orders!$D794,products!$A$1:$A$49,0),MATCH(I$1,products!$A$1:$G$1,0))</f>
        <v>Lib</v>
      </c>
      <c r="J794" t="str">
        <f>INDEX(products!$A$1:$G$49,MATCH(orders!$D794,products!$A$1:$A$49,0),MATCH(J$1,products!$A$1:$G$1,0))</f>
        <v>M</v>
      </c>
      <c r="K794" s="4">
        <f>INDEX(products!$A$1:$G$49,MATCH(orders!$D794,products!$A$1:$A$49,0),MATCH(K$1,products!$A$1:$G$1,0))</f>
        <v>0.5</v>
      </c>
      <c r="L794" s="5">
        <f>INDEX(products!$A$1:$G$49,MATCH(orders!$D794,products!$A$1:$A$49,0),MATCH(L$1,products!$A$1:$G$1,0))</f>
        <v>8.73</v>
      </c>
      <c r="M794" s="5">
        <f t="shared" si="36"/>
        <v>52.38</v>
      </c>
      <c r="N794" t="str">
        <f t="shared" si="38"/>
        <v>Liberica</v>
      </c>
      <c r="O794" t="str">
        <f t="shared" si="37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_xlfn.XLOOKUP(orders!C795,customers!A:A,customers!B:B,,0)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_xlfn.XLOOKUP(C795,customers!$A$2:$A$1001,customers!$G$2:$G$1001,,0)</f>
        <v>United States</v>
      </c>
      <c r="I795" t="str">
        <f>INDEX(products!$A$1:$G$49,MATCH(orders!$D795,products!$A$1:$A$49,0),MATCH(I$1,products!$A$1:$G$1,0))</f>
        <v>Rob</v>
      </c>
      <c r="J795" t="str">
        <f>INDEX(products!$A$1:$G$49,MATCH(orders!$D795,products!$A$1:$A$49,0),MATCH(J$1,products!$A$1:$G$1,0))</f>
        <v>L</v>
      </c>
      <c r="K795" s="4">
        <f>INDEX(products!$A$1:$G$49,MATCH(orders!$D795,products!$A$1:$A$49,0),MATCH(K$1,products!$A$1:$G$1,0))</f>
        <v>0.2</v>
      </c>
      <c r="L795" s="5">
        <f>INDEX(products!$A$1:$G$49,MATCH(orders!$D795,products!$A$1:$A$49,0),MATCH(L$1,products!$A$1:$G$1,0))</f>
        <v>3.5849999999999995</v>
      </c>
      <c r="M795" s="5">
        <f t="shared" si="36"/>
        <v>17.924999999999997</v>
      </c>
      <c r="N795" t="str">
        <f t="shared" si="38"/>
        <v>Robusta</v>
      </c>
      <c r="O795" t="str">
        <f t="shared" si="37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_xlfn.XLOOKUP(orders!C796,customers!A:A,customers!B:B,,0)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_xlfn.XLOOKUP(C796,customers!$A$2:$A$1001,customers!$G$2:$G$1001,,0)</f>
        <v>United States</v>
      </c>
      <c r="I796" t="str">
        <f>INDEX(products!$A$1:$G$49,MATCH(orders!$D796,products!$A$1:$A$49,0),MATCH(I$1,products!$A$1:$G$1,0))</f>
        <v>Ara</v>
      </c>
      <c r="J796" t="str">
        <f>INDEX(products!$A$1:$G$49,MATCH(orders!$D796,products!$A$1:$A$49,0),MATCH(J$1,products!$A$1:$G$1,0))</f>
        <v>L</v>
      </c>
      <c r="K796" s="4">
        <f>INDEX(products!$A$1:$G$49,MATCH(orders!$D796,products!$A$1:$A$49,0),MATCH(K$1,products!$A$1:$G$1,0))</f>
        <v>2.5</v>
      </c>
      <c r="L796" s="5">
        <f>INDEX(products!$A$1:$G$49,MATCH(orders!$D796,products!$A$1:$A$49,0),MATCH(L$1,products!$A$1:$G$1,0))</f>
        <v>29.784999999999997</v>
      </c>
      <c r="M796" s="5">
        <f t="shared" si="36"/>
        <v>148.92499999999998</v>
      </c>
      <c r="N796" t="str">
        <f t="shared" si="38"/>
        <v>Arabica</v>
      </c>
      <c r="O796" t="str">
        <f t="shared" si="37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_xlfn.XLOOKUP(orders!C797,customers!A:A,customers!B:B,,0)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_xlfn.XLOOKUP(C797,customers!$A$2:$A$1001,customers!$G$2:$G$1001,,0)</f>
        <v>United States</v>
      </c>
      <c r="I797" t="str">
        <f>INDEX(products!$A$1:$G$49,MATCH(orders!$D797,products!$A$1:$A$49,0),MATCH(I$1,products!$A$1:$G$1,0))</f>
        <v>Rob</v>
      </c>
      <c r="J797" t="str">
        <f>INDEX(products!$A$1:$G$49,MATCH(orders!$D797,products!$A$1:$A$49,0),MATCH(J$1,products!$A$1:$G$1,0))</f>
        <v>L</v>
      </c>
      <c r="K797" s="4">
        <f>INDEX(products!$A$1:$G$49,MATCH(orders!$D797,products!$A$1:$A$49,0),MATCH(K$1,products!$A$1:$G$1,0))</f>
        <v>0.5</v>
      </c>
      <c r="L797" s="5">
        <f>INDEX(products!$A$1:$G$49,MATCH(orders!$D797,products!$A$1:$A$49,0),MATCH(L$1,products!$A$1:$G$1,0))</f>
        <v>7.169999999999999</v>
      </c>
      <c r="M797" s="5">
        <f t="shared" si="36"/>
        <v>28.679999999999996</v>
      </c>
      <c r="N797" t="str">
        <f t="shared" si="38"/>
        <v>Robusta</v>
      </c>
      <c r="O797" t="str">
        <f t="shared" si="37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_xlfn.XLOOKUP(orders!C798,customers!A:A,customers!B:B,,0)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_xlfn.XLOOKUP(C798,customers!$A$2:$A$1001,customers!$G$2:$G$1001,,0)</f>
        <v>United States</v>
      </c>
      <c r="I798" t="str">
        <f>INDEX(products!$A$1:$G$49,MATCH(orders!$D798,products!$A$1:$A$49,0),MATCH(I$1,products!$A$1:$G$1,0))</f>
        <v>Lib</v>
      </c>
      <c r="J798" t="str">
        <f>INDEX(products!$A$1:$G$49,MATCH(orders!$D798,products!$A$1:$A$49,0),MATCH(J$1,products!$A$1:$G$1,0))</f>
        <v>L</v>
      </c>
      <c r="K798" s="4">
        <f>INDEX(products!$A$1:$G$49,MATCH(orders!$D798,products!$A$1:$A$49,0),MATCH(K$1,products!$A$1:$G$1,0))</f>
        <v>0.5</v>
      </c>
      <c r="L798" s="5">
        <f>INDEX(products!$A$1:$G$49,MATCH(orders!$D798,products!$A$1:$A$49,0),MATCH(L$1,products!$A$1:$G$1,0))</f>
        <v>9.51</v>
      </c>
      <c r="M798" s="5">
        <f t="shared" si="36"/>
        <v>9.51</v>
      </c>
      <c r="N798" t="str">
        <f t="shared" si="38"/>
        <v>Liberica</v>
      </c>
      <c r="O798" t="str">
        <f t="shared" si="37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_xlfn.XLOOKUP(orders!C799,customers!A:A,customers!B:B,,0)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_xlfn.XLOOKUP(C799,customers!$A$2:$A$1001,customers!$G$2:$G$1001,,0)</f>
        <v>United States</v>
      </c>
      <c r="I799" t="str">
        <f>INDEX(products!$A$1:$G$49,MATCH(orders!$D799,products!$A$1:$A$49,0),MATCH(I$1,products!$A$1:$G$1,0))</f>
        <v>Ara</v>
      </c>
      <c r="J799" t="str">
        <f>INDEX(products!$A$1:$G$49,MATCH(orders!$D799,products!$A$1:$A$49,0),MATCH(J$1,products!$A$1:$G$1,0))</f>
        <v>L</v>
      </c>
      <c r="K799" s="4">
        <f>INDEX(products!$A$1:$G$49,MATCH(orders!$D799,products!$A$1:$A$49,0),MATCH(K$1,products!$A$1:$G$1,0))</f>
        <v>0.5</v>
      </c>
      <c r="L799" s="5">
        <f>INDEX(products!$A$1:$G$49,MATCH(orders!$D799,products!$A$1:$A$49,0),MATCH(L$1,products!$A$1:$G$1,0))</f>
        <v>7.77</v>
      </c>
      <c r="M799" s="5">
        <f t="shared" si="36"/>
        <v>31.08</v>
      </c>
      <c r="N799" t="str">
        <f t="shared" si="38"/>
        <v>Arabica</v>
      </c>
      <c r="O799" t="str">
        <f t="shared" si="37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_xlfn.XLOOKUP(orders!C800,customers!A:A,customers!B:B,,0)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_xlfn.XLOOKUP(C800,customers!$A$2:$A$1001,customers!$G$2:$G$1001,,0)</f>
        <v>United States</v>
      </c>
      <c r="I800" t="str">
        <f>INDEX(products!$A$1:$G$49,MATCH(orders!$D800,products!$A$1:$A$49,0),MATCH(I$1,products!$A$1:$G$1,0))</f>
        <v>Rob</v>
      </c>
      <c r="J800" t="str">
        <f>INDEX(products!$A$1:$G$49,MATCH(orders!$D800,products!$A$1:$A$49,0),MATCH(J$1,products!$A$1:$G$1,0))</f>
        <v>D</v>
      </c>
      <c r="K800" s="4">
        <f>INDEX(products!$A$1:$G$49,MATCH(orders!$D800,products!$A$1:$A$49,0),MATCH(K$1,products!$A$1:$G$1,0))</f>
        <v>0.2</v>
      </c>
      <c r="L800" s="5">
        <f>INDEX(products!$A$1:$G$49,MATCH(orders!$D800,products!$A$1:$A$49,0),MATCH(L$1,products!$A$1:$G$1,0))</f>
        <v>2.6849999999999996</v>
      </c>
      <c r="M800" s="5">
        <f t="shared" si="36"/>
        <v>8.0549999999999997</v>
      </c>
      <c r="N800" t="str">
        <f t="shared" si="38"/>
        <v>Robusta</v>
      </c>
      <c r="O800" t="str">
        <f t="shared" si="37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_xlfn.XLOOKUP(orders!C801,customers!A:A,customers!B:B,,0)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_xlfn.XLOOKUP(C801,customers!$A$2:$A$1001,customers!$G$2:$G$1001,,0)</f>
        <v>United States</v>
      </c>
      <c r="I801" t="str">
        <f>INDEX(products!$A$1:$G$49,MATCH(orders!$D801,products!$A$1:$A$49,0),MATCH(I$1,products!$A$1:$G$1,0))</f>
        <v>Exc</v>
      </c>
      <c r="J801" t="str">
        <f>INDEX(products!$A$1:$G$49,MATCH(orders!$D801,products!$A$1:$A$49,0),MATCH(J$1,products!$A$1:$G$1,0))</f>
        <v>D</v>
      </c>
      <c r="K801" s="4">
        <f>INDEX(products!$A$1:$G$49,MATCH(orders!$D801,products!$A$1:$A$49,0),MATCH(K$1,products!$A$1:$G$1,0))</f>
        <v>1</v>
      </c>
      <c r="L801" s="5">
        <f>INDEX(products!$A$1:$G$49,MATCH(orders!$D801,products!$A$1:$A$49,0),MATCH(L$1,products!$A$1:$G$1,0))</f>
        <v>12.15</v>
      </c>
      <c r="M801" s="5">
        <f t="shared" si="36"/>
        <v>36.450000000000003</v>
      </c>
      <c r="N801" t="str">
        <f t="shared" si="38"/>
        <v>Excelsa</v>
      </c>
      <c r="O801" t="str">
        <f t="shared" si="37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_xlfn.XLOOKUP(orders!C802,customers!A:A,customers!B:B,,0)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_xlfn.XLOOKUP(C802,customers!$A$2:$A$1001,customers!$G$2:$G$1001,,0)</f>
        <v>Ireland</v>
      </c>
      <c r="I802" t="str">
        <f>INDEX(products!$A$1:$G$49,MATCH(orders!$D802,products!$A$1:$A$49,0),MATCH(I$1,products!$A$1:$G$1,0))</f>
        <v>Rob</v>
      </c>
      <c r="J802" t="str">
        <f>INDEX(products!$A$1:$G$49,MATCH(orders!$D802,products!$A$1:$A$49,0),MATCH(J$1,products!$A$1:$G$1,0))</f>
        <v>D</v>
      </c>
      <c r="K802" s="4">
        <f>INDEX(products!$A$1:$G$49,MATCH(orders!$D802,products!$A$1:$A$49,0),MATCH(K$1,products!$A$1:$G$1,0))</f>
        <v>0.2</v>
      </c>
      <c r="L802" s="5">
        <f>INDEX(products!$A$1:$G$49,MATCH(orders!$D802,products!$A$1:$A$49,0),MATCH(L$1,products!$A$1:$G$1,0))</f>
        <v>2.6849999999999996</v>
      </c>
      <c r="M802" s="5">
        <f t="shared" si="36"/>
        <v>16.11</v>
      </c>
      <c r="N802" t="str">
        <f t="shared" si="38"/>
        <v>Robusta</v>
      </c>
      <c r="O802" t="str">
        <f t="shared" si="37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_xlfn.XLOOKUP(orders!C803,customers!A:A,customers!B:B,,0)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_xlfn.XLOOKUP(C803,customers!$A$2:$A$1001,customers!$G$2:$G$1001,,0)</f>
        <v>United States</v>
      </c>
      <c r="I803" t="str">
        <f>INDEX(products!$A$1:$G$49,MATCH(orders!$D803,products!$A$1:$A$49,0),MATCH(I$1,products!$A$1:$G$1,0))</f>
        <v>Rob</v>
      </c>
      <c r="J803" t="str">
        <f>INDEX(products!$A$1:$G$49,MATCH(orders!$D803,products!$A$1:$A$49,0),MATCH(J$1,products!$A$1:$G$1,0))</f>
        <v>D</v>
      </c>
      <c r="K803" s="4">
        <f>INDEX(products!$A$1:$G$49,MATCH(orders!$D803,products!$A$1:$A$49,0),MATCH(K$1,products!$A$1:$G$1,0))</f>
        <v>2.5</v>
      </c>
      <c r="L803" s="5">
        <f>INDEX(products!$A$1:$G$49,MATCH(orders!$D803,products!$A$1:$A$49,0),MATCH(L$1,products!$A$1:$G$1,0))</f>
        <v>20.584999999999997</v>
      </c>
      <c r="M803" s="5">
        <f t="shared" si="36"/>
        <v>41.169999999999995</v>
      </c>
      <c r="N803" t="str">
        <f t="shared" si="38"/>
        <v>Robusta</v>
      </c>
      <c r="O803" t="str">
        <f t="shared" si="37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_xlfn.XLOOKUP(orders!C804,customers!A:A,customers!B:B,,0)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_xlfn.XLOOKUP(C804,customers!$A$2:$A$1001,customers!$G$2:$G$1001,,0)</f>
        <v>United States</v>
      </c>
      <c r="I804" t="str">
        <f>INDEX(products!$A$1:$G$49,MATCH(orders!$D804,products!$A$1:$A$49,0),MATCH(I$1,products!$A$1:$G$1,0))</f>
        <v>Rob</v>
      </c>
      <c r="J804" t="str">
        <f>INDEX(products!$A$1:$G$49,MATCH(orders!$D804,products!$A$1:$A$49,0),MATCH(J$1,products!$A$1:$G$1,0))</f>
        <v>D</v>
      </c>
      <c r="K804" s="4">
        <f>INDEX(products!$A$1:$G$49,MATCH(orders!$D804,products!$A$1:$A$49,0),MATCH(K$1,products!$A$1:$G$1,0))</f>
        <v>0.2</v>
      </c>
      <c r="L804" s="5">
        <f>INDEX(products!$A$1:$G$49,MATCH(orders!$D804,products!$A$1:$A$49,0),MATCH(L$1,products!$A$1:$G$1,0))</f>
        <v>2.6849999999999996</v>
      </c>
      <c r="M804" s="5">
        <f t="shared" si="36"/>
        <v>10.739999999999998</v>
      </c>
      <c r="N804" t="str">
        <f t="shared" si="38"/>
        <v>Robusta</v>
      </c>
      <c r="O804" t="str">
        <f t="shared" si="37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_xlfn.XLOOKUP(orders!C805,customers!A:A,customers!B:B,,0)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_xlfn.XLOOKUP(C805,customers!$A$2:$A$1001,customers!$G$2:$G$1001,,0)</f>
        <v>United States</v>
      </c>
      <c r="I805" t="str">
        <f>INDEX(products!$A$1:$G$49,MATCH(orders!$D805,products!$A$1:$A$49,0),MATCH(I$1,products!$A$1:$G$1,0))</f>
        <v>Exc</v>
      </c>
      <c r="J805" t="str">
        <f>INDEX(products!$A$1:$G$49,MATCH(orders!$D805,products!$A$1:$A$49,0),MATCH(J$1,products!$A$1:$G$1,0))</f>
        <v>M</v>
      </c>
      <c r="K805" s="4">
        <f>INDEX(products!$A$1:$G$49,MATCH(orders!$D805,products!$A$1:$A$49,0),MATCH(K$1,products!$A$1:$G$1,0))</f>
        <v>2.5</v>
      </c>
      <c r="L805" s="5">
        <f>INDEX(products!$A$1:$G$49,MATCH(orders!$D805,products!$A$1:$A$49,0),MATCH(L$1,products!$A$1:$G$1,0))</f>
        <v>31.624999999999996</v>
      </c>
      <c r="M805" s="5">
        <f t="shared" si="36"/>
        <v>126.49999999999999</v>
      </c>
      <c r="N805" t="str">
        <f t="shared" si="38"/>
        <v>Excelsa</v>
      </c>
      <c r="O805" t="str">
        <f t="shared" si="37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_xlfn.XLOOKUP(orders!C806,customers!A:A,customers!B:B,,0)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_xlfn.XLOOKUP(C806,customers!$A$2:$A$1001,customers!$G$2:$G$1001,,0)</f>
        <v>United Kingdom</v>
      </c>
      <c r="I806" t="str">
        <f>INDEX(products!$A$1:$G$49,MATCH(orders!$D806,products!$A$1:$A$49,0),MATCH(I$1,products!$A$1:$G$1,0))</f>
        <v>Rob</v>
      </c>
      <c r="J806" t="str">
        <f>INDEX(products!$A$1:$G$49,MATCH(orders!$D806,products!$A$1:$A$49,0),MATCH(J$1,products!$A$1:$G$1,0))</f>
        <v>L</v>
      </c>
      <c r="K806" s="4">
        <f>INDEX(products!$A$1:$G$49,MATCH(orders!$D806,products!$A$1:$A$49,0),MATCH(K$1,products!$A$1:$G$1,0))</f>
        <v>1</v>
      </c>
      <c r="L806" s="5">
        <f>INDEX(products!$A$1:$G$49,MATCH(orders!$D806,products!$A$1:$A$49,0),MATCH(L$1,products!$A$1:$G$1,0))</f>
        <v>11.95</v>
      </c>
      <c r="M806" s="5">
        <f t="shared" si="36"/>
        <v>23.9</v>
      </c>
      <c r="N806" t="str">
        <f t="shared" si="38"/>
        <v>Robusta</v>
      </c>
      <c r="O806" t="str">
        <f t="shared" si="37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_xlfn.XLOOKUP(orders!C807,customers!A:A,customers!B:B,,0)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_xlfn.XLOOKUP(C807,customers!$A$2:$A$1001,customers!$G$2:$G$1001,,0)</f>
        <v>United States</v>
      </c>
      <c r="I807" t="str">
        <f>INDEX(products!$A$1:$G$49,MATCH(orders!$D807,products!$A$1:$A$49,0),MATCH(I$1,products!$A$1:$G$1,0))</f>
        <v>Rob</v>
      </c>
      <c r="J807" t="str">
        <f>INDEX(products!$A$1:$G$49,MATCH(orders!$D807,products!$A$1:$A$49,0),MATCH(J$1,products!$A$1:$G$1,0))</f>
        <v>M</v>
      </c>
      <c r="K807" s="4">
        <f>INDEX(products!$A$1:$G$49,MATCH(orders!$D807,products!$A$1:$A$49,0),MATCH(K$1,products!$A$1:$G$1,0))</f>
        <v>0.5</v>
      </c>
      <c r="L807" s="5">
        <f>INDEX(products!$A$1:$G$49,MATCH(orders!$D807,products!$A$1:$A$49,0),MATCH(L$1,products!$A$1:$G$1,0))</f>
        <v>5.97</v>
      </c>
      <c r="M807" s="5">
        <f t="shared" si="36"/>
        <v>5.97</v>
      </c>
      <c r="N807" t="str">
        <f t="shared" si="38"/>
        <v>Robusta</v>
      </c>
      <c r="O807" t="str">
        <f t="shared" si="37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_xlfn.XLOOKUP(orders!C808,customers!A:A,customers!B:B,,0)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_xlfn.XLOOKUP(C808,customers!$A$2:$A$1001,customers!$G$2:$G$1001,,0)</f>
        <v>United Kingdom</v>
      </c>
      <c r="I808" t="str">
        <f>INDEX(products!$A$1:$G$49,MATCH(orders!$D808,products!$A$1:$A$49,0),MATCH(I$1,products!$A$1:$G$1,0))</f>
        <v>Lib</v>
      </c>
      <c r="J808" t="str">
        <f>INDEX(products!$A$1:$G$49,MATCH(orders!$D808,products!$A$1:$A$49,0),MATCH(J$1,products!$A$1:$G$1,0))</f>
        <v>D</v>
      </c>
      <c r="K808" s="4">
        <f>INDEX(products!$A$1:$G$49,MATCH(orders!$D808,products!$A$1:$A$49,0),MATCH(K$1,products!$A$1:$G$1,0))</f>
        <v>0.2</v>
      </c>
      <c r="L808" s="5">
        <f>INDEX(products!$A$1:$G$49,MATCH(orders!$D808,products!$A$1:$A$49,0),MATCH(L$1,products!$A$1:$G$1,0))</f>
        <v>3.8849999999999998</v>
      </c>
      <c r="M808" s="5">
        <f t="shared" si="36"/>
        <v>7.77</v>
      </c>
      <c r="N808" t="str">
        <f t="shared" si="38"/>
        <v>Liberica</v>
      </c>
      <c r="O808" t="str">
        <f t="shared" si="37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_xlfn.XLOOKUP(orders!C809,customers!A:A,customers!B:B,,0)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_xlfn.XLOOKUP(C809,customers!$A$2:$A$1001,customers!$G$2:$G$1001,,0)</f>
        <v>Ireland</v>
      </c>
      <c r="I809" t="str">
        <f>INDEX(products!$A$1:$G$49,MATCH(orders!$D809,products!$A$1:$A$49,0),MATCH(I$1,products!$A$1:$G$1,0))</f>
        <v>Lib</v>
      </c>
      <c r="J809" t="str">
        <f>INDEX(products!$A$1:$G$49,MATCH(orders!$D809,products!$A$1:$A$49,0),MATCH(J$1,products!$A$1:$G$1,0))</f>
        <v>D</v>
      </c>
      <c r="K809" s="4">
        <f>INDEX(products!$A$1:$G$49,MATCH(orders!$D809,products!$A$1:$A$49,0),MATCH(K$1,products!$A$1:$G$1,0))</f>
        <v>0.5</v>
      </c>
      <c r="L809" s="5">
        <f>INDEX(products!$A$1:$G$49,MATCH(orders!$D809,products!$A$1:$A$49,0),MATCH(L$1,products!$A$1:$G$1,0))</f>
        <v>7.77</v>
      </c>
      <c r="M809" s="5">
        <f t="shared" si="36"/>
        <v>23.31</v>
      </c>
      <c r="N809" t="str">
        <f t="shared" si="38"/>
        <v>Liberica</v>
      </c>
      <c r="O809" t="str">
        <f t="shared" si="37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_xlfn.XLOOKUP(orders!C810,customers!A:A,customers!B:B,,0)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_xlfn.XLOOKUP(C810,customers!$A$2:$A$1001,customers!$G$2:$G$1001,,0)</f>
        <v>United States</v>
      </c>
      <c r="I810" t="str">
        <f>INDEX(products!$A$1:$G$49,MATCH(orders!$D810,products!$A$1:$A$49,0),MATCH(I$1,products!$A$1:$G$1,0))</f>
        <v>Rob</v>
      </c>
      <c r="J810" t="str">
        <f>INDEX(products!$A$1:$G$49,MATCH(orders!$D810,products!$A$1:$A$49,0),MATCH(J$1,products!$A$1:$G$1,0))</f>
        <v>L</v>
      </c>
      <c r="K810" s="4">
        <f>INDEX(products!$A$1:$G$49,MATCH(orders!$D810,products!$A$1:$A$49,0),MATCH(K$1,products!$A$1:$G$1,0))</f>
        <v>2.5</v>
      </c>
      <c r="L810" s="5">
        <f>INDEX(products!$A$1:$G$49,MATCH(orders!$D810,products!$A$1:$A$49,0),MATCH(L$1,products!$A$1:$G$1,0))</f>
        <v>27.484999999999996</v>
      </c>
      <c r="M810" s="5">
        <f t="shared" si="36"/>
        <v>137.42499999999998</v>
      </c>
      <c r="N810" t="str">
        <f t="shared" si="38"/>
        <v>Robusta</v>
      </c>
      <c r="O810" t="str">
        <f t="shared" si="37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_xlfn.XLOOKUP(orders!C811,customers!A:A,customers!B:B,,0)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_xlfn.XLOOKUP(C811,customers!$A$2:$A$1001,customers!$G$2:$G$1001,,0)</f>
        <v>United States</v>
      </c>
      <c r="I811" t="str">
        <f>INDEX(products!$A$1:$G$49,MATCH(orders!$D811,products!$A$1:$A$49,0),MATCH(I$1,products!$A$1:$G$1,0))</f>
        <v>Rob</v>
      </c>
      <c r="J811" t="str">
        <f>INDEX(products!$A$1:$G$49,MATCH(orders!$D811,products!$A$1:$A$49,0),MATCH(J$1,products!$A$1:$G$1,0))</f>
        <v>D</v>
      </c>
      <c r="K811" s="4">
        <f>INDEX(products!$A$1:$G$49,MATCH(orders!$D811,products!$A$1:$A$49,0),MATCH(K$1,products!$A$1:$G$1,0))</f>
        <v>0.2</v>
      </c>
      <c r="L811" s="5">
        <f>INDEX(products!$A$1:$G$49,MATCH(orders!$D811,products!$A$1:$A$49,0),MATCH(L$1,products!$A$1:$G$1,0))</f>
        <v>2.6849999999999996</v>
      </c>
      <c r="M811" s="5">
        <f t="shared" si="36"/>
        <v>8.0549999999999997</v>
      </c>
      <c r="N811" t="str">
        <f t="shared" si="38"/>
        <v>Robusta</v>
      </c>
      <c r="O811" t="str">
        <f t="shared" si="37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_xlfn.XLOOKUP(orders!C812,customers!A:A,customers!B:B,,0)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_xlfn.XLOOKUP(C812,customers!$A$2:$A$1001,customers!$G$2:$G$1001,,0)</f>
        <v>United States</v>
      </c>
      <c r="I812" t="str">
        <f>INDEX(products!$A$1:$G$49,MATCH(orders!$D812,products!$A$1:$A$49,0),MATCH(I$1,products!$A$1:$G$1,0))</f>
        <v>Lib</v>
      </c>
      <c r="J812" t="str">
        <f>INDEX(products!$A$1:$G$49,MATCH(orders!$D812,products!$A$1:$A$49,0),MATCH(J$1,products!$A$1:$G$1,0))</f>
        <v>L</v>
      </c>
      <c r="K812" s="4">
        <f>INDEX(products!$A$1:$G$49,MATCH(orders!$D812,products!$A$1:$A$49,0),MATCH(K$1,products!$A$1:$G$1,0))</f>
        <v>0.5</v>
      </c>
      <c r="L812" s="5">
        <f>INDEX(products!$A$1:$G$49,MATCH(orders!$D812,products!$A$1:$A$49,0),MATCH(L$1,products!$A$1:$G$1,0))</f>
        <v>9.51</v>
      </c>
      <c r="M812" s="5">
        <f t="shared" si="36"/>
        <v>28.53</v>
      </c>
      <c r="N812" t="str">
        <f t="shared" si="38"/>
        <v>Liberica</v>
      </c>
      <c r="O812" t="str">
        <f t="shared" si="37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_xlfn.XLOOKUP(orders!C813,customers!A:A,customers!B:B,,0)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_xlfn.XLOOKUP(C813,customers!$A$2:$A$1001,customers!$G$2:$G$1001,,0)</f>
        <v>Ireland</v>
      </c>
      <c r="I813" t="str">
        <f>INDEX(products!$A$1:$G$49,MATCH(orders!$D813,products!$A$1:$A$49,0),MATCH(I$1,products!$A$1:$G$1,0))</f>
        <v>Ara</v>
      </c>
      <c r="J813" t="str">
        <f>INDEX(products!$A$1:$G$49,MATCH(orders!$D813,products!$A$1:$A$49,0),MATCH(J$1,products!$A$1:$G$1,0))</f>
        <v>M</v>
      </c>
      <c r="K813" s="4">
        <f>INDEX(products!$A$1:$G$49,MATCH(orders!$D813,products!$A$1:$A$49,0),MATCH(K$1,products!$A$1:$G$1,0))</f>
        <v>1</v>
      </c>
      <c r="L813" s="5">
        <f>INDEX(products!$A$1:$G$49,MATCH(orders!$D813,products!$A$1:$A$49,0),MATCH(L$1,products!$A$1:$G$1,0))</f>
        <v>11.25</v>
      </c>
      <c r="M813" s="5">
        <f t="shared" si="36"/>
        <v>67.5</v>
      </c>
      <c r="N813" t="str">
        <f t="shared" si="38"/>
        <v>Arabica</v>
      </c>
      <c r="O813" t="str">
        <f t="shared" si="37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_xlfn.XLOOKUP(orders!C814,customers!A:A,customers!B:B,,0)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_xlfn.XLOOKUP(C814,customers!$A$2:$A$1001,customers!$G$2:$G$1001,,0)</f>
        <v>Ireland</v>
      </c>
      <c r="I814" t="str">
        <f>INDEX(products!$A$1:$G$49,MATCH(orders!$D814,products!$A$1:$A$49,0),MATCH(I$1,products!$A$1:$G$1,0))</f>
        <v>Lib</v>
      </c>
      <c r="J814" t="str">
        <f>INDEX(products!$A$1:$G$49,MATCH(orders!$D814,products!$A$1:$A$49,0),MATCH(J$1,products!$A$1:$G$1,0))</f>
        <v>D</v>
      </c>
      <c r="K814" s="4">
        <f>INDEX(products!$A$1:$G$49,MATCH(orders!$D814,products!$A$1:$A$49,0),MATCH(K$1,products!$A$1:$G$1,0))</f>
        <v>2.5</v>
      </c>
      <c r="L814" s="5">
        <f>INDEX(products!$A$1:$G$49,MATCH(orders!$D814,products!$A$1:$A$49,0),MATCH(L$1,products!$A$1:$G$1,0))</f>
        <v>29.784999999999997</v>
      </c>
      <c r="M814" s="5">
        <f t="shared" si="36"/>
        <v>178.70999999999998</v>
      </c>
      <c r="N814" t="str">
        <f t="shared" si="38"/>
        <v>Liberica</v>
      </c>
      <c r="O814" t="str">
        <f t="shared" si="37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_xlfn.XLOOKUP(orders!C815,customers!A:A,customers!B:B,,0)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_xlfn.XLOOKUP(C815,customers!$A$2:$A$1001,customers!$G$2:$G$1001,,0)</f>
        <v>United States</v>
      </c>
      <c r="I815" t="str">
        <f>INDEX(products!$A$1:$G$49,MATCH(orders!$D815,products!$A$1:$A$49,0),MATCH(I$1,products!$A$1:$G$1,0))</f>
        <v>Exc</v>
      </c>
      <c r="J815" t="str">
        <f>INDEX(products!$A$1:$G$49,MATCH(orders!$D815,products!$A$1:$A$49,0),MATCH(J$1,products!$A$1:$G$1,0))</f>
        <v>M</v>
      </c>
      <c r="K815" s="4">
        <f>INDEX(products!$A$1:$G$49,MATCH(orders!$D815,products!$A$1:$A$49,0),MATCH(K$1,products!$A$1:$G$1,0))</f>
        <v>2.5</v>
      </c>
      <c r="L815" s="5">
        <f>INDEX(products!$A$1:$G$49,MATCH(orders!$D815,products!$A$1:$A$49,0),MATCH(L$1,products!$A$1:$G$1,0))</f>
        <v>31.624999999999996</v>
      </c>
      <c r="M815" s="5">
        <f t="shared" si="36"/>
        <v>31.624999999999996</v>
      </c>
      <c r="N815" t="str">
        <f t="shared" si="38"/>
        <v>Excelsa</v>
      </c>
      <c r="O815" t="str">
        <f t="shared" si="37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_xlfn.XLOOKUP(orders!C816,customers!A:A,customers!B:B,,0)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_xlfn.XLOOKUP(C816,customers!$A$2:$A$1001,customers!$G$2:$G$1001,,0)</f>
        <v>United States</v>
      </c>
      <c r="I816" t="str">
        <f>INDEX(products!$A$1:$G$49,MATCH(orders!$D816,products!$A$1:$A$49,0),MATCH(I$1,products!$A$1:$G$1,0))</f>
        <v>Exc</v>
      </c>
      <c r="J816" t="str">
        <f>INDEX(products!$A$1:$G$49,MATCH(orders!$D816,products!$A$1:$A$49,0),MATCH(J$1,products!$A$1:$G$1,0))</f>
        <v>L</v>
      </c>
      <c r="K816" s="4">
        <f>INDEX(products!$A$1:$G$49,MATCH(orders!$D816,products!$A$1:$A$49,0),MATCH(K$1,products!$A$1:$G$1,0))</f>
        <v>0.2</v>
      </c>
      <c r="L816" s="5">
        <f>INDEX(products!$A$1:$G$49,MATCH(orders!$D816,products!$A$1:$A$49,0),MATCH(L$1,products!$A$1:$G$1,0))</f>
        <v>4.4550000000000001</v>
      </c>
      <c r="M816" s="5">
        <f t="shared" si="36"/>
        <v>8.91</v>
      </c>
      <c r="N816" t="str">
        <f t="shared" si="38"/>
        <v>Excelsa</v>
      </c>
      <c r="O816" t="str">
        <f t="shared" si="37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_xlfn.XLOOKUP(orders!C817,customers!A:A,customers!B:B,,0)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_xlfn.XLOOKUP(C817,customers!$A$2:$A$1001,customers!$G$2:$G$1001,,0)</f>
        <v>United States</v>
      </c>
      <c r="I817" t="str">
        <f>INDEX(products!$A$1:$G$49,MATCH(orders!$D817,products!$A$1:$A$49,0),MATCH(I$1,products!$A$1:$G$1,0))</f>
        <v>Rob</v>
      </c>
      <c r="J817" t="str">
        <f>INDEX(products!$A$1:$G$49,MATCH(orders!$D817,products!$A$1:$A$49,0),MATCH(J$1,products!$A$1:$G$1,0))</f>
        <v>M</v>
      </c>
      <c r="K817" s="4">
        <f>INDEX(products!$A$1:$G$49,MATCH(orders!$D817,products!$A$1:$A$49,0),MATCH(K$1,products!$A$1:$G$1,0))</f>
        <v>0.5</v>
      </c>
      <c r="L817" s="5">
        <f>INDEX(products!$A$1:$G$49,MATCH(orders!$D817,products!$A$1:$A$49,0),MATCH(L$1,products!$A$1:$G$1,0))</f>
        <v>5.97</v>
      </c>
      <c r="M817" s="5">
        <f t="shared" si="36"/>
        <v>35.82</v>
      </c>
      <c r="N817" t="str">
        <f t="shared" si="38"/>
        <v>Robusta</v>
      </c>
      <c r="O817" t="str">
        <f t="shared" si="37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_xlfn.XLOOKUP(orders!C818,customers!A:A,customers!B:B,,0)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_xlfn.XLOOKUP(C818,customers!$A$2:$A$1001,customers!$G$2:$G$1001,,0)</f>
        <v>Ireland</v>
      </c>
      <c r="I818" t="str">
        <f>INDEX(products!$A$1:$G$49,MATCH(orders!$D818,products!$A$1:$A$49,0),MATCH(I$1,products!$A$1:$G$1,0))</f>
        <v>Lib</v>
      </c>
      <c r="J818" t="str">
        <f>INDEX(products!$A$1:$G$49,MATCH(orders!$D818,products!$A$1:$A$49,0),MATCH(J$1,products!$A$1:$G$1,0))</f>
        <v>L</v>
      </c>
      <c r="K818" s="4">
        <f>INDEX(products!$A$1:$G$49,MATCH(orders!$D818,products!$A$1:$A$49,0),MATCH(K$1,products!$A$1:$G$1,0))</f>
        <v>0.5</v>
      </c>
      <c r="L818" s="5">
        <f>INDEX(products!$A$1:$G$49,MATCH(orders!$D818,products!$A$1:$A$49,0),MATCH(L$1,products!$A$1:$G$1,0))</f>
        <v>9.51</v>
      </c>
      <c r="M818" s="5">
        <f t="shared" si="36"/>
        <v>38.04</v>
      </c>
      <c r="N818" t="str">
        <f t="shared" si="38"/>
        <v>Liberica</v>
      </c>
      <c r="O818" t="str">
        <f t="shared" si="37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_xlfn.XLOOKUP(orders!C819,customers!A:A,customers!B:B,,0)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_xlfn.XLOOKUP(C819,customers!$A$2:$A$1001,customers!$G$2:$G$1001,,0)</f>
        <v>United States</v>
      </c>
      <c r="I819" t="str">
        <f>INDEX(products!$A$1:$G$49,MATCH(orders!$D819,products!$A$1:$A$49,0),MATCH(I$1,products!$A$1:$G$1,0))</f>
        <v>Lib</v>
      </c>
      <c r="J819" t="str">
        <f>INDEX(products!$A$1:$G$49,MATCH(orders!$D819,products!$A$1:$A$49,0),MATCH(J$1,products!$A$1:$G$1,0))</f>
        <v>D</v>
      </c>
      <c r="K819" s="4">
        <f>INDEX(products!$A$1:$G$49,MATCH(orders!$D819,products!$A$1:$A$49,0),MATCH(K$1,products!$A$1:$G$1,0))</f>
        <v>0.5</v>
      </c>
      <c r="L819" s="5">
        <f>INDEX(products!$A$1:$G$49,MATCH(orders!$D819,products!$A$1:$A$49,0),MATCH(L$1,products!$A$1:$G$1,0))</f>
        <v>7.77</v>
      </c>
      <c r="M819" s="5">
        <f t="shared" si="36"/>
        <v>15.54</v>
      </c>
      <c r="N819" t="str">
        <f t="shared" si="38"/>
        <v>Liberica</v>
      </c>
      <c r="O819" t="str">
        <f t="shared" si="37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_xlfn.XLOOKUP(orders!C820,customers!A:A,customers!B:B,,0)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_xlfn.XLOOKUP(C820,customers!$A$2:$A$1001,customers!$G$2:$G$1001,,0)</f>
        <v>United States</v>
      </c>
      <c r="I820" t="str">
        <f>INDEX(products!$A$1:$G$49,MATCH(orders!$D820,products!$A$1:$A$49,0),MATCH(I$1,products!$A$1:$G$1,0))</f>
        <v>Lib</v>
      </c>
      <c r="J820" t="str">
        <f>INDEX(products!$A$1:$G$49,MATCH(orders!$D820,products!$A$1:$A$49,0),MATCH(J$1,products!$A$1:$G$1,0))</f>
        <v>L</v>
      </c>
      <c r="K820" s="4">
        <f>INDEX(products!$A$1:$G$49,MATCH(orders!$D820,products!$A$1:$A$49,0),MATCH(K$1,products!$A$1:$G$1,0))</f>
        <v>1</v>
      </c>
      <c r="L820" s="5">
        <f>INDEX(products!$A$1:$G$49,MATCH(orders!$D820,products!$A$1:$A$49,0),MATCH(L$1,products!$A$1:$G$1,0))</f>
        <v>15.85</v>
      </c>
      <c r="M820" s="5">
        <f t="shared" si="36"/>
        <v>79.25</v>
      </c>
      <c r="N820" t="str">
        <f t="shared" si="38"/>
        <v>Liberica</v>
      </c>
      <c r="O820" t="str">
        <f t="shared" si="37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_xlfn.XLOOKUP(orders!C821,customers!A:A,customers!B:B,,0)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_xlfn.XLOOKUP(C821,customers!$A$2:$A$1001,customers!$G$2:$G$1001,,0)</f>
        <v>United States</v>
      </c>
      <c r="I821" t="str">
        <f>INDEX(products!$A$1:$G$49,MATCH(orders!$D821,products!$A$1:$A$49,0),MATCH(I$1,products!$A$1:$G$1,0))</f>
        <v>Lib</v>
      </c>
      <c r="J821" t="str">
        <f>INDEX(products!$A$1:$G$49,MATCH(orders!$D821,products!$A$1:$A$49,0),MATCH(J$1,products!$A$1:$G$1,0))</f>
        <v>L</v>
      </c>
      <c r="K821" s="4">
        <f>INDEX(products!$A$1:$G$49,MATCH(orders!$D821,products!$A$1:$A$49,0),MATCH(K$1,products!$A$1:$G$1,0))</f>
        <v>0.2</v>
      </c>
      <c r="L821" s="5">
        <f>INDEX(products!$A$1:$G$49,MATCH(orders!$D821,products!$A$1:$A$49,0),MATCH(L$1,products!$A$1:$G$1,0))</f>
        <v>4.7549999999999999</v>
      </c>
      <c r="M821" s="5">
        <f t="shared" si="36"/>
        <v>4.7549999999999999</v>
      </c>
      <c r="N821" t="str">
        <f t="shared" si="38"/>
        <v>Liberica</v>
      </c>
      <c r="O821" t="str">
        <f t="shared" si="37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_xlfn.XLOOKUP(orders!C822,customers!A:A,customers!B:B,,0)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_xlfn.XLOOKUP(C822,customers!$A$2:$A$1001,customers!$G$2:$G$1001,,0)</f>
        <v>United States</v>
      </c>
      <c r="I822" t="str">
        <f>INDEX(products!$A$1:$G$49,MATCH(orders!$D822,products!$A$1:$A$49,0),MATCH(I$1,products!$A$1:$G$1,0))</f>
        <v>Exc</v>
      </c>
      <c r="J822" t="str">
        <f>INDEX(products!$A$1:$G$49,MATCH(orders!$D822,products!$A$1:$A$49,0),MATCH(J$1,products!$A$1:$G$1,0))</f>
        <v>M</v>
      </c>
      <c r="K822" s="4">
        <f>INDEX(products!$A$1:$G$49,MATCH(orders!$D822,products!$A$1:$A$49,0),MATCH(K$1,products!$A$1:$G$1,0))</f>
        <v>1</v>
      </c>
      <c r="L822" s="5">
        <f>INDEX(products!$A$1:$G$49,MATCH(orders!$D822,products!$A$1:$A$49,0),MATCH(L$1,products!$A$1:$G$1,0))</f>
        <v>13.75</v>
      </c>
      <c r="M822" s="5">
        <f t="shared" si="36"/>
        <v>55</v>
      </c>
      <c r="N822" t="str">
        <f t="shared" si="38"/>
        <v>Excelsa</v>
      </c>
      <c r="O822" t="str">
        <f t="shared" si="37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_xlfn.XLOOKUP(orders!C823,customers!A:A,customers!B:B,,0)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_xlfn.XLOOKUP(C823,customers!$A$2:$A$1001,customers!$G$2:$G$1001,,0)</f>
        <v>United States</v>
      </c>
      <c r="I823" t="str">
        <f>INDEX(products!$A$1:$G$49,MATCH(orders!$D823,products!$A$1:$A$49,0),MATCH(I$1,products!$A$1:$G$1,0))</f>
        <v>Rob</v>
      </c>
      <c r="J823" t="str">
        <f>INDEX(products!$A$1:$G$49,MATCH(orders!$D823,products!$A$1:$A$49,0),MATCH(J$1,products!$A$1:$G$1,0))</f>
        <v>D</v>
      </c>
      <c r="K823" s="4">
        <f>INDEX(products!$A$1:$G$49,MATCH(orders!$D823,products!$A$1:$A$49,0),MATCH(K$1,products!$A$1:$G$1,0))</f>
        <v>0.5</v>
      </c>
      <c r="L823" s="5">
        <f>INDEX(products!$A$1:$G$49,MATCH(orders!$D823,products!$A$1:$A$49,0),MATCH(L$1,products!$A$1:$G$1,0))</f>
        <v>5.3699999999999992</v>
      </c>
      <c r="M823" s="5">
        <f t="shared" si="36"/>
        <v>26.849999999999994</v>
      </c>
      <c r="N823" t="str">
        <f t="shared" si="38"/>
        <v>Robusta</v>
      </c>
      <c r="O823" t="str">
        <f t="shared" si="37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_xlfn.XLOOKUP(orders!C824,customers!A:A,customers!B:B,,0)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_xlfn.XLOOKUP(C824,customers!$A$2:$A$1001,customers!$G$2:$G$1001,,0)</f>
        <v>United States</v>
      </c>
      <c r="I824" t="str">
        <f>INDEX(products!$A$1:$G$49,MATCH(orders!$D824,products!$A$1:$A$49,0),MATCH(I$1,products!$A$1:$G$1,0))</f>
        <v>Exc</v>
      </c>
      <c r="J824" t="str">
        <f>INDEX(products!$A$1:$G$49,MATCH(orders!$D824,products!$A$1:$A$49,0),MATCH(J$1,products!$A$1:$G$1,0))</f>
        <v>L</v>
      </c>
      <c r="K824" s="4">
        <f>INDEX(products!$A$1:$G$49,MATCH(orders!$D824,products!$A$1:$A$49,0),MATCH(K$1,products!$A$1:$G$1,0))</f>
        <v>2.5</v>
      </c>
      <c r="L824" s="5">
        <f>INDEX(products!$A$1:$G$49,MATCH(orders!$D824,products!$A$1:$A$49,0),MATCH(L$1,products!$A$1:$G$1,0))</f>
        <v>34.154999999999994</v>
      </c>
      <c r="M824" s="5">
        <f t="shared" si="36"/>
        <v>136.61999999999998</v>
      </c>
      <c r="N824" t="str">
        <f t="shared" si="38"/>
        <v>Excelsa</v>
      </c>
      <c r="O824" t="str">
        <f t="shared" si="37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_xlfn.XLOOKUP(orders!C825,customers!A:A,customers!B:B,,0)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_xlfn.XLOOKUP(C825,customers!$A$2:$A$1001,customers!$G$2:$G$1001,,0)</f>
        <v>United States</v>
      </c>
      <c r="I825" t="str">
        <f>INDEX(products!$A$1:$G$49,MATCH(orders!$D825,products!$A$1:$A$49,0),MATCH(I$1,products!$A$1:$G$1,0))</f>
        <v>Lib</v>
      </c>
      <c r="J825" t="str">
        <f>INDEX(products!$A$1:$G$49,MATCH(orders!$D825,products!$A$1:$A$49,0),MATCH(J$1,products!$A$1:$G$1,0))</f>
        <v>L</v>
      </c>
      <c r="K825" s="4">
        <f>INDEX(products!$A$1:$G$49,MATCH(orders!$D825,products!$A$1:$A$49,0),MATCH(K$1,products!$A$1:$G$1,0))</f>
        <v>1</v>
      </c>
      <c r="L825" s="5">
        <f>INDEX(products!$A$1:$G$49,MATCH(orders!$D825,products!$A$1:$A$49,0),MATCH(L$1,products!$A$1:$G$1,0))</f>
        <v>15.85</v>
      </c>
      <c r="M825" s="5">
        <f t="shared" si="36"/>
        <v>47.55</v>
      </c>
      <c r="N825" t="str">
        <f t="shared" si="38"/>
        <v>Liberica</v>
      </c>
      <c r="O825" t="str">
        <f t="shared" si="37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_xlfn.XLOOKUP(orders!C826,customers!A:A,customers!B:B,,0)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_xlfn.XLOOKUP(C826,customers!$A$2:$A$1001,customers!$G$2:$G$1001,,0)</f>
        <v>United States</v>
      </c>
      <c r="I826" t="str">
        <f>INDEX(products!$A$1:$G$49,MATCH(orders!$D826,products!$A$1:$A$49,0),MATCH(I$1,products!$A$1:$G$1,0))</f>
        <v>Ara</v>
      </c>
      <c r="J826" t="str">
        <f>INDEX(products!$A$1:$G$49,MATCH(orders!$D826,products!$A$1:$A$49,0),MATCH(J$1,products!$A$1:$G$1,0))</f>
        <v>M</v>
      </c>
      <c r="K826" s="4">
        <f>INDEX(products!$A$1:$G$49,MATCH(orders!$D826,products!$A$1:$A$49,0),MATCH(K$1,products!$A$1:$G$1,0))</f>
        <v>0.2</v>
      </c>
      <c r="L826" s="5">
        <f>INDEX(products!$A$1:$G$49,MATCH(orders!$D826,products!$A$1:$A$49,0),MATCH(L$1,products!$A$1:$G$1,0))</f>
        <v>3.375</v>
      </c>
      <c r="M826" s="5">
        <f t="shared" si="36"/>
        <v>16.875</v>
      </c>
      <c r="N826" t="str">
        <f t="shared" si="38"/>
        <v>Arabica</v>
      </c>
      <c r="O826" t="str">
        <f t="shared" si="37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_xlfn.XLOOKUP(orders!C827,customers!A:A,customers!B:B,,0)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_xlfn.XLOOKUP(C827,customers!$A$2:$A$1001,customers!$G$2:$G$1001,,0)</f>
        <v>United States</v>
      </c>
      <c r="I827" t="str">
        <f>INDEX(products!$A$1:$G$49,MATCH(orders!$D827,products!$A$1:$A$49,0),MATCH(I$1,products!$A$1:$G$1,0))</f>
        <v>Ara</v>
      </c>
      <c r="J827" t="str">
        <f>INDEX(products!$A$1:$G$49,MATCH(orders!$D827,products!$A$1:$A$49,0),MATCH(J$1,products!$A$1:$G$1,0))</f>
        <v>D</v>
      </c>
      <c r="K827" s="4">
        <f>INDEX(products!$A$1:$G$49,MATCH(orders!$D827,products!$A$1:$A$49,0),MATCH(K$1,products!$A$1:$G$1,0))</f>
        <v>1</v>
      </c>
      <c r="L827" s="5">
        <f>INDEX(products!$A$1:$G$49,MATCH(orders!$D827,products!$A$1:$A$49,0),MATCH(L$1,products!$A$1:$G$1,0))</f>
        <v>9.9499999999999993</v>
      </c>
      <c r="M827" s="5">
        <f t="shared" si="36"/>
        <v>29.849999999999998</v>
      </c>
      <c r="N827" t="str">
        <f t="shared" si="38"/>
        <v>Arabica</v>
      </c>
      <c r="O827" t="str">
        <f t="shared" si="37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_xlfn.XLOOKUP(orders!C828,customers!A:A,customers!B:B,,0)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_xlfn.XLOOKUP(C828,customers!$A$2:$A$1001,customers!$G$2:$G$1001,,0)</f>
        <v>United States</v>
      </c>
      <c r="I828" t="str">
        <f>INDEX(products!$A$1:$G$49,MATCH(orders!$D828,products!$A$1:$A$49,0),MATCH(I$1,products!$A$1:$G$1,0))</f>
        <v>Exc</v>
      </c>
      <c r="J828" t="str">
        <f>INDEX(products!$A$1:$G$49,MATCH(orders!$D828,products!$A$1:$A$49,0),MATCH(J$1,products!$A$1:$G$1,0))</f>
        <v>M</v>
      </c>
      <c r="K828" s="4">
        <f>INDEX(products!$A$1:$G$49,MATCH(orders!$D828,products!$A$1:$A$49,0),MATCH(K$1,products!$A$1:$G$1,0))</f>
        <v>0.5</v>
      </c>
      <c r="L828" s="5">
        <f>INDEX(products!$A$1:$G$49,MATCH(orders!$D828,products!$A$1:$A$49,0),MATCH(L$1,products!$A$1:$G$1,0))</f>
        <v>8.25</v>
      </c>
      <c r="M828" s="5">
        <f t="shared" si="36"/>
        <v>41.25</v>
      </c>
      <c r="N828" t="str">
        <f t="shared" si="38"/>
        <v>Excelsa</v>
      </c>
      <c r="O828" t="str">
        <f t="shared" si="37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_xlfn.XLOOKUP(orders!C829,customers!A:A,customers!B:B,,0)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_xlfn.XLOOKUP(C829,customers!$A$2:$A$1001,customers!$G$2:$G$1001,,0)</f>
        <v>United States</v>
      </c>
      <c r="I829" t="str">
        <f>INDEX(products!$A$1:$G$49,MATCH(orders!$D829,products!$A$1:$A$49,0),MATCH(I$1,products!$A$1:$G$1,0))</f>
        <v>Exc</v>
      </c>
      <c r="J829" t="str">
        <f>INDEX(products!$A$1:$G$49,MATCH(orders!$D829,products!$A$1:$A$49,0),MATCH(J$1,products!$A$1:$G$1,0))</f>
        <v>M</v>
      </c>
      <c r="K829" s="4">
        <f>INDEX(products!$A$1:$G$49,MATCH(orders!$D829,products!$A$1:$A$49,0),MATCH(K$1,products!$A$1:$G$1,0))</f>
        <v>0.2</v>
      </c>
      <c r="L829" s="5">
        <f>INDEX(products!$A$1:$G$49,MATCH(orders!$D829,products!$A$1:$A$49,0),MATCH(L$1,products!$A$1:$G$1,0))</f>
        <v>4.125</v>
      </c>
      <c r="M829" s="5">
        <f t="shared" si="36"/>
        <v>20.625</v>
      </c>
      <c r="N829" t="str">
        <f t="shared" si="38"/>
        <v>Excelsa</v>
      </c>
      <c r="O829" t="str">
        <f t="shared" si="37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_xlfn.XLOOKUP(orders!C830,customers!A:A,customers!B:B,,0)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_xlfn.XLOOKUP(C830,customers!$A$2:$A$1001,customers!$G$2:$G$1001,,0)</f>
        <v>United States</v>
      </c>
      <c r="I830" t="str">
        <f>INDEX(products!$A$1:$G$49,MATCH(orders!$D830,products!$A$1:$A$49,0),MATCH(I$1,products!$A$1:$G$1,0))</f>
        <v>Ara</v>
      </c>
      <c r="J830" t="str">
        <f>INDEX(products!$A$1:$G$49,MATCH(orders!$D830,products!$A$1:$A$49,0),MATCH(J$1,products!$A$1:$G$1,0))</f>
        <v>D</v>
      </c>
      <c r="K830" s="4">
        <f>INDEX(products!$A$1:$G$49,MATCH(orders!$D830,products!$A$1:$A$49,0),MATCH(K$1,products!$A$1:$G$1,0))</f>
        <v>2.5</v>
      </c>
      <c r="L830" s="5">
        <f>INDEX(products!$A$1:$G$49,MATCH(orders!$D830,products!$A$1:$A$49,0),MATCH(L$1,products!$A$1:$G$1,0))</f>
        <v>22.884999999999998</v>
      </c>
      <c r="M830" s="5">
        <f t="shared" si="36"/>
        <v>137.31</v>
      </c>
      <c r="N830" t="str">
        <f t="shared" si="38"/>
        <v>Arabica</v>
      </c>
      <c r="O830" t="str">
        <f t="shared" si="37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_xlfn.XLOOKUP(orders!C831,customers!A:A,customers!B:B,,0)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_xlfn.XLOOKUP(C831,customers!$A$2:$A$1001,customers!$G$2:$G$1001,,0)</f>
        <v>United States</v>
      </c>
      <c r="I831" t="str">
        <f>INDEX(products!$A$1:$G$49,MATCH(orders!$D831,products!$A$1:$A$49,0),MATCH(I$1,products!$A$1:$G$1,0))</f>
        <v>Ara</v>
      </c>
      <c r="J831" t="str">
        <f>INDEX(products!$A$1:$G$49,MATCH(orders!$D831,products!$A$1:$A$49,0),MATCH(J$1,products!$A$1:$G$1,0))</f>
        <v>D</v>
      </c>
      <c r="K831" s="4">
        <f>INDEX(products!$A$1:$G$49,MATCH(orders!$D831,products!$A$1:$A$49,0),MATCH(K$1,products!$A$1:$G$1,0))</f>
        <v>0.2</v>
      </c>
      <c r="L831" s="5">
        <f>INDEX(products!$A$1:$G$49,MATCH(orders!$D831,products!$A$1:$A$49,0),MATCH(L$1,products!$A$1:$G$1,0))</f>
        <v>2.9849999999999999</v>
      </c>
      <c r="M831" s="5">
        <f t="shared" si="36"/>
        <v>2.9849999999999999</v>
      </c>
      <c r="N831" t="str">
        <f t="shared" si="38"/>
        <v>Arabica</v>
      </c>
      <c r="O831" t="str">
        <f t="shared" si="37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_xlfn.XLOOKUP(orders!C832,customers!A:A,customers!B:B,,0)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_xlfn.XLOOKUP(C832,customers!$A$2:$A$1001,customers!$G$2:$G$1001,,0)</f>
        <v>United States</v>
      </c>
      <c r="I832" t="str">
        <f>INDEX(products!$A$1:$G$49,MATCH(orders!$D832,products!$A$1:$A$49,0),MATCH(I$1,products!$A$1:$G$1,0))</f>
        <v>Exc</v>
      </c>
      <c r="J832" t="str">
        <f>INDEX(products!$A$1:$G$49,MATCH(orders!$D832,products!$A$1:$A$49,0),MATCH(J$1,products!$A$1:$G$1,0))</f>
        <v>M</v>
      </c>
      <c r="K832" s="4">
        <f>INDEX(products!$A$1:$G$49,MATCH(orders!$D832,products!$A$1:$A$49,0),MATCH(K$1,products!$A$1:$G$1,0))</f>
        <v>1</v>
      </c>
      <c r="L832" s="5">
        <f>INDEX(products!$A$1:$G$49,MATCH(orders!$D832,products!$A$1:$A$49,0),MATCH(L$1,products!$A$1:$G$1,0))</f>
        <v>13.75</v>
      </c>
      <c r="M832" s="5">
        <f t="shared" si="36"/>
        <v>27.5</v>
      </c>
      <c r="N832" t="str">
        <f t="shared" si="38"/>
        <v>Excelsa</v>
      </c>
      <c r="O832" t="str">
        <f t="shared" si="37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_xlfn.XLOOKUP(orders!C833,customers!A:A,customers!B:B,,0)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_xlfn.XLOOKUP(C833,customers!$A$2:$A$1001,customers!$G$2:$G$1001,,0)</f>
        <v>United States</v>
      </c>
      <c r="I833" t="str">
        <f>INDEX(products!$A$1:$G$49,MATCH(orders!$D833,products!$A$1:$A$49,0),MATCH(I$1,products!$A$1:$G$1,0))</f>
        <v>Ara</v>
      </c>
      <c r="J833" t="str">
        <f>INDEX(products!$A$1:$G$49,MATCH(orders!$D833,products!$A$1:$A$49,0),MATCH(J$1,products!$A$1:$G$1,0))</f>
        <v>D</v>
      </c>
      <c r="K833" s="4">
        <f>INDEX(products!$A$1:$G$49,MATCH(orders!$D833,products!$A$1:$A$49,0),MATCH(K$1,products!$A$1:$G$1,0))</f>
        <v>0.2</v>
      </c>
      <c r="L833" s="5">
        <f>INDEX(products!$A$1:$G$49,MATCH(orders!$D833,products!$A$1:$A$49,0),MATCH(L$1,products!$A$1:$G$1,0))</f>
        <v>2.9849999999999999</v>
      </c>
      <c r="M833" s="5">
        <f t="shared" si="36"/>
        <v>5.97</v>
      </c>
      <c r="N833" t="str">
        <f t="shared" si="38"/>
        <v>Arabica</v>
      </c>
      <c r="O833" t="str">
        <f t="shared" si="37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_xlfn.XLOOKUP(orders!C834,customers!A:A,customers!B:B,,0)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_xlfn.XLOOKUP(C834,customers!$A$2:$A$1001,customers!$G$2:$G$1001,,0)</f>
        <v>United States</v>
      </c>
      <c r="I834" t="str">
        <f>INDEX(products!$A$1:$G$49,MATCH(orders!$D834,products!$A$1:$A$49,0),MATCH(I$1,products!$A$1:$G$1,0))</f>
        <v>Rob</v>
      </c>
      <c r="J834" t="str">
        <f>INDEX(products!$A$1:$G$49,MATCH(orders!$D834,products!$A$1:$A$49,0),MATCH(J$1,products!$A$1:$G$1,0))</f>
        <v>M</v>
      </c>
      <c r="K834" s="4">
        <f>INDEX(products!$A$1:$G$49,MATCH(orders!$D834,products!$A$1:$A$49,0),MATCH(K$1,products!$A$1:$G$1,0))</f>
        <v>1</v>
      </c>
      <c r="L834" s="5">
        <f>INDEX(products!$A$1:$G$49,MATCH(orders!$D834,products!$A$1:$A$49,0),MATCH(L$1,products!$A$1:$G$1,0))</f>
        <v>9.9499999999999993</v>
      </c>
      <c r="M834" s="5">
        <f t="shared" si="36"/>
        <v>59.699999999999996</v>
      </c>
      <c r="N834" t="str">
        <f t="shared" si="38"/>
        <v>Robusta</v>
      </c>
      <c r="O834" t="str">
        <f t="shared" si="37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_xlfn.XLOOKUP(orders!C835,customers!A:A,customers!B:B,,0)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_xlfn.XLOOKUP(C835,customers!$A$2:$A$1001,customers!$G$2:$G$1001,,0)</f>
        <v>United States</v>
      </c>
      <c r="I835" t="str">
        <f>INDEX(products!$A$1:$G$49,MATCH(orders!$D835,products!$A$1:$A$49,0),MATCH(I$1,products!$A$1:$G$1,0))</f>
        <v>Rob</v>
      </c>
      <c r="J835" t="str">
        <f>INDEX(products!$A$1:$G$49,MATCH(orders!$D835,products!$A$1:$A$49,0),MATCH(J$1,products!$A$1:$G$1,0))</f>
        <v>D</v>
      </c>
      <c r="K835" s="4">
        <f>INDEX(products!$A$1:$G$49,MATCH(orders!$D835,products!$A$1:$A$49,0),MATCH(K$1,products!$A$1:$G$1,0))</f>
        <v>2.5</v>
      </c>
      <c r="L835" s="5">
        <f>INDEX(products!$A$1:$G$49,MATCH(orders!$D835,products!$A$1:$A$49,0),MATCH(L$1,products!$A$1:$G$1,0))</f>
        <v>20.584999999999997</v>
      </c>
      <c r="M835" s="5">
        <f t="shared" ref="M835:M898" si="39">L835*E835</f>
        <v>82.339999999999989</v>
      </c>
      <c r="N835" t="str">
        <f t="shared" si="38"/>
        <v>Robusta</v>
      </c>
      <c r="O835" t="str">
        <f t="shared" ref="O835:O898" si="40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_xlfn.XLOOKUP(orders!C836,customers!A:A,customers!B:B,,0)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_xlfn.XLOOKUP(C836,customers!$A$2:$A$1001,customers!$G$2:$G$1001,,0)</f>
        <v>United States</v>
      </c>
      <c r="I836" t="str">
        <f>INDEX(products!$A$1:$G$49,MATCH(orders!$D836,products!$A$1:$A$49,0),MATCH(I$1,products!$A$1:$G$1,0))</f>
        <v>Ara</v>
      </c>
      <c r="J836" t="str">
        <f>INDEX(products!$A$1:$G$49,MATCH(orders!$D836,products!$A$1:$A$49,0),MATCH(J$1,products!$A$1:$G$1,0))</f>
        <v>D</v>
      </c>
      <c r="K836" s="4">
        <f>INDEX(products!$A$1:$G$49,MATCH(orders!$D836,products!$A$1:$A$49,0),MATCH(K$1,products!$A$1:$G$1,0))</f>
        <v>2.5</v>
      </c>
      <c r="L836" s="5">
        <f>INDEX(products!$A$1:$G$49,MATCH(orders!$D836,products!$A$1:$A$49,0),MATCH(L$1,products!$A$1:$G$1,0))</f>
        <v>22.884999999999998</v>
      </c>
      <c r="M836" s="5">
        <f t="shared" si="39"/>
        <v>22.884999999999998</v>
      </c>
      <c r="N836" t="str">
        <f t="shared" ref="N836:N899" si="41">IF(I836="Rob","Robusta",IF(I836="Exc","Excelsa",IF(I836="Lib","Liberica",IF(I836="Ara","Arabica",""))))</f>
        <v>Arabica</v>
      </c>
      <c r="O836" t="str">
        <f t="shared" si="40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_xlfn.XLOOKUP(orders!C837,customers!A:A,customers!B:B,,0)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_xlfn.XLOOKUP(C837,customers!$A$2:$A$1001,customers!$G$2:$G$1001,,0)</f>
        <v>United States</v>
      </c>
      <c r="I837" t="str">
        <f>INDEX(products!$A$1:$G$49,MATCH(orders!$D837,products!$A$1:$A$49,0),MATCH(I$1,products!$A$1:$G$1,0))</f>
        <v>Exc</v>
      </c>
      <c r="J837" t="str">
        <f>INDEX(products!$A$1:$G$49,MATCH(orders!$D837,products!$A$1:$A$49,0),MATCH(J$1,products!$A$1:$G$1,0))</f>
        <v>L</v>
      </c>
      <c r="K837" s="4">
        <f>INDEX(products!$A$1:$G$49,MATCH(orders!$D837,products!$A$1:$A$49,0),MATCH(K$1,products!$A$1:$G$1,0))</f>
        <v>0.5</v>
      </c>
      <c r="L837" s="5">
        <f>INDEX(products!$A$1:$G$49,MATCH(orders!$D837,products!$A$1:$A$49,0),MATCH(L$1,products!$A$1:$G$1,0))</f>
        <v>8.91</v>
      </c>
      <c r="M837" s="5">
        <f t="shared" si="39"/>
        <v>8.91</v>
      </c>
      <c r="N837" t="str">
        <f t="shared" si="41"/>
        <v>Excelsa</v>
      </c>
      <c r="O837" t="str">
        <f t="shared" si="40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_xlfn.XLOOKUP(orders!C838,customers!A:A,customers!B:B,,0)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_xlfn.XLOOKUP(C838,customers!$A$2:$A$1001,customers!$G$2:$G$1001,,0)</f>
        <v>United States</v>
      </c>
      <c r="I838" t="str">
        <f>INDEX(products!$A$1:$G$49,MATCH(orders!$D838,products!$A$1:$A$49,0),MATCH(I$1,products!$A$1:$G$1,0))</f>
        <v>Ara</v>
      </c>
      <c r="J838" t="str">
        <f>INDEX(products!$A$1:$G$49,MATCH(orders!$D838,products!$A$1:$A$49,0),MATCH(J$1,products!$A$1:$G$1,0))</f>
        <v>D</v>
      </c>
      <c r="K838" s="4">
        <f>INDEX(products!$A$1:$G$49,MATCH(orders!$D838,products!$A$1:$A$49,0),MATCH(K$1,products!$A$1:$G$1,0))</f>
        <v>0.2</v>
      </c>
      <c r="L838" s="5">
        <f>INDEX(products!$A$1:$G$49,MATCH(orders!$D838,products!$A$1:$A$49,0),MATCH(L$1,products!$A$1:$G$1,0))</f>
        <v>2.9849999999999999</v>
      </c>
      <c r="M838" s="5">
        <f t="shared" si="39"/>
        <v>11.94</v>
      </c>
      <c r="N838" t="str">
        <f t="shared" si="41"/>
        <v>Arabica</v>
      </c>
      <c r="O838" t="str">
        <f t="shared" si="40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_xlfn.XLOOKUP(orders!C839,customers!A:A,customers!B:B,,0)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_xlfn.XLOOKUP(C839,customers!$A$2:$A$1001,customers!$G$2:$G$1001,,0)</f>
        <v>United States</v>
      </c>
      <c r="I839" t="str">
        <f>INDEX(products!$A$1:$G$49,MATCH(orders!$D839,products!$A$1:$A$49,0),MATCH(I$1,products!$A$1:$G$1,0))</f>
        <v>Lib</v>
      </c>
      <c r="J839" t="str">
        <f>INDEX(products!$A$1:$G$49,MATCH(orders!$D839,products!$A$1:$A$49,0),MATCH(J$1,products!$A$1:$G$1,0))</f>
        <v>M</v>
      </c>
      <c r="K839" s="4">
        <f>INDEX(products!$A$1:$G$49,MATCH(orders!$D839,products!$A$1:$A$49,0),MATCH(K$1,products!$A$1:$G$1,0))</f>
        <v>2.5</v>
      </c>
      <c r="L839" s="5">
        <f>INDEX(products!$A$1:$G$49,MATCH(orders!$D839,products!$A$1:$A$49,0),MATCH(L$1,products!$A$1:$G$1,0))</f>
        <v>33.464999999999996</v>
      </c>
      <c r="M839" s="5">
        <f t="shared" si="39"/>
        <v>100.39499999999998</v>
      </c>
      <c r="N839" t="str">
        <f t="shared" si="41"/>
        <v>Liberica</v>
      </c>
      <c r="O839" t="str">
        <f t="shared" si="40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_xlfn.XLOOKUP(orders!C840,customers!A:A,customers!B:B,,0)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_xlfn.XLOOKUP(C840,customers!$A$2:$A$1001,customers!$G$2:$G$1001,,0)</f>
        <v>United States</v>
      </c>
      <c r="I840" t="str">
        <f>INDEX(products!$A$1:$G$49,MATCH(orders!$D840,products!$A$1:$A$49,0),MATCH(I$1,products!$A$1:$G$1,0))</f>
        <v>Ara</v>
      </c>
      <c r="J840" t="str">
        <f>INDEX(products!$A$1:$G$49,MATCH(orders!$D840,products!$A$1:$A$49,0),MATCH(J$1,products!$A$1:$G$1,0))</f>
        <v>D</v>
      </c>
      <c r="K840" s="4">
        <f>INDEX(products!$A$1:$G$49,MATCH(orders!$D840,products!$A$1:$A$49,0),MATCH(K$1,products!$A$1:$G$1,0))</f>
        <v>2.5</v>
      </c>
      <c r="L840" s="5">
        <f>INDEX(products!$A$1:$G$49,MATCH(orders!$D840,products!$A$1:$A$49,0),MATCH(L$1,products!$A$1:$G$1,0))</f>
        <v>22.884999999999998</v>
      </c>
      <c r="M840" s="5">
        <f t="shared" si="39"/>
        <v>114.42499999999998</v>
      </c>
      <c r="N840" t="str">
        <f t="shared" si="41"/>
        <v>Arabica</v>
      </c>
      <c r="O840" t="str">
        <f t="shared" si="40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_xlfn.XLOOKUP(orders!C841,customers!A:A,customers!B:B,,0)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_xlfn.XLOOKUP(C841,customers!$A$2:$A$1001,customers!$G$2:$G$1001,,0)</f>
        <v>United States</v>
      </c>
      <c r="I841" t="str">
        <f>INDEX(products!$A$1:$G$49,MATCH(orders!$D841,products!$A$1:$A$49,0),MATCH(I$1,products!$A$1:$G$1,0))</f>
        <v>Exc</v>
      </c>
      <c r="J841" t="str">
        <f>INDEX(products!$A$1:$G$49,MATCH(orders!$D841,products!$A$1:$A$49,0),MATCH(J$1,products!$A$1:$G$1,0))</f>
        <v>M</v>
      </c>
      <c r="K841" s="4">
        <f>INDEX(products!$A$1:$G$49,MATCH(orders!$D841,products!$A$1:$A$49,0),MATCH(K$1,products!$A$1:$G$1,0))</f>
        <v>0.5</v>
      </c>
      <c r="L841" s="5">
        <f>INDEX(products!$A$1:$G$49,MATCH(orders!$D841,products!$A$1:$A$49,0),MATCH(L$1,products!$A$1:$G$1,0))</f>
        <v>8.25</v>
      </c>
      <c r="M841" s="5">
        <f t="shared" si="39"/>
        <v>41.25</v>
      </c>
      <c r="N841" t="str">
        <f t="shared" si="41"/>
        <v>Excelsa</v>
      </c>
      <c r="O841" t="str">
        <f t="shared" si="40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_xlfn.XLOOKUP(orders!C842,customers!A:A,customers!B:B,,0)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_xlfn.XLOOKUP(C842,customers!$A$2:$A$1001,customers!$G$2:$G$1001,,0)</f>
        <v>United States</v>
      </c>
      <c r="I842" t="str">
        <f>INDEX(products!$A$1:$G$49,MATCH(orders!$D842,products!$A$1:$A$49,0),MATCH(I$1,products!$A$1:$G$1,0))</f>
        <v>Rob</v>
      </c>
      <c r="J842" t="str">
        <f>INDEX(products!$A$1:$G$49,MATCH(orders!$D842,products!$A$1:$A$49,0),MATCH(J$1,products!$A$1:$G$1,0))</f>
        <v>L</v>
      </c>
      <c r="K842" s="4">
        <f>INDEX(products!$A$1:$G$49,MATCH(orders!$D842,products!$A$1:$A$49,0),MATCH(K$1,products!$A$1:$G$1,0))</f>
        <v>0.5</v>
      </c>
      <c r="L842" s="5">
        <f>INDEX(products!$A$1:$G$49,MATCH(orders!$D842,products!$A$1:$A$49,0),MATCH(L$1,products!$A$1:$G$1,0))</f>
        <v>7.169999999999999</v>
      </c>
      <c r="M842" s="5">
        <f t="shared" si="39"/>
        <v>28.679999999999996</v>
      </c>
      <c r="N842" t="str">
        <f t="shared" si="41"/>
        <v>Robusta</v>
      </c>
      <c r="O842" t="str">
        <f t="shared" si="40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_xlfn.XLOOKUP(orders!C843,customers!A:A,customers!B:B,,0)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_xlfn.XLOOKUP(C843,customers!$A$2:$A$1001,customers!$G$2:$G$1001,,0)</f>
        <v>United States</v>
      </c>
      <c r="I843" t="str">
        <f>INDEX(products!$A$1:$G$49,MATCH(orders!$D843,products!$A$1:$A$49,0),MATCH(I$1,products!$A$1:$G$1,0))</f>
        <v>Lib</v>
      </c>
      <c r="J843" t="str">
        <f>INDEX(products!$A$1:$G$49,MATCH(orders!$D843,products!$A$1:$A$49,0),MATCH(J$1,products!$A$1:$G$1,0))</f>
        <v>M</v>
      </c>
      <c r="K843" s="4">
        <f>INDEX(products!$A$1:$G$49,MATCH(orders!$D843,products!$A$1:$A$49,0),MATCH(K$1,products!$A$1:$G$1,0))</f>
        <v>0.2</v>
      </c>
      <c r="L843" s="5">
        <f>INDEX(products!$A$1:$G$49,MATCH(orders!$D843,products!$A$1:$A$49,0),MATCH(L$1,products!$A$1:$G$1,0))</f>
        <v>4.3650000000000002</v>
      </c>
      <c r="M843" s="5">
        <f t="shared" si="39"/>
        <v>4.3650000000000002</v>
      </c>
      <c r="N843" t="str">
        <f t="shared" si="41"/>
        <v>Liberica</v>
      </c>
      <c r="O843" t="str">
        <f t="shared" si="40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_xlfn.XLOOKUP(orders!C844,customers!A:A,customers!B:B,,0)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_xlfn.XLOOKUP(C844,customers!$A$2:$A$1001,customers!$G$2:$G$1001,,0)</f>
        <v>United States</v>
      </c>
      <c r="I844" t="str">
        <f>INDEX(products!$A$1:$G$49,MATCH(orders!$D844,products!$A$1:$A$49,0),MATCH(I$1,products!$A$1:$G$1,0))</f>
        <v>Exc</v>
      </c>
      <c r="J844" t="str">
        <f>INDEX(products!$A$1:$G$49,MATCH(orders!$D844,products!$A$1:$A$49,0),MATCH(J$1,products!$A$1:$G$1,0))</f>
        <v>M</v>
      </c>
      <c r="K844" s="4">
        <f>INDEX(products!$A$1:$G$49,MATCH(orders!$D844,products!$A$1:$A$49,0),MATCH(K$1,products!$A$1:$G$1,0))</f>
        <v>0.2</v>
      </c>
      <c r="L844" s="5">
        <f>INDEX(products!$A$1:$G$49,MATCH(orders!$D844,products!$A$1:$A$49,0),MATCH(L$1,products!$A$1:$G$1,0))</f>
        <v>4.125</v>
      </c>
      <c r="M844" s="5">
        <f t="shared" si="39"/>
        <v>8.25</v>
      </c>
      <c r="N844" t="str">
        <f t="shared" si="41"/>
        <v>Excelsa</v>
      </c>
      <c r="O844" t="str">
        <f t="shared" si="40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_xlfn.XLOOKUP(orders!C845,customers!A:A,customers!B:B,,0)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_xlfn.XLOOKUP(C845,customers!$A$2:$A$1001,customers!$G$2:$G$1001,,0)</f>
        <v>United States</v>
      </c>
      <c r="I845" t="str">
        <f>INDEX(products!$A$1:$G$49,MATCH(orders!$D845,products!$A$1:$A$49,0),MATCH(I$1,products!$A$1:$G$1,0))</f>
        <v>Exc</v>
      </c>
      <c r="J845" t="str">
        <f>INDEX(products!$A$1:$G$49,MATCH(orders!$D845,products!$A$1:$A$49,0),MATCH(J$1,products!$A$1:$G$1,0))</f>
        <v>M</v>
      </c>
      <c r="K845" s="4">
        <f>INDEX(products!$A$1:$G$49,MATCH(orders!$D845,products!$A$1:$A$49,0),MATCH(K$1,products!$A$1:$G$1,0))</f>
        <v>0.2</v>
      </c>
      <c r="L845" s="5">
        <f>INDEX(products!$A$1:$G$49,MATCH(orders!$D845,products!$A$1:$A$49,0),MATCH(L$1,products!$A$1:$G$1,0))</f>
        <v>4.125</v>
      </c>
      <c r="M845" s="5">
        <f t="shared" si="39"/>
        <v>8.25</v>
      </c>
      <c r="N845" t="str">
        <f t="shared" si="41"/>
        <v>Excelsa</v>
      </c>
      <c r="O845" t="str">
        <f t="shared" si="40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_xlfn.XLOOKUP(orders!C846,customers!A:A,customers!B:B,,0)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_xlfn.XLOOKUP(C846,customers!$A$2:$A$1001,customers!$G$2:$G$1001,,0)</f>
        <v>United States</v>
      </c>
      <c r="I846" t="str">
        <f>INDEX(products!$A$1:$G$49,MATCH(orders!$D846,products!$A$1:$A$49,0),MATCH(I$1,products!$A$1:$G$1,0))</f>
        <v>Ara</v>
      </c>
      <c r="J846" t="str">
        <f>INDEX(products!$A$1:$G$49,MATCH(orders!$D846,products!$A$1:$A$49,0),MATCH(J$1,products!$A$1:$G$1,0))</f>
        <v>D</v>
      </c>
      <c r="K846" s="4">
        <f>INDEX(products!$A$1:$G$49,MATCH(orders!$D846,products!$A$1:$A$49,0),MATCH(K$1,products!$A$1:$G$1,0))</f>
        <v>0.5</v>
      </c>
      <c r="L846" s="5">
        <f>INDEX(products!$A$1:$G$49,MATCH(orders!$D846,products!$A$1:$A$49,0),MATCH(L$1,products!$A$1:$G$1,0))</f>
        <v>5.97</v>
      </c>
      <c r="M846" s="5">
        <f t="shared" si="39"/>
        <v>35.82</v>
      </c>
      <c r="N846" t="str">
        <f t="shared" si="41"/>
        <v>Arabica</v>
      </c>
      <c r="O846" t="str">
        <f t="shared" si="40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_xlfn.XLOOKUP(orders!C847,customers!A:A,customers!B:B,,0)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_xlfn.XLOOKUP(C847,customers!$A$2:$A$1001,customers!$G$2:$G$1001,,0)</f>
        <v>United States</v>
      </c>
      <c r="I847" t="str">
        <f>INDEX(products!$A$1:$G$49,MATCH(orders!$D847,products!$A$1:$A$49,0),MATCH(I$1,products!$A$1:$G$1,0))</f>
        <v>Exc</v>
      </c>
      <c r="J847" t="str">
        <f>INDEX(products!$A$1:$G$49,MATCH(orders!$D847,products!$A$1:$A$49,0),MATCH(J$1,products!$A$1:$G$1,0))</f>
        <v>D</v>
      </c>
      <c r="K847" s="4">
        <f>INDEX(products!$A$1:$G$49,MATCH(orders!$D847,products!$A$1:$A$49,0),MATCH(K$1,products!$A$1:$G$1,0))</f>
        <v>2.5</v>
      </c>
      <c r="L847" s="5">
        <f>INDEX(products!$A$1:$G$49,MATCH(orders!$D847,products!$A$1:$A$49,0),MATCH(L$1,products!$A$1:$G$1,0))</f>
        <v>27.945</v>
      </c>
      <c r="M847" s="5">
        <f t="shared" si="39"/>
        <v>167.67000000000002</v>
      </c>
      <c r="N847" t="str">
        <f t="shared" si="41"/>
        <v>Excelsa</v>
      </c>
      <c r="O847" t="str">
        <f t="shared" si="40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_xlfn.XLOOKUP(orders!C848,customers!A:A,customers!B:B,,0)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_xlfn.XLOOKUP(C848,customers!$A$2:$A$1001,customers!$G$2:$G$1001,,0)</f>
        <v>United States</v>
      </c>
      <c r="I848" t="str">
        <f>INDEX(products!$A$1:$G$49,MATCH(orders!$D848,products!$A$1:$A$49,0),MATCH(I$1,products!$A$1:$G$1,0))</f>
        <v>Ara</v>
      </c>
      <c r="J848" t="str">
        <f>INDEX(products!$A$1:$G$49,MATCH(orders!$D848,products!$A$1:$A$49,0),MATCH(J$1,products!$A$1:$G$1,0))</f>
        <v>M</v>
      </c>
      <c r="K848" s="4">
        <f>INDEX(products!$A$1:$G$49,MATCH(orders!$D848,products!$A$1:$A$49,0),MATCH(K$1,products!$A$1:$G$1,0))</f>
        <v>2.5</v>
      </c>
      <c r="L848" s="5">
        <f>INDEX(products!$A$1:$G$49,MATCH(orders!$D848,products!$A$1:$A$49,0),MATCH(L$1,products!$A$1:$G$1,0))</f>
        <v>25.874999999999996</v>
      </c>
      <c r="M848" s="5">
        <f t="shared" si="39"/>
        <v>51.749999999999993</v>
      </c>
      <c r="N848" t="str">
        <f t="shared" si="41"/>
        <v>Arabica</v>
      </c>
      <c r="O848" t="str">
        <f t="shared" si="40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_xlfn.XLOOKUP(orders!C849,customers!A:A,customers!B:B,,0)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_xlfn.XLOOKUP(C849,customers!$A$2:$A$1001,customers!$G$2:$G$1001,,0)</f>
        <v>United States</v>
      </c>
      <c r="I849" t="str">
        <f>INDEX(products!$A$1:$G$49,MATCH(orders!$D849,products!$A$1:$A$49,0),MATCH(I$1,products!$A$1:$G$1,0))</f>
        <v>Ara</v>
      </c>
      <c r="J849" t="str">
        <f>INDEX(products!$A$1:$G$49,MATCH(orders!$D849,products!$A$1:$A$49,0),MATCH(J$1,products!$A$1:$G$1,0))</f>
        <v>D</v>
      </c>
      <c r="K849" s="4">
        <f>INDEX(products!$A$1:$G$49,MATCH(orders!$D849,products!$A$1:$A$49,0),MATCH(K$1,products!$A$1:$G$1,0))</f>
        <v>0.2</v>
      </c>
      <c r="L849" s="5">
        <f>INDEX(products!$A$1:$G$49,MATCH(orders!$D849,products!$A$1:$A$49,0),MATCH(L$1,products!$A$1:$G$1,0))</f>
        <v>2.9849999999999999</v>
      </c>
      <c r="M849" s="5">
        <f t="shared" si="39"/>
        <v>8.9550000000000001</v>
      </c>
      <c r="N849" t="str">
        <f t="shared" si="41"/>
        <v>Arabica</v>
      </c>
      <c r="O849" t="str">
        <f t="shared" si="40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_xlfn.XLOOKUP(orders!C850,customers!A:A,customers!B:B,,0)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_xlfn.XLOOKUP(C850,customers!$A$2:$A$1001,customers!$G$2:$G$1001,,0)</f>
        <v>United States</v>
      </c>
      <c r="I850" t="str">
        <f>INDEX(products!$A$1:$G$49,MATCH(orders!$D850,products!$A$1:$A$49,0),MATCH(I$1,products!$A$1:$G$1,0))</f>
        <v>Exc</v>
      </c>
      <c r="J850" t="str">
        <f>INDEX(products!$A$1:$G$49,MATCH(orders!$D850,products!$A$1:$A$49,0),MATCH(J$1,products!$A$1:$G$1,0))</f>
        <v>L</v>
      </c>
      <c r="K850" s="4">
        <f>INDEX(products!$A$1:$G$49,MATCH(orders!$D850,products!$A$1:$A$49,0),MATCH(K$1,products!$A$1:$G$1,0))</f>
        <v>0.5</v>
      </c>
      <c r="L850" s="5">
        <f>INDEX(products!$A$1:$G$49,MATCH(orders!$D850,products!$A$1:$A$49,0),MATCH(L$1,products!$A$1:$G$1,0))</f>
        <v>8.91</v>
      </c>
      <c r="M850" s="5">
        <f t="shared" si="39"/>
        <v>53.46</v>
      </c>
      <c r="N850" t="str">
        <f t="shared" si="41"/>
        <v>Excelsa</v>
      </c>
      <c r="O850" t="str">
        <f t="shared" si="40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_xlfn.XLOOKUP(orders!C851,customers!A:A,customers!B:B,,0)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_xlfn.XLOOKUP(C851,customers!$A$2:$A$1001,customers!$G$2:$G$1001,,0)</f>
        <v>United States</v>
      </c>
      <c r="I851" t="str">
        <f>INDEX(products!$A$1:$G$49,MATCH(orders!$D851,products!$A$1:$A$49,0),MATCH(I$1,products!$A$1:$G$1,0))</f>
        <v>Ara</v>
      </c>
      <c r="J851" t="str">
        <f>INDEX(products!$A$1:$G$49,MATCH(orders!$D851,products!$A$1:$A$49,0),MATCH(J$1,products!$A$1:$G$1,0))</f>
        <v>L</v>
      </c>
      <c r="K851" s="4">
        <f>INDEX(products!$A$1:$G$49,MATCH(orders!$D851,products!$A$1:$A$49,0),MATCH(K$1,products!$A$1:$G$1,0))</f>
        <v>0.2</v>
      </c>
      <c r="L851" s="5">
        <f>INDEX(products!$A$1:$G$49,MATCH(orders!$D851,products!$A$1:$A$49,0),MATCH(L$1,products!$A$1:$G$1,0))</f>
        <v>3.8849999999999998</v>
      </c>
      <c r="M851" s="5">
        <f t="shared" si="39"/>
        <v>23.31</v>
      </c>
      <c r="N851" t="str">
        <f t="shared" si="41"/>
        <v>Arabica</v>
      </c>
      <c r="O851" t="str">
        <f t="shared" si="40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_xlfn.XLOOKUP(orders!C852,customers!A:A,customers!B:B,,0)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_xlfn.XLOOKUP(C852,customers!$A$2:$A$1001,customers!$G$2:$G$1001,,0)</f>
        <v>United States</v>
      </c>
      <c r="I852" t="str">
        <f>INDEX(products!$A$1:$G$49,MATCH(orders!$D852,products!$A$1:$A$49,0),MATCH(I$1,products!$A$1:$G$1,0))</f>
        <v>Ara</v>
      </c>
      <c r="J852" t="str">
        <f>INDEX(products!$A$1:$G$49,MATCH(orders!$D852,products!$A$1:$A$49,0),MATCH(J$1,products!$A$1:$G$1,0))</f>
        <v>M</v>
      </c>
      <c r="K852" s="4">
        <f>INDEX(products!$A$1:$G$49,MATCH(orders!$D852,products!$A$1:$A$49,0),MATCH(K$1,products!$A$1:$G$1,0))</f>
        <v>0.2</v>
      </c>
      <c r="L852" s="5">
        <f>INDEX(products!$A$1:$G$49,MATCH(orders!$D852,products!$A$1:$A$49,0),MATCH(L$1,products!$A$1:$G$1,0))</f>
        <v>3.375</v>
      </c>
      <c r="M852" s="5">
        <f t="shared" si="39"/>
        <v>6.75</v>
      </c>
      <c r="N852" t="str">
        <f t="shared" si="41"/>
        <v>Arabica</v>
      </c>
      <c r="O852" t="str">
        <f t="shared" si="40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_xlfn.XLOOKUP(orders!C853,customers!A:A,customers!B:B,,0)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_xlfn.XLOOKUP(C853,customers!$A$2:$A$1001,customers!$G$2:$G$1001,,0)</f>
        <v>United States</v>
      </c>
      <c r="I853" t="str">
        <f>INDEX(products!$A$1:$G$49,MATCH(orders!$D853,products!$A$1:$A$49,0),MATCH(I$1,products!$A$1:$G$1,0))</f>
        <v>Lib</v>
      </c>
      <c r="J853" t="str">
        <f>INDEX(products!$A$1:$G$49,MATCH(orders!$D853,products!$A$1:$A$49,0),MATCH(J$1,products!$A$1:$G$1,0))</f>
        <v>D</v>
      </c>
      <c r="K853" s="4">
        <f>INDEX(products!$A$1:$G$49,MATCH(orders!$D853,products!$A$1:$A$49,0),MATCH(K$1,products!$A$1:$G$1,0))</f>
        <v>0.5</v>
      </c>
      <c r="L853" s="5">
        <f>INDEX(products!$A$1:$G$49,MATCH(orders!$D853,products!$A$1:$A$49,0),MATCH(L$1,products!$A$1:$G$1,0))</f>
        <v>7.77</v>
      </c>
      <c r="M853" s="5">
        <f t="shared" si="39"/>
        <v>7.77</v>
      </c>
      <c r="N853" t="str">
        <f t="shared" si="41"/>
        <v>Liberica</v>
      </c>
      <c r="O853" t="str">
        <f t="shared" si="40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_xlfn.XLOOKUP(orders!C854,customers!A:A,customers!B:B,,0)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_xlfn.XLOOKUP(C854,customers!$A$2:$A$1001,customers!$G$2:$G$1001,,0)</f>
        <v>United States</v>
      </c>
      <c r="I854" t="str">
        <f>INDEX(products!$A$1:$G$49,MATCH(orders!$D854,products!$A$1:$A$49,0),MATCH(I$1,products!$A$1:$G$1,0))</f>
        <v>Lib</v>
      </c>
      <c r="J854" t="str">
        <f>INDEX(products!$A$1:$G$49,MATCH(orders!$D854,products!$A$1:$A$49,0),MATCH(J$1,products!$A$1:$G$1,0))</f>
        <v>D</v>
      </c>
      <c r="K854" s="4">
        <f>INDEX(products!$A$1:$G$49,MATCH(orders!$D854,products!$A$1:$A$49,0),MATCH(K$1,products!$A$1:$G$1,0))</f>
        <v>2.5</v>
      </c>
      <c r="L854" s="5">
        <f>INDEX(products!$A$1:$G$49,MATCH(orders!$D854,products!$A$1:$A$49,0),MATCH(L$1,products!$A$1:$G$1,0))</f>
        <v>29.784999999999997</v>
      </c>
      <c r="M854" s="5">
        <f t="shared" si="39"/>
        <v>119.13999999999999</v>
      </c>
      <c r="N854" t="str">
        <f t="shared" si="41"/>
        <v>Liberica</v>
      </c>
      <c r="O854" t="str">
        <f t="shared" si="40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_xlfn.XLOOKUP(orders!C855,customers!A:A,customers!B:B,,0)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_xlfn.XLOOKUP(C855,customers!$A$2:$A$1001,customers!$G$2:$G$1001,,0)</f>
        <v>United States</v>
      </c>
      <c r="I855" t="str">
        <f>INDEX(products!$A$1:$G$49,MATCH(orders!$D855,products!$A$1:$A$49,0),MATCH(I$1,products!$A$1:$G$1,0))</f>
        <v>Ara</v>
      </c>
      <c r="J855" t="str">
        <f>INDEX(products!$A$1:$G$49,MATCH(orders!$D855,products!$A$1:$A$49,0),MATCH(J$1,products!$A$1:$G$1,0))</f>
        <v>D</v>
      </c>
      <c r="K855" s="4">
        <f>INDEX(products!$A$1:$G$49,MATCH(orders!$D855,products!$A$1:$A$49,0),MATCH(K$1,products!$A$1:$G$1,0))</f>
        <v>1</v>
      </c>
      <c r="L855" s="5">
        <f>INDEX(products!$A$1:$G$49,MATCH(orders!$D855,products!$A$1:$A$49,0),MATCH(L$1,products!$A$1:$G$1,0))</f>
        <v>9.9499999999999993</v>
      </c>
      <c r="M855" s="5">
        <f t="shared" si="39"/>
        <v>19.899999999999999</v>
      </c>
      <c r="N855" t="str">
        <f t="shared" si="41"/>
        <v>Arabica</v>
      </c>
      <c r="O855" t="str">
        <f t="shared" si="40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_xlfn.XLOOKUP(orders!C856,customers!A:A,customers!B:B,,0)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_xlfn.XLOOKUP(C856,customers!$A$2:$A$1001,customers!$G$2:$G$1001,,0)</f>
        <v>United States</v>
      </c>
      <c r="I856" t="str">
        <f>INDEX(products!$A$1:$G$49,MATCH(orders!$D856,products!$A$1:$A$49,0),MATCH(I$1,products!$A$1:$G$1,0))</f>
        <v>Rob</v>
      </c>
      <c r="J856" t="str">
        <f>INDEX(products!$A$1:$G$49,MATCH(orders!$D856,products!$A$1:$A$49,0),MATCH(J$1,products!$A$1:$G$1,0))</f>
        <v>L</v>
      </c>
      <c r="K856" s="4">
        <f>INDEX(products!$A$1:$G$49,MATCH(orders!$D856,products!$A$1:$A$49,0),MATCH(K$1,products!$A$1:$G$1,0))</f>
        <v>0.5</v>
      </c>
      <c r="L856" s="5">
        <f>INDEX(products!$A$1:$G$49,MATCH(orders!$D856,products!$A$1:$A$49,0),MATCH(L$1,products!$A$1:$G$1,0))</f>
        <v>7.169999999999999</v>
      </c>
      <c r="M856" s="5">
        <f t="shared" si="39"/>
        <v>35.849999999999994</v>
      </c>
      <c r="N856" t="str">
        <f t="shared" si="41"/>
        <v>Robusta</v>
      </c>
      <c r="O856" t="str">
        <f t="shared" si="40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_xlfn.XLOOKUP(orders!C857,customers!A:A,customers!B:B,,0)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_xlfn.XLOOKUP(C857,customers!$A$2:$A$1001,customers!$G$2:$G$1001,,0)</f>
        <v>United States</v>
      </c>
      <c r="I857" t="str">
        <f>INDEX(products!$A$1:$G$49,MATCH(orders!$D857,products!$A$1:$A$49,0),MATCH(I$1,products!$A$1:$G$1,0))</f>
        <v>Lib</v>
      </c>
      <c r="J857" t="str">
        <f>INDEX(products!$A$1:$G$49,MATCH(orders!$D857,products!$A$1:$A$49,0),MATCH(J$1,products!$A$1:$G$1,0))</f>
        <v>D</v>
      </c>
      <c r="K857" s="4">
        <f>INDEX(products!$A$1:$G$49,MATCH(orders!$D857,products!$A$1:$A$49,0),MATCH(K$1,products!$A$1:$G$1,0))</f>
        <v>2.5</v>
      </c>
      <c r="L857" s="5">
        <f>INDEX(products!$A$1:$G$49,MATCH(orders!$D857,products!$A$1:$A$49,0),MATCH(L$1,products!$A$1:$G$1,0))</f>
        <v>29.784999999999997</v>
      </c>
      <c r="M857" s="5">
        <f t="shared" si="39"/>
        <v>89.35499999999999</v>
      </c>
      <c r="N857" t="str">
        <f t="shared" si="41"/>
        <v>Liberica</v>
      </c>
      <c r="O857" t="str">
        <f t="shared" si="40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_xlfn.XLOOKUP(orders!C858,customers!A:A,customers!B:B,,0)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_xlfn.XLOOKUP(C858,customers!$A$2:$A$1001,customers!$G$2:$G$1001,,0)</f>
        <v>United States</v>
      </c>
      <c r="I858" t="str">
        <f>INDEX(products!$A$1:$G$49,MATCH(orders!$D858,products!$A$1:$A$49,0),MATCH(I$1,products!$A$1:$G$1,0))</f>
        <v>Lib</v>
      </c>
      <c r="J858" t="str">
        <f>INDEX(products!$A$1:$G$49,MATCH(orders!$D858,products!$A$1:$A$49,0),MATCH(J$1,products!$A$1:$G$1,0))</f>
        <v>M</v>
      </c>
      <c r="K858" s="4">
        <f>INDEX(products!$A$1:$G$49,MATCH(orders!$D858,products!$A$1:$A$49,0),MATCH(K$1,products!$A$1:$G$1,0))</f>
        <v>0.2</v>
      </c>
      <c r="L858" s="5">
        <f>INDEX(products!$A$1:$G$49,MATCH(orders!$D858,products!$A$1:$A$49,0),MATCH(L$1,products!$A$1:$G$1,0))</f>
        <v>4.3650000000000002</v>
      </c>
      <c r="M858" s="5">
        <f t="shared" si="39"/>
        <v>8.73</v>
      </c>
      <c r="N858" t="str">
        <f t="shared" si="41"/>
        <v>Liberica</v>
      </c>
      <c r="O858" t="str">
        <f t="shared" si="40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_xlfn.XLOOKUP(orders!C859,customers!A:A,customers!B:B,,0)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_xlfn.XLOOKUP(C859,customers!$A$2:$A$1001,customers!$G$2:$G$1001,,0)</f>
        <v>United States</v>
      </c>
      <c r="I859" t="str">
        <f>INDEX(products!$A$1:$G$49,MATCH(orders!$D859,products!$A$1:$A$49,0),MATCH(I$1,products!$A$1:$G$1,0))</f>
        <v>Rob</v>
      </c>
      <c r="J859" t="str">
        <f>INDEX(products!$A$1:$G$49,MATCH(orders!$D859,products!$A$1:$A$49,0),MATCH(J$1,products!$A$1:$G$1,0))</f>
        <v>L</v>
      </c>
      <c r="K859" s="4">
        <f>INDEX(products!$A$1:$G$49,MATCH(orders!$D859,products!$A$1:$A$49,0),MATCH(K$1,products!$A$1:$G$1,0))</f>
        <v>2.5</v>
      </c>
      <c r="L859" s="5">
        <f>INDEX(products!$A$1:$G$49,MATCH(orders!$D859,products!$A$1:$A$49,0),MATCH(L$1,products!$A$1:$G$1,0))</f>
        <v>27.484999999999996</v>
      </c>
      <c r="M859" s="5">
        <f t="shared" si="39"/>
        <v>137.42499999999998</v>
      </c>
      <c r="N859" t="str">
        <f t="shared" si="41"/>
        <v>Robusta</v>
      </c>
      <c r="O859" t="str">
        <f t="shared" si="40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_xlfn.XLOOKUP(orders!C860,customers!A:A,customers!B:B,,0)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_xlfn.XLOOKUP(C860,customers!$A$2:$A$1001,customers!$G$2:$G$1001,,0)</f>
        <v>United States</v>
      </c>
      <c r="I860" t="str">
        <f>INDEX(products!$A$1:$G$49,MATCH(orders!$D860,products!$A$1:$A$49,0),MATCH(I$1,products!$A$1:$G$1,0))</f>
        <v>Lib</v>
      </c>
      <c r="J860" t="str">
        <f>INDEX(products!$A$1:$G$49,MATCH(orders!$D860,products!$A$1:$A$49,0),MATCH(J$1,products!$A$1:$G$1,0))</f>
        <v>M</v>
      </c>
      <c r="K860" s="4">
        <f>INDEX(products!$A$1:$G$49,MATCH(orders!$D860,products!$A$1:$A$49,0),MATCH(K$1,products!$A$1:$G$1,0))</f>
        <v>0.5</v>
      </c>
      <c r="L860" s="5">
        <f>INDEX(products!$A$1:$G$49,MATCH(orders!$D860,products!$A$1:$A$49,0),MATCH(L$1,products!$A$1:$G$1,0))</f>
        <v>8.73</v>
      </c>
      <c r="M860" s="5">
        <f t="shared" si="39"/>
        <v>34.92</v>
      </c>
      <c r="N860" t="str">
        <f t="shared" si="41"/>
        <v>Liberica</v>
      </c>
      <c r="O860" t="str">
        <f t="shared" si="40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_xlfn.XLOOKUP(orders!C861,customers!A:A,customers!B:B,,0)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_xlfn.XLOOKUP(C861,customers!$A$2:$A$1001,customers!$G$2:$G$1001,,0)</f>
        <v>United States</v>
      </c>
      <c r="I861" t="str">
        <f>INDEX(products!$A$1:$G$49,MATCH(orders!$D861,products!$A$1:$A$49,0),MATCH(I$1,products!$A$1:$G$1,0))</f>
        <v>Ara</v>
      </c>
      <c r="J861" t="str">
        <f>INDEX(products!$A$1:$G$49,MATCH(orders!$D861,products!$A$1:$A$49,0),MATCH(J$1,products!$A$1:$G$1,0))</f>
        <v>L</v>
      </c>
      <c r="K861" s="4">
        <f>INDEX(products!$A$1:$G$49,MATCH(orders!$D861,products!$A$1:$A$49,0),MATCH(K$1,products!$A$1:$G$1,0))</f>
        <v>2.5</v>
      </c>
      <c r="L861" s="5">
        <f>INDEX(products!$A$1:$G$49,MATCH(orders!$D861,products!$A$1:$A$49,0),MATCH(L$1,products!$A$1:$G$1,0))</f>
        <v>29.784999999999997</v>
      </c>
      <c r="M861" s="5">
        <f t="shared" si="39"/>
        <v>178.70999999999998</v>
      </c>
      <c r="N861" t="str">
        <f t="shared" si="41"/>
        <v>Arabica</v>
      </c>
      <c r="O861" t="str">
        <f t="shared" si="40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_xlfn.XLOOKUP(orders!C862,customers!A:A,customers!B:B,,0)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_xlfn.XLOOKUP(C862,customers!$A$2:$A$1001,customers!$G$2:$G$1001,,0)</f>
        <v>United States</v>
      </c>
      <c r="I862" t="str">
        <f>INDEX(products!$A$1:$G$49,MATCH(orders!$D862,products!$A$1:$A$49,0),MATCH(I$1,products!$A$1:$G$1,0))</f>
        <v>Ara</v>
      </c>
      <c r="J862" t="str">
        <f>INDEX(products!$A$1:$G$49,MATCH(orders!$D862,products!$A$1:$A$49,0),MATCH(J$1,products!$A$1:$G$1,0))</f>
        <v>M</v>
      </c>
      <c r="K862" s="4">
        <f>INDEX(products!$A$1:$G$49,MATCH(orders!$D862,products!$A$1:$A$49,0),MATCH(K$1,products!$A$1:$G$1,0))</f>
        <v>2.5</v>
      </c>
      <c r="L862" s="5">
        <f>INDEX(products!$A$1:$G$49,MATCH(orders!$D862,products!$A$1:$A$49,0),MATCH(L$1,products!$A$1:$G$1,0))</f>
        <v>25.874999999999996</v>
      </c>
      <c r="M862" s="5">
        <f t="shared" si="39"/>
        <v>25.874999999999996</v>
      </c>
      <c r="N862" t="str">
        <f t="shared" si="41"/>
        <v>Arabica</v>
      </c>
      <c r="O862" t="str">
        <f t="shared" si="40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_xlfn.XLOOKUP(orders!C863,customers!A:A,customers!B:B,,0)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_xlfn.XLOOKUP(C863,customers!$A$2:$A$1001,customers!$G$2:$G$1001,,0)</f>
        <v>United States</v>
      </c>
      <c r="I863" t="str">
        <f>INDEX(products!$A$1:$G$49,MATCH(orders!$D863,products!$A$1:$A$49,0),MATCH(I$1,products!$A$1:$G$1,0))</f>
        <v>Lib</v>
      </c>
      <c r="J863" t="str">
        <f>INDEX(products!$A$1:$G$49,MATCH(orders!$D863,products!$A$1:$A$49,0),MATCH(J$1,products!$A$1:$G$1,0))</f>
        <v>D</v>
      </c>
      <c r="K863" s="4">
        <f>INDEX(products!$A$1:$G$49,MATCH(orders!$D863,products!$A$1:$A$49,0),MATCH(K$1,products!$A$1:$G$1,0))</f>
        <v>1</v>
      </c>
      <c r="L863" s="5">
        <f>INDEX(products!$A$1:$G$49,MATCH(orders!$D863,products!$A$1:$A$49,0),MATCH(L$1,products!$A$1:$G$1,0))</f>
        <v>12.95</v>
      </c>
      <c r="M863" s="5">
        <f t="shared" si="39"/>
        <v>77.699999999999989</v>
      </c>
      <c r="N863" t="str">
        <f t="shared" si="41"/>
        <v>Liberica</v>
      </c>
      <c r="O863" t="str">
        <f t="shared" si="40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_xlfn.XLOOKUP(orders!C864,customers!A:A,customers!B:B,,0)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_xlfn.XLOOKUP(C864,customers!$A$2:$A$1001,customers!$G$2:$G$1001,,0)</f>
        <v>United States</v>
      </c>
      <c r="I864" t="str">
        <f>INDEX(products!$A$1:$G$49,MATCH(orders!$D864,products!$A$1:$A$49,0),MATCH(I$1,products!$A$1:$G$1,0))</f>
        <v>Rob</v>
      </c>
      <c r="J864" t="str">
        <f>INDEX(products!$A$1:$G$49,MATCH(orders!$D864,products!$A$1:$A$49,0),MATCH(J$1,products!$A$1:$G$1,0))</f>
        <v>M</v>
      </c>
      <c r="K864" s="4">
        <f>INDEX(products!$A$1:$G$49,MATCH(orders!$D864,products!$A$1:$A$49,0),MATCH(K$1,products!$A$1:$G$1,0))</f>
        <v>1</v>
      </c>
      <c r="L864" s="5">
        <f>INDEX(products!$A$1:$G$49,MATCH(orders!$D864,products!$A$1:$A$49,0),MATCH(L$1,products!$A$1:$G$1,0))</f>
        <v>9.9499999999999993</v>
      </c>
      <c r="M864" s="5">
        <f t="shared" si="39"/>
        <v>9.9499999999999993</v>
      </c>
      <c r="N864" t="str">
        <f t="shared" si="41"/>
        <v>Robusta</v>
      </c>
      <c r="O864" t="str">
        <f t="shared" si="40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_xlfn.XLOOKUP(orders!C865,customers!A:A,customers!B:B,,0)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_xlfn.XLOOKUP(C865,customers!$A$2:$A$1001,customers!$G$2:$G$1001,,0)</f>
        <v>United States</v>
      </c>
      <c r="I865" t="str">
        <f>INDEX(products!$A$1:$G$49,MATCH(orders!$D865,products!$A$1:$A$49,0),MATCH(I$1,products!$A$1:$G$1,0))</f>
        <v>Lib</v>
      </c>
      <c r="J865" t="str">
        <f>INDEX(products!$A$1:$G$49,MATCH(orders!$D865,products!$A$1:$A$49,0),MATCH(J$1,products!$A$1:$G$1,0))</f>
        <v>M</v>
      </c>
      <c r="K865" s="4">
        <f>INDEX(products!$A$1:$G$49,MATCH(orders!$D865,products!$A$1:$A$49,0),MATCH(K$1,products!$A$1:$G$1,0))</f>
        <v>1</v>
      </c>
      <c r="L865" s="5">
        <f>INDEX(products!$A$1:$G$49,MATCH(orders!$D865,products!$A$1:$A$49,0),MATCH(L$1,products!$A$1:$G$1,0))</f>
        <v>14.55</v>
      </c>
      <c r="M865" s="5">
        <f t="shared" si="39"/>
        <v>29.1</v>
      </c>
      <c r="N865" t="str">
        <f t="shared" si="41"/>
        <v>Liberica</v>
      </c>
      <c r="O865" t="str">
        <f t="shared" si="40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_xlfn.XLOOKUP(orders!C866,customers!A:A,customers!B:B,,0)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_xlfn.XLOOKUP(C866,customers!$A$2:$A$1001,customers!$G$2:$G$1001,,0)</f>
        <v>Ireland</v>
      </c>
      <c r="I866" t="str">
        <f>INDEX(products!$A$1:$G$49,MATCH(orders!$D866,products!$A$1:$A$49,0),MATCH(I$1,products!$A$1:$G$1,0))</f>
        <v>Rob</v>
      </c>
      <c r="J866" t="str">
        <f>INDEX(products!$A$1:$G$49,MATCH(orders!$D866,products!$A$1:$A$49,0),MATCH(J$1,products!$A$1:$G$1,0))</f>
        <v>L</v>
      </c>
      <c r="K866" s="4">
        <f>INDEX(products!$A$1:$G$49,MATCH(orders!$D866,products!$A$1:$A$49,0),MATCH(K$1,products!$A$1:$G$1,0))</f>
        <v>0.2</v>
      </c>
      <c r="L866" s="5">
        <f>INDEX(products!$A$1:$G$49,MATCH(orders!$D866,products!$A$1:$A$49,0),MATCH(L$1,products!$A$1:$G$1,0))</f>
        <v>3.5849999999999995</v>
      </c>
      <c r="M866" s="5">
        <f t="shared" si="39"/>
        <v>21.509999999999998</v>
      </c>
      <c r="N866" t="str">
        <f t="shared" si="41"/>
        <v>Robusta</v>
      </c>
      <c r="O866" t="str">
        <f t="shared" si="40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_xlfn.XLOOKUP(orders!C867,customers!A:A,customers!B:B,,0)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_xlfn.XLOOKUP(C867,customers!$A$2:$A$1001,customers!$G$2:$G$1001,,0)</f>
        <v>United States</v>
      </c>
      <c r="I867" t="str">
        <f>INDEX(products!$A$1:$G$49,MATCH(orders!$D867,products!$A$1:$A$49,0),MATCH(I$1,products!$A$1:$G$1,0))</f>
        <v>Ara</v>
      </c>
      <c r="J867" t="str">
        <f>INDEX(products!$A$1:$G$49,MATCH(orders!$D867,products!$A$1:$A$49,0),MATCH(J$1,products!$A$1:$G$1,0))</f>
        <v>M</v>
      </c>
      <c r="K867" s="4">
        <f>INDEX(products!$A$1:$G$49,MATCH(orders!$D867,products!$A$1:$A$49,0),MATCH(K$1,products!$A$1:$G$1,0))</f>
        <v>0.5</v>
      </c>
      <c r="L867" s="5">
        <f>INDEX(products!$A$1:$G$49,MATCH(orders!$D867,products!$A$1:$A$49,0),MATCH(L$1,products!$A$1:$G$1,0))</f>
        <v>6.75</v>
      </c>
      <c r="M867" s="5">
        <f t="shared" si="39"/>
        <v>6.75</v>
      </c>
      <c r="N867" t="str">
        <f t="shared" si="41"/>
        <v>Arabica</v>
      </c>
      <c r="O867" t="str">
        <f t="shared" si="40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_xlfn.XLOOKUP(orders!C868,customers!A:A,customers!B:B,,0)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_xlfn.XLOOKUP(C868,customers!$A$2:$A$1001,customers!$G$2:$G$1001,,0)</f>
        <v>Ireland</v>
      </c>
      <c r="I868" t="str">
        <f>INDEX(products!$A$1:$G$49,MATCH(orders!$D868,products!$A$1:$A$49,0),MATCH(I$1,products!$A$1:$G$1,0))</f>
        <v>Ara</v>
      </c>
      <c r="J868" t="str">
        <f>INDEX(products!$A$1:$G$49,MATCH(orders!$D868,products!$A$1:$A$49,0),MATCH(J$1,products!$A$1:$G$1,0))</f>
        <v>D</v>
      </c>
      <c r="K868" s="4">
        <f>INDEX(products!$A$1:$G$49,MATCH(orders!$D868,products!$A$1:$A$49,0),MATCH(K$1,products!$A$1:$G$1,0))</f>
        <v>0.5</v>
      </c>
      <c r="L868" s="5">
        <f>INDEX(products!$A$1:$G$49,MATCH(orders!$D868,products!$A$1:$A$49,0),MATCH(L$1,products!$A$1:$G$1,0))</f>
        <v>5.97</v>
      </c>
      <c r="M868" s="5">
        <f t="shared" si="39"/>
        <v>17.91</v>
      </c>
      <c r="N868" t="str">
        <f t="shared" si="41"/>
        <v>Arabica</v>
      </c>
      <c r="O868" t="str">
        <f t="shared" si="40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_xlfn.XLOOKUP(orders!C869,customers!A:A,customers!B:B,,0)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_xlfn.XLOOKUP(C869,customers!$A$2:$A$1001,customers!$G$2:$G$1001,,0)</f>
        <v>Ireland</v>
      </c>
      <c r="I869" t="str">
        <f>INDEX(products!$A$1:$G$49,MATCH(orders!$D869,products!$A$1:$A$49,0),MATCH(I$1,products!$A$1:$G$1,0))</f>
        <v>Ara</v>
      </c>
      <c r="J869" t="str">
        <f>INDEX(products!$A$1:$G$49,MATCH(orders!$D869,products!$A$1:$A$49,0),MATCH(J$1,products!$A$1:$G$1,0))</f>
        <v>L</v>
      </c>
      <c r="K869" s="4">
        <f>INDEX(products!$A$1:$G$49,MATCH(orders!$D869,products!$A$1:$A$49,0),MATCH(K$1,products!$A$1:$G$1,0))</f>
        <v>2.5</v>
      </c>
      <c r="L869" s="5">
        <f>INDEX(products!$A$1:$G$49,MATCH(orders!$D869,products!$A$1:$A$49,0),MATCH(L$1,products!$A$1:$G$1,0))</f>
        <v>29.784999999999997</v>
      </c>
      <c r="M869" s="5">
        <f t="shared" si="39"/>
        <v>29.784999999999997</v>
      </c>
      <c r="N869" t="str">
        <f t="shared" si="41"/>
        <v>Arabica</v>
      </c>
      <c r="O869" t="str">
        <f t="shared" si="40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_xlfn.XLOOKUP(orders!C870,customers!A:A,customers!B:B,,0)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_xlfn.XLOOKUP(C870,customers!$A$2:$A$1001,customers!$G$2:$G$1001,,0)</f>
        <v>United States</v>
      </c>
      <c r="I870" t="str">
        <f>INDEX(products!$A$1:$G$49,MATCH(orders!$D870,products!$A$1:$A$49,0),MATCH(I$1,products!$A$1:$G$1,0))</f>
        <v>Exc</v>
      </c>
      <c r="J870" t="str">
        <f>INDEX(products!$A$1:$G$49,MATCH(orders!$D870,products!$A$1:$A$49,0),MATCH(J$1,products!$A$1:$G$1,0))</f>
        <v>M</v>
      </c>
      <c r="K870" s="4">
        <f>INDEX(products!$A$1:$G$49,MATCH(orders!$D870,products!$A$1:$A$49,0),MATCH(K$1,products!$A$1:$G$1,0))</f>
        <v>0.5</v>
      </c>
      <c r="L870" s="5">
        <f>INDEX(products!$A$1:$G$49,MATCH(orders!$D870,products!$A$1:$A$49,0),MATCH(L$1,products!$A$1:$G$1,0))</f>
        <v>8.25</v>
      </c>
      <c r="M870" s="5">
        <f t="shared" si="39"/>
        <v>41.25</v>
      </c>
      <c r="N870" t="str">
        <f t="shared" si="41"/>
        <v>Excelsa</v>
      </c>
      <c r="O870" t="str">
        <f t="shared" si="40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_xlfn.XLOOKUP(orders!C871,customers!A:A,customers!B:B,,0)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_xlfn.XLOOKUP(C871,customers!$A$2:$A$1001,customers!$G$2:$G$1001,,0)</f>
        <v>United States</v>
      </c>
      <c r="I871" t="str">
        <f>INDEX(products!$A$1:$G$49,MATCH(orders!$D871,products!$A$1:$A$49,0),MATCH(I$1,products!$A$1:$G$1,0))</f>
        <v>Rob</v>
      </c>
      <c r="J871" t="str">
        <f>INDEX(products!$A$1:$G$49,MATCH(orders!$D871,products!$A$1:$A$49,0),MATCH(J$1,products!$A$1:$G$1,0))</f>
        <v>M</v>
      </c>
      <c r="K871" s="4">
        <f>INDEX(products!$A$1:$G$49,MATCH(orders!$D871,products!$A$1:$A$49,0),MATCH(K$1,products!$A$1:$G$1,0))</f>
        <v>0.5</v>
      </c>
      <c r="L871" s="5">
        <f>INDEX(products!$A$1:$G$49,MATCH(orders!$D871,products!$A$1:$A$49,0),MATCH(L$1,products!$A$1:$G$1,0))</f>
        <v>5.97</v>
      </c>
      <c r="M871" s="5">
        <f t="shared" si="39"/>
        <v>17.91</v>
      </c>
      <c r="N871" t="str">
        <f t="shared" si="41"/>
        <v>Robusta</v>
      </c>
      <c r="O871" t="str">
        <f t="shared" si="40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_xlfn.XLOOKUP(orders!C872,customers!A:A,customers!B:B,,0)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_xlfn.XLOOKUP(C872,customers!$A$2:$A$1001,customers!$G$2:$G$1001,,0)</f>
        <v>Ireland</v>
      </c>
      <c r="I872" t="str">
        <f>INDEX(products!$A$1:$G$49,MATCH(orders!$D872,products!$A$1:$A$49,0),MATCH(I$1,products!$A$1:$G$1,0))</f>
        <v>Exc</v>
      </c>
      <c r="J872" t="str">
        <f>INDEX(products!$A$1:$G$49,MATCH(orders!$D872,products!$A$1:$A$49,0),MATCH(J$1,products!$A$1:$G$1,0))</f>
        <v>D</v>
      </c>
      <c r="K872" s="4">
        <f>INDEX(products!$A$1:$G$49,MATCH(orders!$D872,products!$A$1:$A$49,0),MATCH(K$1,products!$A$1:$G$1,0))</f>
        <v>0.5</v>
      </c>
      <c r="L872" s="5">
        <f>INDEX(products!$A$1:$G$49,MATCH(orders!$D872,products!$A$1:$A$49,0),MATCH(L$1,products!$A$1:$G$1,0))</f>
        <v>7.29</v>
      </c>
      <c r="M872" s="5">
        <f t="shared" si="39"/>
        <v>7.29</v>
      </c>
      <c r="N872" t="str">
        <f t="shared" si="41"/>
        <v>Excelsa</v>
      </c>
      <c r="O872" t="str">
        <f t="shared" si="40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_xlfn.XLOOKUP(orders!C873,customers!A:A,customers!B:B,,0)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_xlfn.XLOOKUP(C873,customers!$A$2:$A$1001,customers!$G$2:$G$1001,,0)</f>
        <v>United Kingdom</v>
      </c>
      <c r="I873" t="str">
        <f>INDEX(products!$A$1:$G$49,MATCH(orders!$D873,products!$A$1:$A$49,0),MATCH(I$1,products!$A$1:$G$1,0))</f>
        <v>Exc</v>
      </c>
      <c r="J873" t="str">
        <f>INDEX(products!$A$1:$G$49,MATCH(orders!$D873,products!$A$1:$A$49,0),MATCH(J$1,products!$A$1:$G$1,0))</f>
        <v>L</v>
      </c>
      <c r="K873" s="4">
        <f>INDEX(products!$A$1:$G$49,MATCH(orders!$D873,products!$A$1:$A$49,0),MATCH(K$1,products!$A$1:$G$1,0))</f>
        <v>1</v>
      </c>
      <c r="L873" s="5">
        <f>INDEX(products!$A$1:$G$49,MATCH(orders!$D873,products!$A$1:$A$49,0),MATCH(L$1,products!$A$1:$G$1,0))</f>
        <v>14.85</v>
      </c>
      <c r="M873" s="5">
        <f t="shared" si="39"/>
        <v>29.7</v>
      </c>
      <c r="N873" t="str">
        <f t="shared" si="41"/>
        <v>Excelsa</v>
      </c>
      <c r="O873" t="str">
        <f t="shared" si="40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_xlfn.XLOOKUP(orders!C874,customers!A:A,customers!B:B,,0)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_xlfn.XLOOKUP(C874,customers!$A$2:$A$1001,customers!$G$2:$G$1001,,0)</f>
        <v>United States</v>
      </c>
      <c r="I874" t="str">
        <f>INDEX(products!$A$1:$G$49,MATCH(orders!$D874,products!$A$1:$A$49,0),MATCH(I$1,products!$A$1:$G$1,0))</f>
        <v>Ara</v>
      </c>
      <c r="J874" t="str">
        <f>INDEX(products!$A$1:$G$49,MATCH(orders!$D874,products!$A$1:$A$49,0),MATCH(J$1,products!$A$1:$G$1,0))</f>
        <v>M</v>
      </c>
      <c r="K874" s="4">
        <f>INDEX(products!$A$1:$G$49,MATCH(orders!$D874,products!$A$1:$A$49,0),MATCH(K$1,products!$A$1:$G$1,0))</f>
        <v>1</v>
      </c>
      <c r="L874" s="5">
        <f>INDEX(products!$A$1:$G$49,MATCH(orders!$D874,products!$A$1:$A$49,0),MATCH(L$1,products!$A$1:$G$1,0))</f>
        <v>11.25</v>
      </c>
      <c r="M874" s="5">
        <f t="shared" si="39"/>
        <v>22.5</v>
      </c>
      <c r="N874" t="str">
        <f t="shared" si="41"/>
        <v>Arabica</v>
      </c>
      <c r="O874" t="str">
        <f t="shared" si="40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_xlfn.XLOOKUP(orders!C875,customers!A:A,customers!B:B,,0)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_xlfn.XLOOKUP(C875,customers!$A$2:$A$1001,customers!$G$2:$G$1001,,0)</f>
        <v>United States</v>
      </c>
      <c r="I875" t="str">
        <f>INDEX(products!$A$1:$G$49,MATCH(orders!$D875,products!$A$1:$A$49,0),MATCH(I$1,products!$A$1:$G$1,0))</f>
        <v>Rob</v>
      </c>
      <c r="J875" t="str">
        <f>INDEX(products!$A$1:$G$49,MATCH(orders!$D875,products!$A$1:$A$49,0),MATCH(J$1,products!$A$1:$G$1,0))</f>
        <v>M</v>
      </c>
      <c r="K875" s="4">
        <f>INDEX(products!$A$1:$G$49,MATCH(orders!$D875,products!$A$1:$A$49,0),MATCH(K$1,products!$A$1:$G$1,0))</f>
        <v>0.2</v>
      </c>
      <c r="L875" s="5">
        <f>INDEX(products!$A$1:$G$49,MATCH(orders!$D875,products!$A$1:$A$49,0),MATCH(L$1,products!$A$1:$G$1,0))</f>
        <v>2.9849999999999999</v>
      </c>
      <c r="M875" s="5">
        <f t="shared" si="39"/>
        <v>11.94</v>
      </c>
      <c r="N875" t="str">
        <f t="shared" si="41"/>
        <v>Robusta</v>
      </c>
      <c r="O875" t="str">
        <f t="shared" si="40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_xlfn.XLOOKUP(orders!C876,customers!A:A,customers!B:B,,0)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_xlfn.XLOOKUP(C876,customers!$A$2:$A$1001,customers!$G$2:$G$1001,,0)</f>
        <v>United States</v>
      </c>
      <c r="I876" t="str">
        <f>INDEX(products!$A$1:$G$49,MATCH(orders!$D876,products!$A$1:$A$49,0),MATCH(I$1,products!$A$1:$G$1,0))</f>
        <v>Ara</v>
      </c>
      <c r="J876" t="str">
        <f>INDEX(products!$A$1:$G$49,MATCH(orders!$D876,products!$A$1:$A$49,0),MATCH(J$1,products!$A$1:$G$1,0))</f>
        <v>L</v>
      </c>
      <c r="K876" s="4">
        <f>INDEX(products!$A$1:$G$49,MATCH(orders!$D876,products!$A$1:$A$49,0),MATCH(K$1,products!$A$1:$G$1,0))</f>
        <v>1</v>
      </c>
      <c r="L876" s="5">
        <f>INDEX(products!$A$1:$G$49,MATCH(orders!$D876,products!$A$1:$A$49,0),MATCH(L$1,products!$A$1:$G$1,0))</f>
        <v>12.95</v>
      </c>
      <c r="M876" s="5">
        <f t="shared" si="39"/>
        <v>25.9</v>
      </c>
      <c r="N876" t="str">
        <f t="shared" si="41"/>
        <v>Arabica</v>
      </c>
      <c r="O876" t="str">
        <f t="shared" si="40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_xlfn.XLOOKUP(orders!C877,customers!A:A,customers!B:B,,0)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_xlfn.XLOOKUP(C877,customers!$A$2:$A$1001,customers!$G$2:$G$1001,,0)</f>
        <v>Ireland</v>
      </c>
      <c r="I877" t="str">
        <f>INDEX(products!$A$1:$G$49,MATCH(orders!$D877,products!$A$1:$A$49,0),MATCH(I$1,products!$A$1:$G$1,0))</f>
        <v>Lib</v>
      </c>
      <c r="J877" t="str">
        <f>INDEX(products!$A$1:$G$49,MATCH(orders!$D877,products!$A$1:$A$49,0),MATCH(J$1,products!$A$1:$G$1,0))</f>
        <v>M</v>
      </c>
      <c r="K877" s="4">
        <f>INDEX(products!$A$1:$G$49,MATCH(orders!$D877,products!$A$1:$A$49,0),MATCH(K$1,products!$A$1:$G$1,0))</f>
        <v>0.5</v>
      </c>
      <c r="L877" s="5">
        <f>INDEX(products!$A$1:$G$49,MATCH(orders!$D877,products!$A$1:$A$49,0),MATCH(L$1,products!$A$1:$G$1,0))</f>
        <v>8.73</v>
      </c>
      <c r="M877" s="5">
        <f t="shared" si="39"/>
        <v>43.650000000000006</v>
      </c>
      <c r="N877" t="str">
        <f t="shared" si="41"/>
        <v>Liberica</v>
      </c>
      <c r="O877" t="str">
        <f t="shared" si="40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_xlfn.XLOOKUP(orders!C878,customers!A:A,customers!B:B,,0)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_xlfn.XLOOKUP(C878,customers!$A$2:$A$1001,customers!$G$2:$G$1001,,0)</f>
        <v>Ireland</v>
      </c>
      <c r="I878" t="str">
        <f>INDEX(products!$A$1:$G$49,MATCH(orders!$D878,products!$A$1:$A$49,0),MATCH(I$1,products!$A$1:$G$1,0))</f>
        <v>Ara</v>
      </c>
      <c r="J878" t="str">
        <f>INDEX(products!$A$1:$G$49,MATCH(orders!$D878,products!$A$1:$A$49,0),MATCH(J$1,products!$A$1:$G$1,0))</f>
        <v>L</v>
      </c>
      <c r="K878" s="4">
        <f>INDEX(products!$A$1:$G$49,MATCH(orders!$D878,products!$A$1:$A$49,0),MATCH(K$1,products!$A$1:$G$1,0))</f>
        <v>0.5</v>
      </c>
      <c r="L878" s="5">
        <f>INDEX(products!$A$1:$G$49,MATCH(orders!$D878,products!$A$1:$A$49,0),MATCH(L$1,products!$A$1:$G$1,0))</f>
        <v>7.77</v>
      </c>
      <c r="M878" s="5">
        <f t="shared" si="39"/>
        <v>46.62</v>
      </c>
      <c r="N878" t="str">
        <f t="shared" si="41"/>
        <v>Arabica</v>
      </c>
      <c r="O878" t="str">
        <f t="shared" si="40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_xlfn.XLOOKUP(orders!C879,customers!A:A,customers!B:B,,0)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_xlfn.XLOOKUP(C879,customers!$A$2:$A$1001,customers!$G$2:$G$1001,,0)</f>
        <v>United States</v>
      </c>
      <c r="I879" t="str">
        <f>INDEX(products!$A$1:$G$49,MATCH(orders!$D879,products!$A$1:$A$49,0),MATCH(I$1,products!$A$1:$G$1,0))</f>
        <v>Lib</v>
      </c>
      <c r="J879" t="str">
        <f>INDEX(products!$A$1:$G$49,MATCH(orders!$D879,products!$A$1:$A$49,0),MATCH(J$1,products!$A$1:$G$1,0))</f>
        <v>L</v>
      </c>
      <c r="K879" s="4">
        <f>INDEX(products!$A$1:$G$49,MATCH(orders!$D879,products!$A$1:$A$49,0),MATCH(K$1,products!$A$1:$G$1,0))</f>
        <v>0.5</v>
      </c>
      <c r="L879" s="5">
        <f>INDEX(products!$A$1:$G$49,MATCH(orders!$D879,products!$A$1:$A$49,0),MATCH(L$1,products!$A$1:$G$1,0))</f>
        <v>9.51</v>
      </c>
      <c r="M879" s="5">
        <f t="shared" si="39"/>
        <v>28.53</v>
      </c>
      <c r="N879" t="str">
        <f t="shared" si="41"/>
        <v>Liberica</v>
      </c>
      <c r="O879" t="str">
        <f t="shared" si="40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_xlfn.XLOOKUP(orders!C880,customers!A:A,customers!B:B,,0)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_xlfn.XLOOKUP(C880,customers!$A$2:$A$1001,customers!$G$2:$G$1001,,0)</f>
        <v>United States</v>
      </c>
      <c r="I880" t="str">
        <f>INDEX(products!$A$1:$G$49,MATCH(orders!$D880,products!$A$1:$A$49,0),MATCH(I$1,products!$A$1:$G$1,0))</f>
        <v>Rob</v>
      </c>
      <c r="J880" t="str">
        <f>INDEX(products!$A$1:$G$49,MATCH(orders!$D880,products!$A$1:$A$49,0),MATCH(J$1,products!$A$1:$G$1,0))</f>
        <v>L</v>
      </c>
      <c r="K880" s="4">
        <f>INDEX(products!$A$1:$G$49,MATCH(orders!$D880,products!$A$1:$A$49,0),MATCH(K$1,products!$A$1:$G$1,0))</f>
        <v>2.5</v>
      </c>
      <c r="L880" s="5">
        <f>INDEX(products!$A$1:$G$49,MATCH(orders!$D880,products!$A$1:$A$49,0),MATCH(L$1,products!$A$1:$G$1,0))</f>
        <v>27.484999999999996</v>
      </c>
      <c r="M880" s="5">
        <f t="shared" si="39"/>
        <v>27.484999999999996</v>
      </c>
      <c r="N880" t="str">
        <f t="shared" si="41"/>
        <v>Robusta</v>
      </c>
      <c r="O880" t="str">
        <f t="shared" si="40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_xlfn.XLOOKUP(orders!C881,customers!A:A,customers!B:B,,0)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_xlfn.XLOOKUP(C881,customers!$A$2:$A$1001,customers!$G$2:$G$1001,,0)</f>
        <v>United States</v>
      </c>
      <c r="I881" t="str">
        <f>INDEX(products!$A$1:$G$49,MATCH(orders!$D881,products!$A$1:$A$49,0),MATCH(I$1,products!$A$1:$G$1,0))</f>
        <v>Exc</v>
      </c>
      <c r="J881" t="str">
        <f>INDEX(products!$A$1:$G$49,MATCH(orders!$D881,products!$A$1:$A$49,0),MATCH(J$1,products!$A$1:$G$1,0))</f>
        <v>D</v>
      </c>
      <c r="K881" s="4">
        <f>INDEX(products!$A$1:$G$49,MATCH(orders!$D881,products!$A$1:$A$49,0),MATCH(K$1,products!$A$1:$G$1,0))</f>
        <v>0.2</v>
      </c>
      <c r="L881" s="5">
        <f>INDEX(products!$A$1:$G$49,MATCH(orders!$D881,products!$A$1:$A$49,0),MATCH(L$1,products!$A$1:$G$1,0))</f>
        <v>3.645</v>
      </c>
      <c r="M881" s="5">
        <f t="shared" si="39"/>
        <v>10.935</v>
      </c>
      <c r="N881" t="str">
        <f t="shared" si="41"/>
        <v>Excelsa</v>
      </c>
      <c r="O881" t="str">
        <f t="shared" si="40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_xlfn.XLOOKUP(orders!C882,customers!A:A,customers!B:B,,0)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_xlfn.XLOOKUP(C882,customers!$A$2:$A$1001,customers!$G$2:$G$1001,,0)</f>
        <v>United States</v>
      </c>
      <c r="I882" t="str">
        <f>INDEX(products!$A$1:$G$49,MATCH(orders!$D882,products!$A$1:$A$49,0),MATCH(I$1,products!$A$1:$G$1,0))</f>
        <v>Rob</v>
      </c>
      <c r="J882" t="str">
        <f>INDEX(products!$A$1:$G$49,MATCH(orders!$D882,products!$A$1:$A$49,0),MATCH(J$1,products!$A$1:$G$1,0))</f>
        <v>L</v>
      </c>
      <c r="K882" s="4">
        <f>INDEX(products!$A$1:$G$49,MATCH(orders!$D882,products!$A$1:$A$49,0),MATCH(K$1,products!$A$1:$G$1,0))</f>
        <v>0.2</v>
      </c>
      <c r="L882" s="5">
        <f>INDEX(products!$A$1:$G$49,MATCH(orders!$D882,products!$A$1:$A$49,0),MATCH(L$1,products!$A$1:$G$1,0))</f>
        <v>3.5849999999999995</v>
      </c>
      <c r="M882" s="5">
        <f t="shared" si="39"/>
        <v>7.169999999999999</v>
      </c>
      <c r="N882" t="str">
        <f t="shared" si="41"/>
        <v>Robusta</v>
      </c>
      <c r="O882" t="str">
        <f t="shared" si="40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_xlfn.XLOOKUP(orders!C883,customers!A:A,customers!B:B,,0)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_xlfn.XLOOKUP(C883,customers!$A$2:$A$1001,customers!$G$2:$G$1001,,0)</f>
        <v>United States</v>
      </c>
      <c r="I883" t="str">
        <f>INDEX(products!$A$1:$G$49,MATCH(orders!$D883,products!$A$1:$A$49,0),MATCH(I$1,products!$A$1:$G$1,0))</f>
        <v>Ara</v>
      </c>
      <c r="J883" t="str">
        <f>INDEX(products!$A$1:$G$49,MATCH(orders!$D883,products!$A$1:$A$49,0),MATCH(J$1,products!$A$1:$G$1,0))</f>
        <v>L</v>
      </c>
      <c r="K883" s="4">
        <f>INDEX(products!$A$1:$G$49,MATCH(orders!$D883,products!$A$1:$A$49,0),MATCH(K$1,products!$A$1:$G$1,0))</f>
        <v>0.2</v>
      </c>
      <c r="L883" s="5">
        <f>INDEX(products!$A$1:$G$49,MATCH(orders!$D883,products!$A$1:$A$49,0),MATCH(L$1,products!$A$1:$G$1,0))</f>
        <v>3.8849999999999998</v>
      </c>
      <c r="M883" s="5">
        <f t="shared" si="39"/>
        <v>23.31</v>
      </c>
      <c r="N883" t="str">
        <f t="shared" si="41"/>
        <v>Arabica</v>
      </c>
      <c r="O883" t="str">
        <f t="shared" si="40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_xlfn.XLOOKUP(orders!C884,customers!A:A,customers!B:B,,0)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_xlfn.XLOOKUP(C884,customers!$A$2:$A$1001,customers!$G$2:$G$1001,,0)</f>
        <v>United States</v>
      </c>
      <c r="I884" t="str">
        <f>INDEX(products!$A$1:$G$49,MATCH(orders!$D884,products!$A$1:$A$49,0),MATCH(I$1,products!$A$1:$G$1,0))</f>
        <v>Ara</v>
      </c>
      <c r="J884" t="str">
        <f>INDEX(products!$A$1:$G$49,MATCH(orders!$D884,products!$A$1:$A$49,0),MATCH(J$1,products!$A$1:$G$1,0))</f>
        <v>D</v>
      </c>
      <c r="K884" s="4">
        <f>INDEX(products!$A$1:$G$49,MATCH(orders!$D884,products!$A$1:$A$49,0),MATCH(K$1,products!$A$1:$G$1,0))</f>
        <v>2.5</v>
      </c>
      <c r="L884" s="5">
        <f>INDEX(products!$A$1:$G$49,MATCH(orders!$D884,products!$A$1:$A$49,0),MATCH(L$1,products!$A$1:$G$1,0))</f>
        <v>22.884999999999998</v>
      </c>
      <c r="M884" s="5">
        <f t="shared" si="39"/>
        <v>114.42499999999998</v>
      </c>
      <c r="N884" t="str">
        <f t="shared" si="41"/>
        <v>Arabica</v>
      </c>
      <c r="O884" t="str">
        <f t="shared" si="40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_xlfn.XLOOKUP(orders!C885,customers!A:A,customers!B:B,,0)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_xlfn.XLOOKUP(C885,customers!$A$2:$A$1001,customers!$G$2:$G$1001,,0)</f>
        <v>United States</v>
      </c>
      <c r="I885" t="str">
        <f>INDEX(products!$A$1:$G$49,MATCH(orders!$D885,products!$A$1:$A$49,0),MATCH(I$1,products!$A$1:$G$1,0))</f>
        <v>Ara</v>
      </c>
      <c r="J885" t="str">
        <f>INDEX(products!$A$1:$G$49,MATCH(orders!$D885,products!$A$1:$A$49,0),MATCH(J$1,products!$A$1:$G$1,0))</f>
        <v>M</v>
      </c>
      <c r="K885" s="4">
        <f>INDEX(products!$A$1:$G$49,MATCH(orders!$D885,products!$A$1:$A$49,0),MATCH(K$1,products!$A$1:$G$1,0))</f>
        <v>2.5</v>
      </c>
      <c r="L885" s="5">
        <f>INDEX(products!$A$1:$G$49,MATCH(orders!$D885,products!$A$1:$A$49,0),MATCH(L$1,products!$A$1:$G$1,0))</f>
        <v>25.874999999999996</v>
      </c>
      <c r="M885" s="5">
        <f t="shared" si="39"/>
        <v>77.624999999999986</v>
      </c>
      <c r="N885" t="str">
        <f t="shared" si="41"/>
        <v>Arabica</v>
      </c>
      <c r="O885" t="str">
        <f t="shared" si="40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_xlfn.XLOOKUP(orders!C886,customers!A:A,customers!B:B,,0)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_xlfn.XLOOKUP(C886,customers!$A$2:$A$1001,customers!$G$2:$G$1001,,0)</f>
        <v>United States</v>
      </c>
      <c r="I886" t="str">
        <f>INDEX(products!$A$1:$G$49,MATCH(orders!$D886,products!$A$1:$A$49,0),MATCH(I$1,products!$A$1:$G$1,0))</f>
        <v>Rob</v>
      </c>
      <c r="J886" t="str">
        <f>INDEX(products!$A$1:$G$49,MATCH(orders!$D886,products!$A$1:$A$49,0),MATCH(J$1,products!$A$1:$G$1,0))</f>
        <v>D</v>
      </c>
      <c r="K886" s="4">
        <f>INDEX(products!$A$1:$G$49,MATCH(orders!$D886,products!$A$1:$A$49,0),MATCH(K$1,products!$A$1:$G$1,0))</f>
        <v>0.5</v>
      </c>
      <c r="L886" s="5">
        <f>INDEX(products!$A$1:$G$49,MATCH(orders!$D886,products!$A$1:$A$49,0),MATCH(L$1,products!$A$1:$G$1,0))</f>
        <v>5.3699999999999992</v>
      </c>
      <c r="M886" s="5">
        <f t="shared" si="39"/>
        <v>5.3699999999999992</v>
      </c>
      <c r="N886" t="str">
        <f t="shared" si="41"/>
        <v>Robusta</v>
      </c>
      <c r="O886" t="str">
        <f t="shared" si="40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_xlfn.XLOOKUP(orders!C887,customers!A:A,customers!B:B,,0)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_xlfn.XLOOKUP(C887,customers!$A$2:$A$1001,customers!$G$2:$G$1001,,0)</f>
        <v>Ireland</v>
      </c>
      <c r="I887" t="str">
        <f>INDEX(products!$A$1:$G$49,MATCH(orders!$D887,products!$A$1:$A$49,0),MATCH(I$1,products!$A$1:$G$1,0))</f>
        <v>Rob</v>
      </c>
      <c r="J887" t="str">
        <f>INDEX(products!$A$1:$G$49,MATCH(orders!$D887,products!$A$1:$A$49,0),MATCH(J$1,products!$A$1:$G$1,0))</f>
        <v>D</v>
      </c>
      <c r="K887" s="4">
        <f>INDEX(products!$A$1:$G$49,MATCH(orders!$D887,products!$A$1:$A$49,0),MATCH(K$1,products!$A$1:$G$1,0))</f>
        <v>2.5</v>
      </c>
      <c r="L887" s="5">
        <f>INDEX(products!$A$1:$G$49,MATCH(orders!$D887,products!$A$1:$A$49,0),MATCH(L$1,products!$A$1:$G$1,0))</f>
        <v>20.584999999999997</v>
      </c>
      <c r="M887" s="5">
        <f t="shared" si="39"/>
        <v>123.50999999999999</v>
      </c>
      <c r="N887" t="str">
        <f t="shared" si="41"/>
        <v>Robusta</v>
      </c>
      <c r="O887" t="str">
        <f t="shared" si="40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_xlfn.XLOOKUP(orders!C888,customers!A:A,customers!B:B,,0)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_xlfn.XLOOKUP(C888,customers!$A$2:$A$1001,customers!$G$2:$G$1001,,0)</f>
        <v>United States</v>
      </c>
      <c r="I888" t="str">
        <f>INDEX(products!$A$1:$G$49,MATCH(orders!$D888,products!$A$1:$A$49,0),MATCH(I$1,products!$A$1:$G$1,0))</f>
        <v>Lib</v>
      </c>
      <c r="J888" t="str">
        <f>INDEX(products!$A$1:$G$49,MATCH(orders!$D888,products!$A$1:$A$49,0),MATCH(J$1,products!$A$1:$G$1,0))</f>
        <v>M</v>
      </c>
      <c r="K888" s="4">
        <f>INDEX(products!$A$1:$G$49,MATCH(orders!$D888,products!$A$1:$A$49,0),MATCH(K$1,products!$A$1:$G$1,0))</f>
        <v>0.5</v>
      </c>
      <c r="L888" s="5">
        <f>INDEX(products!$A$1:$G$49,MATCH(orders!$D888,products!$A$1:$A$49,0),MATCH(L$1,products!$A$1:$G$1,0))</f>
        <v>8.73</v>
      </c>
      <c r="M888" s="5">
        <f t="shared" si="39"/>
        <v>17.46</v>
      </c>
      <c r="N888" t="str">
        <f t="shared" si="41"/>
        <v>Liberica</v>
      </c>
      <c r="O888" t="str">
        <f t="shared" si="40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_xlfn.XLOOKUP(orders!C889,customers!A:A,customers!B:B,,0)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_xlfn.XLOOKUP(C889,customers!$A$2:$A$1001,customers!$G$2:$G$1001,,0)</f>
        <v>United States</v>
      </c>
      <c r="I889" t="str">
        <f>INDEX(products!$A$1:$G$49,MATCH(orders!$D889,products!$A$1:$A$49,0),MATCH(I$1,products!$A$1:$G$1,0))</f>
        <v>Exc</v>
      </c>
      <c r="J889" t="str">
        <f>INDEX(products!$A$1:$G$49,MATCH(orders!$D889,products!$A$1:$A$49,0),MATCH(J$1,products!$A$1:$G$1,0))</f>
        <v>L</v>
      </c>
      <c r="K889" s="4">
        <f>INDEX(products!$A$1:$G$49,MATCH(orders!$D889,products!$A$1:$A$49,0),MATCH(K$1,products!$A$1:$G$1,0))</f>
        <v>0.2</v>
      </c>
      <c r="L889" s="5">
        <f>INDEX(products!$A$1:$G$49,MATCH(orders!$D889,products!$A$1:$A$49,0),MATCH(L$1,products!$A$1:$G$1,0))</f>
        <v>4.4550000000000001</v>
      </c>
      <c r="M889" s="5">
        <f t="shared" si="39"/>
        <v>13.365</v>
      </c>
      <c r="N889" t="str">
        <f t="shared" si="41"/>
        <v>Excelsa</v>
      </c>
      <c r="O889" t="str">
        <f t="shared" si="40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_xlfn.XLOOKUP(orders!C890,customers!A:A,customers!B:B,,0)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_xlfn.XLOOKUP(C890,customers!$A$2:$A$1001,customers!$G$2:$G$1001,,0)</f>
        <v>United States</v>
      </c>
      <c r="I890" t="str">
        <f>INDEX(products!$A$1:$G$49,MATCH(orders!$D890,products!$A$1:$A$49,0),MATCH(I$1,products!$A$1:$G$1,0))</f>
        <v>Ara</v>
      </c>
      <c r="J890" t="str">
        <f>INDEX(products!$A$1:$G$49,MATCH(orders!$D890,products!$A$1:$A$49,0),MATCH(J$1,products!$A$1:$G$1,0))</f>
        <v>L</v>
      </c>
      <c r="K890" s="4">
        <f>INDEX(products!$A$1:$G$49,MATCH(orders!$D890,products!$A$1:$A$49,0),MATCH(K$1,products!$A$1:$G$1,0))</f>
        <v>0.2</v>
      </c>
      <c r="L890" s="5">
        <f>INDEX(products!$A$1:$G$49,MATCH(orders!$D890,products!$A$1:$A$49,0),MATCH(L$1,products!$A$1:$G$1,0))</f>
        <v>3.8849999999999998</v>
      </c>
      <c r="M890" s="5">
        <f t="shared" si="39"/>
        <v>7.77</v>
      </c>
      <c r="N890" t="str">
        <f t="shared" si="41"/>
        <v>Arabica</v>
      </c>
      <c r="O890" t="str">
        <f t="shared" si="40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_xlfn.XLOOKUP(orders!C891,customers!A:A,customers!B:B,,0)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_xlfn.XLOOKUP(C891,customers!$A$2:$A$1001,customers!$G$2:$G$1001,,0)</f>
        <v>United States</v>
      </c>
      <c r="I891" t="str">
        <f>INDEX(products!$A$1:$G$49,MATCH(orders!$D891,products!$A$1:$A$49,0),MATCH(I$1,products!$A$1:$G$1,0))</f>
        <v>Rob</v>
      </c>
      <c r="J891" t="str">
        <f>INDEX(products!$A$1:$G$49,MATCH(orders!$D891,products!$A$1:$A$49,0),MATCH(J$1,products!$A$1:$G$1,0))</f>
        <v>D</v>
      </c>
      <c r="K891" s="4">
        <f>INDEX(products!$A$1:$G$49,MATCH(orders!$D891,products!$A$1:$A$49,0),MATCH(K$1,products!$A$1:$G$1,0))</f>
        <v>0.2</v>
      </c>
      <c r="L891" s="5">
        <f>INDEX(products!$A$1:$G$49,MATCH(orders!$D891,products!$A$1:$A$49,0),MATCH(L$1,products!$A$1:$G$1,0))</f>
        <v>2.6849999999999996</v>
      </c>
      <c r="M891" s="5">
        <f t="shared" si="39"/>
        <v>2.6849999999999996</v>
      </c>
      <c r="N891" t="str">
        <f t="shared" si="41"/>
        <v>Robusta</v>
      </c>
      <c r="O891" t="str">
        <f t="shared" si="40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_xlfn.XLOOKUP(orders!C892,customers!A:A,customers!B:B,,0)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_xlfn.XLOOKUP(C892,customers!$A$2:$A$1001,customers!$G$2:$G$1001,,0)</f>
        <v>United States</v>
      </c>
      <c r="I892" t="str">
        <f>INDEX(products!$A$1:$G$49,MATCH(orders!$D892,products!$A$1:$A$49,0),MATCH(I$1,products!$A$1:$G$1,0))</f>
        <v>Rob</v>
      </c>
      <c r="J892" t="str">
        <f>INDEX(products!$A$1:$G$49,MATCH(orders!$D892,products!$A$1:$A$49,0),MATCH(J$1,products!$A$1:$G$1,0))</f>
        <v>D</v>
      </c>
      <c r="K892" s="4">
        <f>INDEX(products!$A$1:$G$49,MATCH(orders!$D892,products!$A$1:$A$49,0),MATCH(K$1,products!$A$1:$G$1,0))</f>
        <v>2.5</v>
      </c>
      <c r="L892" s="5">
        <f>INDEX(products!$A$1:$G$49,MATCH(orders!$D892,products!$A$1:$A$49,0),MATCH(L$1,products!$A$1:$G$1,0))</f>
        <v>20.584999999999997</v>
      </c>
      <c r="M892" s="5">
        <f t="shared" si="39"/>
        <v>20.584999999999997</v>
      </c>
      <c r="N892" t="str">
        <f t="shared" si="41"/>
        <v>Robusta</v>
      </c>
      <c r="O892" t="str">
        <f t="shared" si="40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_xlfn.XLOOKUP(orders!C893,customers!A:A,customers!B:B,,0)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_xlfn.XLOOKUP(C893,customers!$A$2:$A$1001,customers!$G$2:$G$1001,,0)</f>
        <v>United States</v>
      </c>
      <c r="I893" t="str">
        <f>INDEX(products!$A$1:$G$49,MATCH(orders!$D893,products!$A$1:$A$49,0),MATCH(I$1,products!$A$1:$G$1,0))</f>
        <v>Ara</v>
      </c>
      <c r="J893" t="str">
        <f>INDEX(products!$A$1:$G$49,MATCH(orders!$D893,products!$A$1:$A$49,0),MATCH(J$1,products!$A$1:$G$1,0))</f>
        <v>D</v>
      </c>
      <c r="K893" s="4">
        <f>INDEX(products!$A$1:$G$49,MATCH(orders!$D893,products!$A$1:$A$49,0),MATCH(K$1,products!$A$1:$G$1,0))</f>
        <v>2.5</v>
      </c>
      <c r="L893" s="5">
        <f>INDEX(products!$A$1:$G$49,MATCH(orders!$D893,products!$A$1:$A$49,0),MATCH(L$1,products!$A$1:$G$1,0))</f>
        <v>22.884999999999998</v>
      </c>
      <c r="M893" s="5">
        <f t="shared" si="39"/>
        <v>114.42499999999998</v>
      </c>
      <c r="N893" t="str">
        <f t="shared" si="41"/>
        <v>Arabica</v>
      </c>
      <c r="O893" t="str">
        <f t="shared" si="40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_xlfn.XLOOKUP(orders!C894,customers!A:A,customers!B:B,,0)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_xlfn.XLOOKUP(C894,customers!$A$2:$A$1001,customers!$G$2:$G$1001,,0)</f>
        <v>United Kingdom</v>
      </c>
      <c r="I894" t="str">
        <f>INDEX(products!$A$1:$G$49,MATCH(orders!$D894,products!$A$1:$A$49,0),MATCH(I$1,products!$A$1:$G$1,0))</f>
        <v>Exc</v>
      </c>
      <c r="J894" t="str">
        <f>INDEX(products!$A$1:$G$49,MATCH(orders!$D894,products!$A$1:$A$49,0),MATCH(J$1,products!$A$1:$G$1,0))</f>
        <v>M</v>
      </c>
      <c r="K894" s="4">
        <f>INDEX(products!$A$1:$G$49,MATCH(orders!$D894,products!$A$1:$A$49,0),MATCH(K$1,products!$A$1:$G$1,0))</f>
        <v>0.2</v>
      </c>
      <c r="L894" s="5">
        <f>INDEX(products!$A$1:$G$49,MATCH(orders!$D894,products!$A$1:$A$49,0),MATCH(L$1,products!$A$1:$G$1,0))</f>
        <v>4.125</v>
      </c>
      <c r="M894" s="5">
        <f t="shared" si="39"/>
        <v>20.625</v>
      </c>
      <c r="N894" t="str">
        <f t="shared" si="41"/>
        <v>Excelsa</v>
      </c>
      <c r="O894" t="str">
        <f t="shared" si="40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_xlfn.XLOOKUP(orders!C895,customers!A:A,customers!B:B,,0)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_xlfn.XLOOKUP(C895,customers!$A$2:$A$1001,customers!$G$2:$G$1001,,0)</f>
        <v>United States</v>
      </c>
      <c r="I895" t="str">
        <f>INDEX(products!$A$1:$G$49,MATCH(orders!$D895,products!$A$1:$A$49,0),MATCH(I$1,products!$A$1:$G$1,0))</f>
        <v>Lib</v>
      </c>
      <c r="J895" t="str">
        <f>INDEX(products!$A$1:$G$49,MATCH(orders!$D895,products!$A$1:$A$49,0),MATCH(J$1,products!$A$1:$G$1,0))</f>
        <v>L</v>
      </c>
      <c r="K895" s="4">
        <f>INDEX(products!$A$1:$G$49,MATCH(orders!$D895,products!$A$1:$A$49,0),MATCH(K$1,products!$A$1:$G$1,0))</f>
        <v>0.5</v>
      </c>
      <c r="L895" s="5">
        <f>INDEX(products!$A$1:$G$49,MATCH(orders!$D895,products!$A$1:$A$49,0),MATCH(L$1,products!$A$1:$G$1,0))</f>
        <v>9.51</v>
      </c>
      <c r="M895" s="5">
        <f t="shared" si="39"/>
        <v>57.06</v>
      </c>
      <c r="N895" t="str">
        <f t="shared" si="41"/>
        <v>Liberica</v>
      </c>
      <c r="O895" t="str">
        <f t="shared" si="40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_xlfn.XLOOKUP(orders!C896,customers!A:A,customers!B:B,,0)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_xlfn.XLOOKUP(C896,customers!$A$2:$A$1001,customers!$G$2:$G$1001,,0)</f>
        <v>Ireland</v>
      </c>
      <c r="I896" t="str">
        <f>INDEX(products!$A$1:$G$49,MATCH(orders!$D896,products!$A$1:$A$49,0),MATCH(I$1,products!$A$1:$G$1,0))</f>
        <v>Rob</v>
      </c>
      <c r="J896" t="str">
        <f>INDEX(products!$A$1:$G$49,MATCH(orders!$D896,products!$A$1:$A$49,0),MATCH(J$1,products!$A$1:$G$1,0))</f>
        <v>D</v>
      </c>
      <c r="K896" s="4">
        <f>INDEX(products!$A$1:$G$49,MATCH(orders!$D896,products!$A$1:$A$49,0),MATCH(K$1,products!$A$1:$G$1,0))</f>
        <v>2.5</v>
      </c>
      <c r="L896" s="5">
        <f>INDEX(products!$A$1:$G$49,MATCH(orders!$D896,products!$A$1:$A$49,0),MATCH(L$1,products!$A$1:$G$1,0))</f>
        <v>20.584999999999997</v>
      </c>
      <c r="M896" s="5">
        <f t="shared" si="39"/>
        <v>82.339999999999989</v>
      </c>
      <c r="N896" t="str">
        <f t="shared" si="41"/>
        <v>Robusta</v>
      </c>
      <c r="O896" t="str">
        <f t="shared" si="40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_xlfn.XLOOKUP(orders!C897,customers!A:A,customers!B:B,,0)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_xlfn.XLOOKUP(C897,customers!$A$2:$A$1001,customers!$G$2:$G$1001,,0)</f>
        <v>United States</v>
      </c>
      <c r="I897" t="str">
        <f>INDEX(products!$A$1:$G$49,MATCH(orders!$D897,products!$A$1:$A$49,0),MATCH(I$1,products!$A$1:$G$1,0))</f>
        <v>Exc</v>
      </c>
      <c r="J897" t="str">
        <f>INDEX(products!$A$1:$G$49,MATCH(orders!$D897,products!$A$1:$A$49,0),MATCH(J$1,products!$A$1:$G$1,0))</f>
        <v>M</v>
      </c>
      <c r="K897" s="4">
        <f>INDEX(products!$A$1:$G$49,MATCH(orders!$D897,products!$A$1:$A$49,0),MATCH(K$1,products!$A$1:$G$1,0))</f>
        <v>2.5</v>
      </c>
      <c r="L897" s="5">
        <f>INDEX(products!$A$1:$G$49,MATCH(orders!$D897,products!$A$1:$A$49,0),MATCH(L$1,products!$A$1:$G$1,0))</f>
        <v>31.624999999999996</v>
      </c>
      <c r="M897" s="5">
        <f t="shared" si="39"/>
        <v>158.12499999999997</v>
      </c>
      <c r="N897" t="str">
        <f t="shared" si="41"/>
        <v>Excelsa</v>
      </c>
      <c r="O897" t="str">
        <f t="shared" si="40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_xlfn.XLOOKUP(orders!C898,customers!A:A,customers!B:B,,0)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_xlfn.XLOOKUP(C898,customers!$A$2:$A$1001,customers!$G$2:$G$1001,,0)</f>
        <v>United States</v>
      </c>
      <c r="I898" t="str">
        <f>INDEX(products!$A$1:$G$49,MATCH(orders!$D898,products!$A$1:$A$49,0),MATCH(I$1,products!$A$1:$G$1,0))</f>
        <v>Rob</v>
      </c>
      <c r="J898" t="str">
        <f>INDEX(products!$A$1:$G$49,MATCH(orders!$D898,products!$A$1:$A$49,0),MATCH(J$1,products!$A$1:$G$1,0))</f>
        <v>D</v>
      </c>
      <c r="K898" s="4">
        <f>INDEX(products!$A$1:$G$49,MATCH(orders!$D898,products!$A$1:$A$49,0),MATCH(K$1,products!$A$1:$G$1,0))</f>
        <v>0.5</v>
      </c>
      <c r="L898" s="5">
        <f>INDEX(products!$A$1:$G$49,MATCH(orders!$D898,products!$A$1:$A$49,0),MATCH(L$1,products!$A$1:$G$1,0))</f>
        <v>5.3699999999999992</v>
      </c>
      <c r="M898" s="5">
        <f t="shared" si="39"/>
        <v>32.22</v>
      </c>
      <c r="N898" t="str">
        <f t="shared" si="41"/>
        <v>Robusta</v>
      </c>
      <c r="O898" t="str">
        <f t="shared" si="40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_xlfn.XLOOKUP(orders!C899,customers!A:A,customers!B:B,,0)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_xlfn.XLOOKUP(C899,customers!$A$2:$A$1001,customers!$G$2:$G$1001,,0)</f>
        <v>United Kingdom</v>
      </c>
      <c r="I899" t="str">
        <f>INDEX(products!$A$1:$G$49,MATCH(orders!$D899,products!$A$1:$A$49,0),MATCH(I$1,products!$A$1:$G$1,0))</f>
        <v>Exc</v>
      </c>
      <c r="J899" t="str">
        <f>INDEX(products!$A$1:$G$49,MATCH(orders!$D899,products!$A$1:$A$49,0),MATCH(J$1,products!$A$1:$G$1,0))</f>
        <v>D</v>
      </c>
      <c r="K899" s="4">
        <f>INDEX(products!$A$1:$G$49,MATCH(orders!$D899,products!$A$1:$A$49,0),MATCH(K$1,products!$A$1:$G$1,0))</f>
        <v>1</v>
      </c>
      <c r="L899" s="5">
        <f>INDEX(products!$A$1:$G$49,MATCH(orders!$D899,products!$A$1:$A$49,0),MATCH(L$1,products!$A$1:$G$1,0))</f>
        <v>12.15</v>
      </c>
      <c r="M899" s="5">
        <f t="shared" ref="M899:M962" si="42">L899*E899</f>
        <v>24.3</v>
      </c>
      <c r="N899" t="str">
        <f t="shared" si="41"/>
        <v>Excelsa</v>
      </c>
      <c r="O899" t="str">
        <f t="shared" ref="O899:O962" si="43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_xlfn.XLOOKUP(orders!C900,customers!A:A,customers!B:B,,0)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_xlfn.XLOOKUP(C900,customers!$A$2:$A$1001,customers!$G$2:$G$1001,,0)</f>
        <v>United States</v>
      </c>
      <c r="I900" t="str">
        <f>INDEX(products!$A$1:$G$49,MATCH(orders!$D900,products!$A$1:$A$49,0),MATCH(I$1,products!$A$1:$G$1,0))</f>
        <v>Rob</v>
      </c>
      <c r="J900" t="str">
        <f>INDEX(products!$A$1:$G$49,MATCH(orders!$D900,products!$A$1:$A$49,0),MATCH(J$1,products!$A$1:$G$1,0))</f>
        <v>L</v>
      </c>
      <c r="K900" s="4">
        <f>INDEX(products!$A$1:$G$49,MATCH(orders!$D900,products!$A$1:$A$49,0),MATCH(K$1,products!$A$1:$G$1,0))</f>
        <v>0.5</v>
      </c>
      <c r="L900" s="5">
        <f>INDEX(products!$A$1:$G$49,MATCH(orders!$D900,products!$A$1:$A$49,0),MATCH(L$1,products!$A$1:$G$1,0))</f>
        <v>7.169999999999999</v>
      </c>
      <c r="M900" s="5">
        <f t="shared" si="42"/>
        <v>35.849999999999994</v>
      </c>
      <c r="N900" t="str">
        <f t="shared" ref="N900:N963" si="44">IF(I900="Rob","Robusta",IF(I900="Exc","Excelsa",IF(I900="Lib","Liberica",IF(I900="Ara","Arabica",""))))</f>
        <v>Robusta</v>
      </c>
      <c r="O900" t="str">
        <f t="shared" si="43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_xlfn.XLOOKUP(orders!C901,customers!A:A,customers!B:B,,0)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_xlfn.XLOOKUP(C901,customers!$A$2:$A$1001,customers!$G$2:$G$1001,,0)</f>
        <v>United States</v>
      </c>
      <c r="I901" t="str">
        <f>INDEX(products!$A$1:$G$49,MATCH(orders!$D901,products!$A$1:$A$49,0),MATCH(I$1,products!$A$1:$G$1,0))</f>
        <v>Lib</v>
      </c>
      <c r="J901" t="str">
        <f>INDEX(products!$A$1:$G$49,MATCH(orders!$D901,products!$A$1:$A$49,0),MATCH(J$1,products!$A$1:$G$1,0))</f>
        <v>M</v>
      </c>
      <c r="K901" s="4">
        <f>INDEX(products!$A$1:$G$49,MATCH(orders!$D901,products!$A$1:$A$49,0),MATCH(K$1,products!$A$1:$G$1,0))</f>
        <v>1</v>
      </c>
      <c r="L901" s="5">
        <f>INDEX(products!$A$1:$G$49,MATCH(orders!$D901,products!$A$1:$A$49,0),MATCH(L$1,products!$A$1:$G$1,0))</f>
        <v>14.55</v>
      </c>
      <c r="M901" s="5">
        <f t="shared" si="42"/>
        <v>72.75</v>
      </c>
      <c r="N901" t="str">
        <f t="shared" si="44"/>
        <v>Liberica</v>
      </c>
      <c r="O901" t="str">
        <f t="shared" si="43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_xlfn.XLOOKUP(orders!C902,customers!A:A,customers!B:B,,0)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_xlfn.XLOOKUP(C902,customers!$A$2:$A$1001,customers!$G$2:$G$1001,,0)</f>
        <v>Ireland</v>
      </c>
      <c r="I902" t="str">
        <f>INDEX(products!$A$1:$G$49,MATCH(orders!$D902,products!$A$1:$A$49,0),MATCH(I$1,products!$A$1:$G$1,0))</f>
        <v>Lib</v>
      </c>
      <c r="J902" t="str">
        <f>INDEX(products!$A$1:$G$49,MATCH(orders!$D902,products!$A$1:$A$49,0),MATCH(J$1,products!$A$1:$G$1,0))</f>
        <v>L</v>
      </c>
      <c r="K902" s="4">
        <f>INDEX(products!$A$1:$G$49,MATCH(orders!$D902,products!$A$1:$A$49,0),MATCH(K$1,products!$A$1:$G$1,0))</f>
        <v>1</v>
      </c>
      <c r="L902" s="5">
        <f>INDEX(products!$A$1:$G$49,MATCH(orders!$D902,products!$A$1:$A$49,0),MATCH(L$1,products!$A$1:$G$1,0))</f>
        <v>15.85</v>
      </c>
      <c r="M902" s="5">
        <f t="shared" si="42"/>
        <v>47.55</v>
      </c>
      <c r="N902" t="str">
        <f t="shared" si="44"/>
        <v>Liberica</v>
      </c>
      <c r="O902" t="str">
        <f t="shared" si="43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_xlfn.XLOOKUP(orders!C903,customers!A:A,customers!B:B,,0)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_xlfn.XLOOKUP(C903,customers!$A$2:$A$1001,customers!$G$2:$G$1001,,0)</f>
        <v>United States</v>
      </c>
      <c r="I903" t="str">
        <f>INDEX(products!$A$1:$G$49,MATCH(orders!$D903,products!$A$1:$A$49,0),MATCH(I$1,products!$A$1:$G$1,0))</f>
        <v>Rob</v>
      </c>
      <c r="J903" t="str">
        <f>INDEX(products!$A$1:$G$49,MATCH(orders!$D903,products!$A$1:$A$49,0),MATCH(J$1,products!$A$1:$G$1,0))</f>
        <v>L</v>
      </c>
      <c r="K903" s="4">
        <f>INDEX(products!$A$1:$G$49,MATCH(orders!$D903,products!$A$1:$A$49,0),MATCH(K$1,products!$A$1:$G$1,0))</f>
        <v>0.2</v>
      </c>
      <c r="L903" s="5">
        <f>INDEX(products!$A$1:$G$49,MATCH(orders!$D903,products!$A$1:$A$49,0),MATCH(L$1,products!$A$1:$G$1,0))</f>
        <v>3.5849999999999995</v>
      </c>
      <c r="M903" s="5">
        <f t="shared" si="42"/>
        <v>3.5849999999999995</v>
      </c>
      <c r="N903" t="str">
        <f t="shared" si="44"/>
        <v>Robusta</v>
      </c>
      <c r="O903" t="str">
        <f t="shared" si="43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_xlfn.XLOOKUP(orders!C904,customers!A:A,customers!B:B,,0)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_xlfn.XLOOKUP(C904,customers!$A$2:$A$1001,customers!$G$2:$G$1001,,0)</f>
        <v>United States</v>
      </c>
      <c r="I904" t="str">
        <f>INDEX(products!$A$1:$G$49,MATCH(orders!$D904,products!$A$1:$A$49,0),MATCH(I$1,products!$A$1:$G$1,0))</f>
        <v>Exc</v>
      </c>
      <c r="J904" t="str">
        <f>INDEX(products!$A$1:$G$49,MATCH(orders!$D904,products!$A$1:$A$49,0),MATCH(J$1,products!$A$1:$G$1,0))</f>
        <v>M</v>
      </c>
      <c r="K904" s="4">
        <f>INDEX(products!$A$1:$G$49,MATCH(orders!$D904,products!$A$1:$A$49,0),MATCH(K$1,products!$A$1:$G$1,0))</f>
        <v>2.5</v>
      </c>
      <c r="L904" s="5">
        <f>INDEX(products!$A$1:$G$49,MATCH(orders!$D904,products!$A$1:$A$49,0),MATCH(L$1,products!$A$1:$G$1,0))</f>
        <v>31.624999999999996</v>
      </c>
      <c r="M904" s="5">
        <f t="shared" si="42"/>
        <v>158.12499999999997</v>
      </c>
      <c r="N904" t="str">
        <f t="shared" si="44"/>
        <v>Excelsa</v>
      </c>
      <c r="O904" t="str">
        <f t="shared" si="43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_xlfn.XLOOKUP(orders!C905,customers!A:A,customers!B:B,,0)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_xlfn.XLOOKUP(C905,customers!$A$2:$A$1001,customers!$G$2:$G$1001,,0)</f>
        <v>United States</v>
      </c>
      <c r="I905" t="str">
        <f>INDEX(products!$A$1:$G$49,MATCH(orders!$D905,products!$A$1:$A$49,0),MATCH(I$1,products!$A$1:$G$1,0))</f>
        <v>Lib</v>
      </c>
      <c r="J905" t="str">
        <f>INDEX(products!$A$1:$G$49,MATCH(orders!$D905,products!$A$1:$A$49,0),MATCH(J$1,products!$A$1:$G$1,0))</f>
        <v>M</v>
      </c>
      <c r="K905" s="4">
        <f>INDEX(products!$A$1:$G$49,MATCH(orders!$D905,products!$A$1:$A$49,0),MATCH(K$1,products!$A$1:$G$1,0))</f>
        <v>0.5</v>
      </c>
      <c r="L905" s="5">
        <f>INDEX(products!$A$1:$G$49,MATCH(orders!$D905,products!$A$1:$A$49,0),MATCH(L$1,products!$A$1:$G$1,0))</f>
        <v>8.73</v>
      </c>
      <c r="M905" s="5">
        <f t="shared" si="42"/>
        <v>17.46</v>
      </c>
      <c r="N905" t="str">
        <f t="shared" si="44"/>
        <v>Liberica</v>
      </c>
      <c r="O905" t="str">
        <f t="shared" si="43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_xlfn.XLOOKUP(orders!C906,customers!A:A,customers!B:B,,0)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_xlfn.XLOOKUP(C906,customers!$A$2:$A$1001,customers!$G$2:$G$1001,,0)</f>
        <v>United States</v>
      </c>
      <c r="I906" t="str">
        <f>INDEX(products!$A$1:$G$49,MATCH(orders!$D906,products!$A$1:$A$49,0),MATCH(I$1,products!$A$1:$G$1,0))</f>
        <v>Ara</v>
      </c>
      <c r="J906" t="str">
        <f>INDEX(products!$A$1:$G$49,MATCH(orders!$D906,products!$A$1:$A$49,0),MATCH(J$1,products!$A$1:$G$1,0))</f>
        <v>L</v>
      </c>
      <c r="K906" s="4">
        <f>INDEX(products!$A$1:$G$49,MATCH(orders!$D906,products!$A$1:$A$49,0),MATCH(K$1,products!$A$1:$G$1,0))</f>
        <v>2.5</v>
      </c>
      <c r="L906" s="5">
        <f>INDEX(products!$A$1:$G$49,MATCH(orders!$D906,products!$A$1:$A$49,0),MATCH(L$1,products!$A$1:$G$1,0))</f>
        <v>29.784999999999997</v>
      </c>
      <c r="M906" s="5">
        <f t="shared" si="42"/>
        <v>148.92499999999998</v>
      </c>
      <c r="N906" t="str">
        <f t="shared" si="44"/>
        <v>Arabica</v>
      </c>
      <c r="O906" t="str">
        <f t="shared" si="43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_xlfn.XLOOKUP(orders!C907,customers!A:A,customers!B:B,,0)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_xlfn.XLOOKUP(C907,customers!$A$2:$A$1001,customers!$G$2:$G$1001,,0)</f>
        <v>United States</v>
      </c>
      <c r="I907" t="str">
        <f>INDEX(products!$A$1:$G$49,MATCH(orders!$D907,products!$A$1:$A$49,0),MATCH(I$1,products!$A$1:$G$1,0))</f>
        <v>Ara</v>
      </c>
      <c r="J907" t="str">
        <f>INDEX(products!$A$1:$G$49,MATCH(orders!$D907,products!$A$1:$A$49,0),MATCH(J$1,products!$A$1:$G$1,0))</f>
        <v>M</v>
      </c>
      <c r="K907" s="4">
        <f>INDEX(products!$A$1:$G$49,MATCH(orders!$D907,products!$A$1:$A$49,0),MATCH(K$1,products!$A$1:$G$1,0))</f>
        <v>0.5</v>
      </c>
      <c r="L907" s="5">
        <f>INDEX(products!$A$1:$G$49,MATCH(orders!$D907,products!$A$1:$A$49,0),MATCH(L$1,products!$A$1:$G$1,0))</f>
        <v>6.75</v>
      </c>
      <c r="M907" s="5">
        <f t="shared" si="42"/>
        <v>40.5</v>
      </c>
      <c r="N907" t="str">
        <f t="shared" si="44"/>
        <v>Arabica</v>
      </c>
      <c r="O907" t="str">
        <f t="shared" si="43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_xlfn.XLOOKUP(orders!C908,customers!A:A,customers!B:B,,0)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_xlfn.XLOOKUP(C908,customers!$A$2:$A$1001,customers!$G$2:$G$1001,,0)</f>
        <v>United States</v>
      </c>
      <c r="I908" t="str">
        <f>INDEX(products!$A$1:$G$49,MATCH(orders!$D908,products!$A$1:$A$49,0),MATCH(I$1,products!$A$1:$G$1,0))</f>
        <v>Ara</v>
      </c>
      <c r="J908" t="str">
        <f>INDEX(products!$A$1:$G$49,MATCH(orders!$D908,products!$A$1:$A$49,0),MATCH(J$1,products!$A$1:$G$1,0))</f>
        <v>M</v>
      </c>
      <c r="K908" s="4">
        <f>INDEX(products!$A$1:$G$49,MATCH(orders!$D908,products!$A$1:$A$49,0),MATCH(K$1,products!$A$1:$G$1,0))</f>
        <v>0.5</v>
      </c>
      <c r="L908" s="5">
        <f>INDEX(products!$A$1:$G$49,MATCH(orders!$D908,products!$A$1:$A$49,0),MATCH(L$1,products!$A$1:$G$1,0))</f>
        <v>6.75</v>
      </c>
      <c r="M908" s="5">
        <f t="shared" si="42"/>
        <v>27</v>
      </c>
      <c r="N908" t="str">
        <f t="shared" si="44"/>
        <v>Arabica</v>
      </c>
      <c r="O908" t="str">
        <f t="shared" si="43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_xlfn.XLOOKUP(orders!C909,customers!A:A,customers!B:B,,0)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_xlfn.XLOOKUP(C909,customers!$A$2:$A$1001,customers!$G$2:$G$1001,,0)</f>
        <v>United States</v>
      </c>
      <c r="I909" t="str">
        <f>INDEX(products!$A$1:$G$49,MATCH(orders!$D909,products!$A$1:$A$49,0),MATCH(I$1,products!$A$1:$G$1,0))</f>
        <v>Lib</v>
      </c>
      <c r="J909" t="str">
        <f>INDEX(products!$A$1:$G$49,MATCH(orders!$D909,products!$A$1:$A$49,0),MATCH(J$1,products!$A$1:$G$1,0))</f>
        <v>D</v>
      </c>
      <c r="K909" s="4">
        <f>INDEX(products!$A$1:$G$49,MATCH(orders!$D909,products!$A$1:$A$49,0),MATCH(K$1,products!$A$1:$G$1,0))</f>
        <v>1</v>
      </c>
      <c r="L909" s="5">
        <f>INDEX(products!$A$1:$G$49,MATCH(orders!$D909,products!$A$1:$A$49,0),MATCH(L$1,products!$A$1:$G$1,0))</f>
        <v>12.95</v>
      </c>
      <c r="M909" s="5">
        <f t="shared" si="42"/>
        <v>38.849999999999994</v>
      </c>
      <c r="N909" t="str">
        <f t="shared" si="44"/>
        <v>Liberica</v>
      </c>
      <c r="O909" t="str">
        <f t="shared" si="43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_xlfn.XLOOKUP(orders!C910,customers!A:A,customers!B:B,,0)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_xlfn.XLOOKUP(C910,customers!$A$2:$A$1001,customers!$G$2:$G$1001,,0)</f>
        <v>United States</v>
      </c>
      <c r="I910" t="str">
        <f>INDEX(products!$A$1:$G$49,MATCH(orders!$D910,products!$A$1:$A$49,0),MATCH(I$1,products!$A$1:$G$1,0))</f>
        <v>Rob</v>
      </c>
      <c r="J910" t="str">
        <f>INDEX(products!$A$1:$G$49,MATCH(orders!$D910,products!$A$1:$A$49,0),MATCH(J$1,products!$A$1:$G$1,0))</f>
        <v>L</v>
      </c>
      <c r="K910" s="4">
        <f>INDEX(products!$A$1:$G$49,MATCH(orders!$D910,products!$A$1:$A$49,0),MATCH(K$1,products!$A$1:$G$1,0))</f>
        <v>1</v>
      </c>
      <c r="L910" s="5">
        <f>INDEX(products!$A$1:$G$49,MATCH(orders!$D910,products!$A$1:$A$49,0),MATCH(L$1,products!$A$1:$G$1,0))</f>
        <v>11.95</v>
      </c>
      <c r="M910" s="5">
        <f t="shared" si="42"/>
        <v>59.75</v>
      </c>
      <c r="N910" t="str">
        <f t="shared" si="44"/>
        <v>Robusta</v>
      </c>
      <c r="O910" t="str">
        <f t="shared" si="43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_xlfn.XLOOKUP(orders!C911,customers!A:A,customers!B:B,,0)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_xlfn.XLOOKUP(C911,customers!$A$2:$A$1001,customers!$G$2:$G$1001,,0)</f>
        <v>United States</v>
      </c>
      <c r="I911" t="str">
        <f>INDEX(products!$A$1:$G$49,MATCH(orders!$D911,products!$A$1:$A$49,0),MATCH(I$1,products!$A$1:$G$1,0))</f>
        <v>Rob</v>
      </c>
      <c r="J911" t="str">
        <f>INDEX(products!$A$1:$G$49,MATCH(orders!$D911,products!$A$1:$A$49,0),MATCH(J$1,products!$A$1:$G$1,0))</f>
        <v>L</v>
      </c>
      <c r="K911" s="4">
        <f>INDEX(products!$A$1:$G$49,MATCH(orders!$D911,products!$A$1:$A$49,0),MATCH(K$1,products!$A$1:$G$1,0))</f>
        <v>0.2</v>
      </c>
      <c r="L911" s="5">
        <f>INDEX(products!$A$1:$G$49,MATCH(orders!$D911,products!$A$1:$A$49,0),MATCH(L$1,products!$A$1:$G$1,0))</f>
        <v>3.5849999999999995</v>
      </c>
      <c r="M911" s="5">
        <f t="shared" si="42"/>
        <v>10.754999999999999</v>
      </c>
      <c r="N911" t="str">
        <f t="shared" si="44"/>
        <v>Robusta</v>
      </c>
      <c r="O911" t="str">
        <f t="shared" si="43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_xlfn.XLOOKUP(orders!C912,customers!A:A,customers!B:B,,0)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_xlfn.XLOOKUP(C912,customers!$A$2:$A$1001,customers!$G$2:$G$1001,,0)</f>
        <v>United States</v>
      </c>
      <c r="I912" t="str">
        <f>INDEX(products!$A$1:$G$49,MATCH(orders!$D912,products!$A$1:$A$49,0),MATCH(I$1,products!$A$1:$G$1,0))</f>
        <v>Ara</v>
      </c>
      <c r="J912" t="str">
        <f>INDEX(products!$A$1:$G$49,MATCH(orders!$D912,products!$A$1:$A$49,0),MATCH(J$1,products!$A$1:$G$1,0))</f>
        <v>D</v>
      </c>
      <c r="K912" s="4">
        <f>INDEX(products!$A$1:$G$49,MATCH(orders!$D912,products!$A$1:$A$49,0),MATCH(K$1,products!$A$1:$G$1,0))</f>
        <v>2.5</v>
      </c>
      <c r="L912" s="5">
        <f>INDEX(products!$A$1:$G$49,MATCH(orders!$D912,products!$A$1:$A$49,0),MATCH(L$1,products!$A$1:$G$1,0))</f>
        <v>22.884999999999998</v>
      </c>
      <c r="M912" s="5">
        <f t="shared" si="42"/>
        <v>91.539999999999992</v>
      </c>
      <c r="N912" t="str">
        <f t="shared" si="44"/>
        <v>Arabica</v>
      </c>
      <c r="O912" t="str">
        <f t="shared" si="43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_xlfn.XLOOKUP(orders!C913,customers!A:A,customers!B:B,,0)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_xlfn.XLOOKUP(C913,customers!$A$2:$A$1001,customers!$G$2:$G$1001,,0)</f>
        <v>United States</v>
      </c>
      <c r="I913" t="str">
        <f>INDEX(products!$A$1:$G$49,MATCH(orders!$D913,products!$A$1:$A$49,0),MATCH(I$1,products!$A$1:$G$1,0))</f>
        <v>Ara</v>
      </c>
      <c r="J913" t="str">
        <f>INDEX(products!$A$1:$G$49,MATCH(orders!$D913,products!$A$1:$A$49,0),MATCH(J$1,products!$A$1:$G$1,0))</f>
        <v>M</v>
      </c>
      <c r="K913" s="4">
        <f>INDEX(products!$A$1:$G$49,MATCH(orders!$D913,products!$A$1:$A$49,0),MATCH(K$1,products!$A$1:$G$1,0))</f>
        <v>1</v>
      </c>
      <c r="L913" s="5">
        <f>INDEX(products!$A$1:$G$49,MATCH(orders!$D913,products!$A$1:$A$49,0),MATCH(L$1,products!$A$1:$G$1,0))</f>
        <v>11.25</v>
      </c>
      <c r="M913" s="5">
        <f t="shared" si="42"/>
        <v>45</v>
      </c>
      <c r="N913" t="str">
        <f t="shared" si="44"/>
        <v>Arabica</v>
      </c>
      <c r="O913" t="str">
        <f t="shared" si="43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_xlfn.XLOOKUP(orders!C914,customers!A:A,customers!B:B,,0)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_xlfn.XLOOKUP(C914,customers!$A$2:$A$1001,customers!$G$2:$G$1001,,0)</f>
        <v>United States</v>
      </c>
      <c r="I914" t="str">
        <f>INDEX(products!$A$1:$G$49,MATCH(orders!$D914,products!$A$1:$A$49,0),MATCH(I$1,products!$A$1:$G$1,0))</f>
        <v>Rob</v>
      </c>
      <c r="J914" t="str">
        <f>INDEX(products!$A$1:$G$49,MATCH(orders!$D914,products!$A$1:$A$49,0),MATCH(J$1,products!$A$1:$G$1,0))</f>
        <v>M</v>
      </c>
      <c r="K914" s="4">
        <f>INDEX(products!$A$1:$G$49,MATCH(orders!$D914,products!$A$1:$A$49,0),MATCH(K$1,products!$A$1:$G$1,0))</f>
        <v>2.5</v>
      </c>
      <c r="L914" s="5">
        <f>INDEX(products!$A$1:$G$49,MATCH(orders!$D914,products!$A$1:$A$49,0),MATCH(L$1,products!$A$1:$G$1,0))</f>
        <v>22.884999999999998</v>
      </c>
      <c r="M914" s="5">
        <f t="shared" si="42"/>
        <v>137.31</v>
      </c>
      <c r="N914" t="str">
        <f t="shared" si="44"/>
        <v>Robusta</v>
      </c>
      <c r="O914" t="str">
        <f t="shared" si="43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_xlfn.XLOOKUP(orders!C915,customers!A:A,customers!B:B,,0)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_xlfn.XLOOKUP(C915,customers!$A$2:$A$1001,customers!$G$2:$G$1001,,0)</f>
        <v>United States</v>
      </c>
      <c r="I915" t="str">
        <f>INDEX(products!$A$1:$G$49,MATCH(orders!$D915,products!$A$1:$A$49,0),MATCH(I$1,products!$A$1:$G$1,0))</f>
        <v>Ara</v>
      </c>
      <c r="J915" t="str">
        <f>INDEX(products!$A$1:$G$49,MATCH(orders!$D915,products!$A$1:$A$49,0),MATCH(J$1,products!$A$1:$G$1,0))</f>
        <v>M</v>
      </c>
      <c r="K915" s="4">
        <f>INDEX(products!$A$1:$G$49,MATCH(orders!$D915,products!$A$1:$A$49,0),MATCH(K$1,products!$A$1:$G$1,0))</f>
        <v>0.5</v>
      </c>
      <c r="L915" s="5">
        <f>INDEX(products!$A$1:$G$49,MATCH(orders!$D915,products!$A$1:$A$49,0),MATCH(L$1,products!$A$1:$G$1,0))</f>
        <v>6.75</v>
      </c>
      <c r="M915" s="5">
        <f t="shared" si="42"/>
        <v>6.75</v>
      </c>
      <c r="N915" t="str">
        <f t="shared" si="44"/>
        <v>Arabica</v>
      </c>
      <c r="O915" t="str">
        <f t="shared" si="43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_xlfn.XLOOKUP(orders!C916,customers!A:A,customers!B:B,,0)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_xlfn.XLOOKUP(C916,customers!$A$2:$A$1001,customers!$G$2:$G$1001,,0)</f>
        <v>United States</v>
      </c>
      <c r="I916" t="str">
        <f>INDEX(products!$A$1:$G$49,MATCH(orders!$D916,products!$A$1:$A$49,0),MATCH(I$1,products!$A$1:$G$1,0))</f>
        <v>Ara</v>
      </c>
      <c r="J916" t="str">
        <f>INDEX(products!$A$1:$G$49,MATCH(orders!$D916,products!$A$1:$A$49,0),MATCH(J$1,products!$A$1:$G$1,0))</f>
        <v>M</v>
      </c>
      <c r="K916" s="4">
        <f>INDEX(products!$A$1:$G$49,MATCH(orders!$D916,products!$A$1:$A$49,0),MATCH(K$1,products!$A$1:$G$1,0))</f>
        <v>1</v>
      </c>
      <c r="L916" s="5">
        <f>INDEX(products!$A$1:$G$49,MATCH(orders!$D916,products!$A$1:$A$49,0),MATCH(L$1,products!$A$1:$G$1,0))</f>
        <v>11.25</v>
      </c>
      <c r="M916" s="5">
        <f t="shared" si="42"/>
        <v>45</v>
      </c>
      <c r="N916" t="str">
        <f t="shared" si="44"/>
        <v>Arabica</v>
      </c>
      <c r="O916" t="str">
        <f t="shared" si="43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_xlfn.XLOOKUP(orders!C917,customers!A:A,customers!B:B,,0)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_xlfn.XLOOKUP(C917,customers!$A$2:$A$1001,customers!$G$2:$G$1001,,0)</f>
        <v>United States</v>
      </c>
      <c r="I917" t="str">
        <f>INDEX(products!$A$1:$G$49,MATCH(orders!$D917,products!$A$1:$A$49,0),MATCH(I$1,products!$A$1:$G$1,0))</f>
        <v>Exc</v>
      </c>
      <c r="J917" t="str">
        <f>INDEX(products!$A$1:$G$49,MATCH(orders!$D917,products!$A$1:$A$49,0),MATCH(J$1,products!$A$1:$G$1,0))</f>
        <v>D</v>
      </c>
      <c r="K917" s="4">
        <f>INDEX(products!$A$1:$G$49,MATCH(orders!$D917,products!$A$1:$A$49,0),MATCH(K$1,products!$A$1:$G$1,0))</f>
        <v>2.5</v>
      </c>
      <c r="L917" s="5">
        <f>INDEX(products!$A$1:$G$49,MATCH(orders!$D917,products!$A$1:$A$49,0),MATCH(L$1,products!$A$1:$G$1,0))</f>
        <v>27.945</v>
      </c>
      <c r="M917" s="5">
        <f t="shared" si="42"/>
        <v>83.835000000000008</v>
      </c>
      <c r="N917" t="str">
        <f t="shared" si="44"/>
        <v>Excelsa</v>
      </c>
      <c r="O917" t="str">
        <f t="shared" si="43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_xlfn.XLOOKUP(orders!C918,customers!A:A,customers!B:B,,0)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_xlfn.XLOOKUP(C918,customers!$A$2:$A$1001,customers!$G$2:$G$1001,,0)</f>
        <v>Ireland</v>
      </c>
      <c r="I918" t="str">
        <f>INDEX(products!$A$1:$G$49,MATCH(orders!$D918,products!$A$1:$A$49,0),MATCH(I$1,products!$A$1:$G$1,0))</f>
        <v>Exc</v>
      </c>
      <c r="J918" t="str">
        <f>INDEX(products!$A$1:$G$49,MATCH(orders!$D918,products!$A$1:$A$49,0),MATCH(J$1,products!$A$1:$G$1,0))</f>
        <v>D</v>
      </c>
      <c r="K918" s="4">
        <f>INDEX(products!$A$1:$G$49,MATCH(orders!$D918,products!$A$1:$A$49,0),MATCH(K$1,products!$A$1:$G$1,0))</f>
        <v>0.2</v>
      </c>
      <c r="L918" s="5">
        <f>INDEX(products!$A$1:$G$49,MATCH(orders!$D918,products!$A$1:$A$49,0),MATCH(L$1,products!$A$1:$G$1,0))</f>
        <v>3.645</v>
      </c>
      <c r="M918" s="5">
        <f t="shared" si="42"/>
        <v>3.645</v>
      </c>
      <c r="N918" t="str">
        <f t="shared" si="44"/>
        <v>Excelsa</v>
      </c>
      <c r="O918" t="str">
        <f t="shared" si="43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_xlfn.XLOOKUP(orders!C919,customers!A:A,customers!B:B,,0)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_xlfn.XLOOKUP(C919,customers!$A$2:$A$1001,customers!$G$2:$G$1001,,0)</f>
        <v>United Kingdom</v>
      </c>
      <c r="I919" t="str">
        <f>INDEX(products!$A$1:$G$49,MATCH(orders!$D919,products!$A$1:$A$49,0),MATCH(I$1,products!$A$1:$G$1,0))</f>
        <v>Ara</v>
      </c>
      <c r="J919" t="str">
        <f>INDEX(products!$A$1:$G$49,MATCH(orders!$D919,products!$A$1:$A$49,0),MATCH(J$1,products!$A$1:$G$1,0))</f>
        <v>M</v>
      </c>
      <c r="K919" s="4">
        <f>INDEX(products!$A$1:$G$49,MATCH(orders!$D919,products!$A$1:$A$49,0),MATCH(K$1,products!$A$1:$G$1,0))</f>
        <v>0.5</v>
      </c>
      <c r="L919" s="5">
        <f>INDEX(products!$A$1:$G$49,MATCH(orders!$D919,products!$A$1:$A$49,0),MATCH(L$1,products!$A$1:$G$1,0))</f>
        <v>6.75</v>
      </c>
      <c r="M919" s="5">
        <f t="shared" si="42"/>
        <v>6.75</v>
      </c>
      <c r="N919" t="str">
        <f t="shared" si="44"/>
        <v>Arabica</v>
      </c>
      <c r="O919" t="str">
        <f t="shared" si="43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_xlfn.XLOOKUP(orders!C920,customers!A:A,customers!B:B,,0)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_xlfn.XLOOKUP(C920,customers!$A$2:$A$1001,customers!$G$2:$G$1001,,0)</f>
        <v>United Kingdom</v>
      </c>
      <c r="I920" t="str">
        <f>INDEX(products!$A$1:$G$49,MATCH(orders!$D920,products!$A$1:$A$49,0),MATCH(I$1,products!$A$1:$G$1,0))</f>
        <v>Exc</v>
      </c>
      <c r="J920" t="str">
        <f>INDEX(products!$A$1:$G$49,MATCH(orders!$D920,products!$A$1:$A$49,0),MATCH(J$1,products!$A$1:$G$1,0))</f>
        <v>D</v>
      </c>
      <c r="K920" s="4">
        <f>INDEX(products!$A$1:$G$49,MATCH(orders!$D920,products!$A$1:$A$49,0),MATCH(K$1,products!$A$1:$G$1,0))</f>
        <v>0.5</v>
      </c>
      <c r="L920" s="5">
        <f>INDEX(products!$A$1:$G$49,MATCH(orders!$D920,products!$A$1:$A$49,0),MATCH(L$1,products!$A$1:$G$1,0))</f>
        <v>7.29</v>
      </c>
      <c r="M920" s="5">
        <f t="shared" si="42"/>
        <v>21.87</v>
      </c>
      <c r="N920" t="str">
        <f t="shared" si="44"/>
        <v>Excelsa</v>
      </c>
      <c r="O920" t="str">
        <f t="shared" si="43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_xlfn.XLOOKUP(orders!C921,customers!A:A,customers!B:B,,0)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_xlfn.XLOOKUP(C921,customers!$A$2:$A$1001,customers!$G$2:$G$1001,,0)</f>
        <v>United States</v>
      </c>
      <c r="I921" t="str">
        <f>INDEX(products!$A$1:$G$49,MATCH(orders!$D921,products!$A$1:$A$49,0),MATCH(I$1,products!$A$1:$G$1,0))</f>
        <v>Rob</v>
      </c>
      <c r="J921" t="str">
        <f>INDEX(products!$A$1:$G$49,MATCH(orders!$D921,products!$A$1:$A$49,0),MATCH(J$1,products!$A$1:$G$1,0))</f>
        <v>D</v>
      </c>
      <c r="K921" s="4">
        <f>INDEX(products!$A$1:$G$49,MATCH(orders!$D921,products!$A$1:$A$49,0),MATCH(K$1,products!$A$1:$G$1,0))</f>
        <v>0.2</v>
      </c>
      <c r="L921" s="5">
        <f>INDEX(products!$A$1:$G$49,MATCH(orders!$D921,products!$A$1:$A$49,0),MATCH(L$1,products!$A$1:$G$1,0))</f>
        <v>2.6849999999999996</v>
      </c>
      <c r="M921" s="5">
        <f t="shared" si="42"/>
        <v>13.424999999999997</v>
      </c>
      <c r="N921" t="str">
        <f t="shared" si="44"/>
        <v>Robusta</v>
      </c>
      <c r="O921" t="str">
        <f t="shared" si="43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_xlfn.XLOOKUP(orders!C922,customers!A:A,customers!B:B,,0)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_xlfn.XLOOKUP(C922,customers!$A$2:$A$1001,customers!$G$2:$G$1001,,0)</f>
        <v>United States</v>
      </c>
      <c r="I922" t="str">
        <f>INDEX(products!$A$1:$G$49,MATCH(orders!$D922,products!$A$1:$A$49,0),MATCH(I$1,products!$A$1:$G$1,0))</f>
        <v>Rob</v>
      </c>
      <c r="J922" t="str">
        <f>INDEX(products!$A$1:$G$49,MATCH(orders!$D922,products!$A$1:$A$49,0),MATCH(J$1,products!$A$1:$G$1,0))</f>
        <v>D</v>
      </c>
      <c r="K922" s="4">
        <f>INDEX(products!$A$1:$G$49,MATCH(orders!$D922,products!$A$1:$A$49,0),MATCH(K$1,products!$A$1:$G$1,0))</f>
        <v>2.5</v>
      </c>
      <c r="L922" s="5">
        <f>INDEX(products!$A$1:$G$49,MATCH(orders!$D922,products!$A$1:$A$49,0),MATCH(L$1,products!$A$1:$G$1,0))</f>
        <v>20.584999999999997</v>
      </c>
      <c r="M922" s="5">
        <f t="shared" si="42"/>
        <v>123.50999999999999</v>
      </c>
      <c r="N922" t="str">
        <f t="shared" si="44"/>
        <v>Robusta</v>
      </c>
      <c r="O922" t="str">
        <f t="shared" si="43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_xlfn.XLOOKUP(orders!C923,customers!A:A,customers!B:B,,0)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_xlfn.XLOOKUP(C923,customers!$A$2:$A$1001,customers!$G$2:$G$1001,,0)</f>
        <v>United States</v>
      </c>
      <c r="I923" t="str">
        <f>INDEX(products!$A$1:$G$49,MATCH(orders!$D923,products!$A$1:$A$49,0),MATCH(I$1,products!$A$1:$G$1,0))</f>
        <v>Lib</v>
      </c>
      <c r="J923" t="str">
        <f>INDEX(products!$A$1:$G$49,MATCH(orders!$D923,products!$A$1:$A$49,0),MATCH(J$1,products!$A$1:$G$1,0))</f>
        <v>D</v>
      </c>
      <c r="K923" s="4">
        <f>INDEX(products!$A$1:$G$49,MATCH(orders!$D923,products!$A$1:$A$49,0),MATCH(K$1,products!$A$1:$G$1,0))</f>
        <v>0.2</v>
      </c>
      <c r="L923" s="5">
        <f>INDEX(products!$A$1:$G$49,MATCH(orders!$D923,products!$A$1:$A$49,0),MATCH(L$1,products!$A$1:$G$1,0))</f>
        <v>3.8849999999999998</v>
      </c>
      <c r="M923" s="5">
        <f t="shared" si="42"/>
        <v>7.77</v>
      </c>
      <c r="N923" t="str">
        <f t="shared" si="44"/>
        <v>Liberica</v>
      </c>
      <c r="O923" t="str">
        <f t="shared" si="43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_xlfn.XLOOKUP(orders!C924,customers!A:A,customers!B:B,,0)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_xlfn.XLOOKUP(C924,customers!$A$2:$A$1001,customers!$G$2:$G$1001,,0)</f>
        <v>United States</v>
      </c>
      <c r="I924" t="str">
        <f>INDEX(products!$A$1:$G$49,MATCH(orders!$D924,products!$A$1:$A$49,0),MATCH(I$1,products!$A$1:$G$1,0))</f>
        <v>Ara</v>
      </c>
      <c r="J924" t="str">
        <f>INDEX(products!$A$1:$G$49,MATCH(orders!$D924,products!$A$1:$A$49,0),MATCH(J$1,products!$A$1:$G$1,0))</f>
        <v>M</v>
      </c>
      <c r="K924" s="4">
        <f>INDEX(products!$A$1:$G$49,MATCH(orders!$D924,products!$A$1:$A$49,0),MATCH(K$1,products!$A$1:$G$1,0))</f>
        <v>1</v>
      </c>
      <c r="L924" s="5">
        <f>INDEX(products!$A$1:$G$49,MATCH(orders!$D924,products!$A$1:$A$49,0),MATCH(L$1,products!$A$1:$G$1,0))</f>
        <v>11.25</v>
      </c>
      <c r="M924" s="5">
        <f t="shared" si="42"/>
        <v>67.5</v>
      </c>
      <c r="N924" t="str">
        <f t="shared" si="44"/>
        <v>Arabica</v>
      </c>
      <c r="O924" t="str">
        <f t="shared" si="43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_xlfn.XLOOKUP(orders!C925,customers!A:A,customers!B:B,,0)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_xlfn.XLOOKUP(C925,customers!$A$2:$A$1001,customers!$G$2:$G$1001,,0)</f>
        <v>United States</v>
      </c>
      <c r="I925" t="str">
        <f>INDEX(products!$A$1:$G$49,MATCH(orders!$D925,products!$A$1:$A$49,0),MATCH(I$1,products!$A$1:$G$1,0))</f>
        <v>Exc</v>
      </c>
      <c r="J925" t="str">
        <f>INDEX(products!$A$1:$G$49,MATCH(orders!$D925,products!$A$1:$A$49,0),MATCH(J$1,products!$A$1:$G$1,0))</f>
        <v>D</v>
      </c>
      <c r="K925" s="4">
        <f>INDEX(products!$A$1:$G$49,MATCH(orders!$D925,products!$A$1:$A$49,0),MATCH(K$1,products!$A$1:$G$1,0))</f>
        <v>2.5</v>
      </c>
      <c r="L925" s="5">
        <f>INDEX(products!$A$1:$G$49,MATCH(orders!$D925,products!$A$1:$A$49,0),MATCH(L$1,products!$A$1:$G$1,0))</f>
        <v>27.945</v>
      </c>
      <c r="M925" s="5">
        <f t="shared" si="42"/>
        <v>27.945</v>
      </c>
      <c r="N925" t="str">
        <f t="shared" si="44"/>
        <v>Excelsa</v>
      </c>
      <c r="O925" t="str">
        <f t="shared" si="43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_xlfn.XLOOKUP(orders!C926,customers!A:A,customers!B:B,,0)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_xlfn.XLOOKUP(C926,customers!$A$2:$A$1001,customers!$G$2:$G$1001,,0)</f>
        <v>United States</v>
      </c>
      <c r="I926" t="str">
        <f>INDEX(products!$A$1:$G$49,MATCH(orders!$D926,products!$A$1:$A$49,0),MATCH(I$1,products!$A$1:$G$1,0))</f>
        <v>Ara</v>
      </c>
      <c r="J926" t="str">
        <f>INDEX(products!$A$1:$G$49,MATCH(orders!$D926,products!$A$1:$A$49,0),MATCH(J$1,products!$A$1:$G$1,0))</f>
        <v>L</v>
      </c>
      <c r="K926" s="4">
        <f>INDEX(products!$A$1:$G$49,MATCH(orders!$D926,products!$A$1:$A$49,0),MATCH(K$1,products!$A$1:$G$1,0))</f>
        <v>2.5</v>
      </c>
      <c r="L926" s="5">
        <f>INDEX(products!$A$1:$G$49,MATCH(orders!$D926,products!$A$1:$A$49,0),MATCH(L$1,products!$A$1:$G$1,0))</f>
        <v>29.784999999999997</v>
      </c>
      <c r="M926" s="5">
        <f t="shared" si="42"/>
        <v>89.35499999999999</v>
      </c>
      <c r="N926" t="str">
        <f t="shared" si="44"/>
        <v>Arabica</v>
      </c>
      <c r="O926" t="str">
        <f t="shared" si="43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_xlfn.XLOOKUP(orders!C927,customers!A:A,customers!B:B,,0)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_xlfn.XLOOKUP(C927,customers!$A$2:$A$1001,customers!$G$2:$G$1001,,0)</f>
        <v>United States</v>
      </c>
      <c r="I927" t="str">
        <f>INDEX(products!$A$1:$G$49,MATCH(orders!$D927,products!$A$1:$A$49,0),MATCH(I$1,products!$A$1:$G$1,0))</f>
        <v>Ara</v>
      </c>
      <c r="J927" t="str">
        <f>INDEX(products!$A$1:$G$49,MATCH(orders!$D927,products!$A$1:$A$49,0),MATCH(J$1,products!$A$1:$G$1,0))</f>
        <v>M</v>
      </c>
      <c r="K927" s="4">
        <f>INDEX(products!$A$1:$G$49,MATCH(orders!$D927,products!$A$1:$A$49,0),MATCH(K$1,products!$A$1:$G$1,0))</f>
        <v>0.5</v>
      </c>
      <c r="L927" s="5">
        <f>INDEX(products!$A$1:$G$49,MATCH(orders!$D927,products!$A$1:$A$49,0),MATCH(L$1,products!$A$1:$G$1,0))</f>
        <v>6.75</v>
      </c>
      <c r="M927" s="5">
        <f t="shared" si="42"/>
        <v>20.25</v>
      </c>
      <c r="N927" t="str">
        <f t="shared" si="44"/>
        <v>Arabica</v>
      </c>
      <c r="O927" t="str">
        <f t="shared" si="43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_xlfn.XLOOKUP(orders!C928,customers!A:A,customers!B:B,,0)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_xlfn.XLOOKUP(C928,customers!$A$2:$A$1001,customers!$G$2:$G$1001,,0)</f>
        <v>United States</v>
      </c>
      <c r="I928" t="str">
        <f>INDEX(products!$A$1:$G$49,MATCH(orders!$D928,products!$A$1:$A$49,0),MATCH(I$1,products!$A$1:$G$1,0))</f>
        <v>Ara</v>
      </c>
      <c r="J928" t="str">
        <f>INDEX(products!$A$1:$G$49,MATCH(orders!$D928,products!$A$1:$A$49,0),MATCH(J$1,products!$A$1:$G$1,0))</f>
        <v>M</v>
      </c>
      <c r="K928" s="4">
        <f>INDEX(products!$A$1:$G$49,MATCH(orders!$D928,products!$A$1:$A$49,0),MATCH(K$1,products!$A$1:$G$1,0))</f>
        <v>0.5</v>
      </c>
      <c r="L928" s="5">
        <f>INDEX(products!$A$1:$G$49,MATCH(orders!$D928,products!$A$1:$A$49,0),MATCH(L$1,products!$A$1:$G$1,0))</f>
        <v>6.75</v>
      </c>
      <c r="M928" s="5">
        <f t="shared" si="42"/>
        <v>33.75</v>
      </c>
      <c r="N928" t="str">
        <f t="shared" si="44"/>
        <v>Arabica</v>
      </c>
      <c r="O928" t="str">
        <f t="shared" si="43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_xlfn.XLOOKUP(orders!C929,customers!A:A,customers!B:B,,0)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_xlfn.XLOOKUP(C929,customers!$A$2:$A$1001,customers!$G$2:$G$1001,,0)</f>
        <v>United States</v>
      </c>
      <c r="I929" t="str">
        <f>INDEX(products!$A$1:$G$49,MATCH(orders!$D929,products!$A$1:$A$49,0),MATCH(I$1,products!$A$1:$G$1,0))</f>
        <v>Exc</v>
      </c>
      <c r="J929" t="str">
        <f>INDEX(products!$A$1:$G$49,MATCH(orders!$D929,products!$A$1:$A$49,0),MATCH(J$1,products!$A$1:$G$1,0))</f>
        <v>D</v>
      </c>
      <c r="K929" s="4">
        <f>INDEX(products!$A$1:$G$49,MATCH(orders!$D929,products!$A$1:$A$49,0),MATCH(K$1,products!$A$1:$G$1,0))</f>
        <v>2.5</v>
      </c>
      <c r="L929" s="5">
        <f>INDEX(products!$A$1:$G$49,MATCH(orders!$D929,products!$A$1:$A$49,0),MATCH(L$1,products!$A$1:$G$1,0))</f>
        <v>27.945</v>
      </c>
      <c r="M929" s="5">
        <f t="shared" si="42"/>
        <v>111.78</v>
      </c>
      <c r="N929" t="str">
        <f t="shared" si="44"/>
        <v>Excelsa</v>
      </c>
      <c r="O929" t="str">
        <f t="shared" si="43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_xlfn.XLOOKUP(orders!C930,customers!A:A,customers!B:B,,0)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_xlfn.XLOOKUP(C930,customers!$A$2:$A$1001,customers!$G$2:$G$1001,,0)</f>
        <v>United States</v>
      </c>
      <c r="I930" t="str">
        <f>INDEX(products!$A$1:$G$49,MATCH(orders!$D930,products!$A$1:$A$49,0),MATCH(I$1,products!$A$1:$G$1,0))</f>
        <v>Exc</v>
      </c>
      <c r="J930" t="str">
        <f>INDEX(products!$A$1:$G$49,MATCH(orders!$D930,products!$A$1:$A$49,0),MATCH(J$1,products!$A$1:$G$1,0))</f>
        <v>M</v>
      </c>
      <c r="K930" s="4">
        <f>INDEX(products!$A$1:$G$49,MATCH(orders!$D930,products!$A$1:$A$49,0),MATCH(K$1,products!$A$1:$G$1,0))</f>
        <v>2.5</v>
      </c>
      <c r="L930" s="5">
        <f>INDEX(products!$A$1:$G$49,MATCH(orders!$D930,products!$A$1:$A$49,0),MATCH(L$1,products!$A$1:$G$1,0))</f>
        <v>31.624999999999996</v>
      </c>
      <c r="M930" s="5">
        <f t="shared" si="42"/>
        <v>63.249999999999993</v>
      </c>
      <c r="N930" t="str">
        <f t="shared" si="44"/>
        <v>Excelsa</v>
      </c>
      <c r="O930" t="str">
        <f t="shared" si="43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_xlfn.XLOOKUP(orders!C931,customers!A:A,customers!B:B,,0)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_xlfn.XLOOKUP(C931,customers!$A$2:$A$1001,customers!$G$2:$G$1001,,0)</f>
        <v>United States</v>
      </c>
      <c r="I931" t="str">
        <f>INDEX(products!$A$1:$G$49,MATCH(orders!$D931,products!$A$1:$A$49,0),MATCH(I$1,products!$A$1:$G$1,0))</f>
        <v>Exc</v>
      </c>
      <c r="J931" t="str">
        <f>INDEX(products!$A$1:$G$49,MATCH(orders!$D931,products!$A$1:$A$49,0),MATCH(J$1,products!$A$1:$G$1,0))</f>
        <v>L</v>
      </c>
      <c r="K931" s="4">
        <f>INDEX(products!$A$1:$G$49,MATCH(orders!$D931,products!$A$1:$A$49,0),MATCH(K$1,products!$A$1:$G$1,0))</f>
        <v>0.2</v>
      </c>
      <c r="L931" s="5">
        <f>INDEX(products!$A$1:$G$49,MATCH(orders!$D931,products!$A$1:$A$49,0),MATCH(L$1,products!$A$1:$G$1,0))</f>
        <v>4.4550000000000001</v>
      </c>
      <c r="M931" s="5">
        <f t="shared" si="42"/>
        <v>8.91</v>
      </c>
      <c r="N931" t="str">
        <f t="shared" si="44"/>
        <v>Excelsa</v>
      </c>
      <c r="O931" t="str">
        <f t="shared" si="43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_xlfn.XLOOKUP(orders!C932,customers!A:A,customers!B:B,,0)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_xlfn.XLOOKUP(C932,customers!$A$2:$A$1001,customers!$G$2:$G$1001,,0)</f>
        <v>United States</v>
      </c>
      <c r="I932" t="str">
        <f>INDEX(products!$A$1:$G$49,MATCH(orders!$D932,products!$A$1:$A$49,0),MATCH(I$1,products!$A$1:$G$1,0))</f>
        <v>Exc</v>
      </c>
      <c r="J932" t="str">
        <f>INDEX(products!$A$1:$G$49,MATCH(orders!$D932,products!$A$1:$A$49,0),MATCH(J$1,products!$A$1:$G$1,0))</f>
        <v>D</v>
      </c>
      <c r="K932" s="4">
        <f>INDEX(products!$A$1:$G$49,MATCH(orders!$D932,products!$A$1:$A$49,0),MATCH(K$1,products!$A$1:$G$1,0))</f>
        <v>1</v>
      </c>
      <c r="L932" s="5">
        <f>INDEX(products!$A$1:$G$49,MATCH(orders!$D932,products!$A$1:$A$49,0),MATCH(L$1,products!$A$1:$G$1,0))</f>
        <v>12.15</v>
      </c>
      <c r="M932" s="5">
        <f t="shared" si="42"/>
        <v>12.15</v>
      </c>
      <c r="N932" t="str">
        <f t="shared" si="44"/>
        <v>Excelsa</v>
      </c>
      <c r="O932" t="str">
        <f t="shared" si="43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_xlfn.XLOOKUP(orders!C933,customers!A:A,customers!B:B,,0)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_xlfn.XLOOKUP(C933,customers!$A$2:$A$1001,customers!$G$2:$G$1001,,0)</f>
        <v>United States</v>
      </c>
      <c r="I933" t="str">
        <f>INDEX(products!$A$1:$G$49,MATCH(orders!$D933,products!$A$1:$A$49,0),MATCH(I$1,products!$A$1:$G$1,0))</f>
        <v>Ara</v>
      </c>
      <c r="J933" t="str">
        <f>INDEX(products!$A$1:$G$49,MATCH(orders!$D933,products!$A$1:$A$49,0),MATCH(J$1,products!$A$1:$G$1,0))</f>
        <v>D</v>
      </c>
      <c r="K933" s="4">
        <f>INDEX(products!$A$1:$G$49,MATCH(orders!$D933,products!$A$1:$A$49,0),MATCH(K$1,products!$A$1:$G$1,0))</f>
        <v>0.5</v>
      </c>
      <c r="L933" s="5">
        <f>INDEX(products!$A$1:$G$49,MATCH(orders!$D933,products!$A$1:$A$49,0),MATCH(L$1,products!$A$1:$G$1,0))</f>
        <v>5.97</v>
      </c>
      <c r="M933" s="5">
        <f t="shared" si="42"/>
        <v>23.88</v>
      </c>
      <c r="N933" t="str">
        <f t="shared" si="44"/>
        <v>Arabica</v>
      </c>
      <c r="O933" t="str">
        <f t="shared" si="43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_xlfn.XLOOKUP(orders!C934,customers!A:A,customers!B:B,,0)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_xlfn.XLOOKUP(C934,customers!$A$2:$A$1001,customers!$G$2:$G$1001,,0)</f>
        <v>United States</v>
      </c>
      <c r="I934" t="str">
        <f>INDEX(products!$A$1:$G$49,MATCH(orders!$D934,products!$A$1:$A$49,0),MATCH(I$1,products!$A$1:$G$1,0))</f>
        <v>Exc</v>
      </c>
      <c r="J934" t="str">
        <f>INDEX(products!$A$1:$G$49,MATCH(orders!$D934,products!$A$1:$A$49,0),MATCH(J$1,products!$A$1:$G$1,0))</f>
        <v>M</v>
      </c>
      <c r="K934" s="4">
        <f>INDEX(products!$A$1:$G$49,MATCH(orders!$D934,products!$A$1:$A$49,0),MATCH(K$1,products!$A$1:$G$1,0))</f>
        <v>1</v>
      </c>
      <c r="L934" s="5">
        <f>INDEX(products!$A$1:$G$49,MATCH(orders!$D934,products!$A$1:$A$49,0),MATCH(L$1,products!$A$1:$G$1,0))</f>
        <v>13.75</v>
      </c>
      <c r="M934" s="5">
        <f t="shared" si="42"/>
        <v>55</v>
      </c>
      <c r="N934" t="str">
        <f t="shared" si="44"/>
        <v>Excelsa</v>
      </c>
      <c r="O934" t="str">
        <f t="shared" si="43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_xlfn.XLOOKUP(orders!C935,customers!A:A,customers!B:B,,0)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_xlfn.XLOOKUP(C935,customers!$A$2:$A$1001,customers!$G$2:$G$1001,,0)</f>
        <v>United States</v>
      </c>
      <c r="I935" t="str">
        <f>INDEX(products!$A$1:$G$49,MATCH(orders!$D935,products!$A$1:$A$49,0),MATCH(I$1,products!$A$1:$G$1,0))</f>
        <v>Rob</v>
      </c>
      <c r="J935" t="str">
        <f>INDEX(products!$A$1:$G$49,MATCH(orders!$D935,products!$A$1:$A$49,0),MATCH(J$1,products!$A$1:$G$1,0))</f>
        <v>D</v>
      </c>
      <c r="K935" s="4">
        <f>INDEX(products!$A$1:$G$49,MATCH(orders!$D935,products!$A$1:$A$49,0),MATCH(K$1,products!$A$1:$G$1,0))</f>
        <v>1</v>
      </c>
      <c r="L935" s="5">
        <f>INDEX(products!$A$1:$G$49,MATCH(orders!$D935,products!$A$1:$A$49,0),MATCH(L$1,products!$A$1:$G$1,0))</f>
        <v>8.9499999999999993</v>
      </c>
      <c r="M935" s="5">
        <f t="shared" si="42"/>
        <v>26.849999999999998</v>
      </c>
      <c r="N935" t="str">
        <f t="shared" si="44"/>
        <v>Robusta</v>
      </c>
      <c r="O935" t="str">
        <f t="shared" si="43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_xlfn.XLOOKUP(orders!C936,customers!A:A,customers!B:B,,0)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_xlfn.XLOOKUP(C936,customers!$A$2:$A$1001,customers!$G$2:$G$1001,,0)</f>
        <v>United States</v>
      </c>
      <c r="I936" t="str">
        <f>INDEX(products!$A$1:$G$49,MATCH(orders!$D936,products!$A$1:$A$49,0),MATCH(I$1,products!$A$1:$G$1,0))</f>
        <v>Rob</v>
      </c>
      <c r="J936" t="str">
        <f>INDEX(products!$A$1:$G$49,MATCH(orders!$D936,products!$A$1:$A$49,0),MATCH(J$1,products!$A$1:$G$1,0))</f>
        <v>M</v>
      </c>
      <c r="K936" s="4">
        <f>INDEX(products!$A$1:$G$49,MATCH(orders!$D936,products!$A$1:$A$49,0),MATCH(K$1,products!$A$1:$G$1,0))</f>
        <v>2.5</v>
      </c>
      <c r="L936" s="5">
        <f>INDEX(products!$A$1:$G$49,MATCH(orders!$D936,products!$A$1:$A$49,0),MATCH(L$1,products!$A$1:$G$1,0))</f>
        <v>22.884999999999998</v>
      </c>
      <c r="M936" s="5">
        <f t="shared" si="42"/>
        <v>114.42499999999998</v>
      </c>
      <c r="N936" t="str">
        <f t="shared" si="44"/>
        <v>Robusta</v>
      </c>
      <c r="O936" t="str">
        <f t="shared" si="43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_xlfn.XLOOKUP(orders!C937,customers!A:A,customers!B:B,,0)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_xlfn.XLOOKUP(C937,customers!$A$2:$A$1001,customers!$G$2:$G$1001,,0)</f>
        <v>United States</v>
      </c>
      <c r="I937" t="str">
        <f>INDEX(products!$A$1:$G$49,MATCH(orders!$D937,products!$A$1:$A$49,0),MATCH(I$1,products!$A$1:$G$1,0))</f>
        <v>Ara</v>
      </c>
      <c r="J937" t="str">
        <f>INDEX(products!$A$1:$G$49,MATCH(orders!$D937,products!$A$1:$A$49,0),MATCH(J$1,products!$A$1:$G$1,0))</f>
        <v>M</v>
      </c>
      <c r="K937" s="4">
        <f>INDEX(products!$A$1:$G$49,MATCH(orders!$D937,products!$A$1:$A$49,0),MATCH(K$1,products!$A$1:$G$1,0))</f>
        <v>2.5</v>
      </c>
      <c r="L937" s="5">
        <f>INDEX(products!$A$1:$G$49,MATCH(orders!$D937,products!$A$1:$A$49,0),MATCH(L$1,products!$A$1:$G$1,0))</f>
        <v>25.874999999999996</v>
      </c>
      <c r="M937" s="5">
        <f t="shared" si="42"/>
        <v>155.24999999999997</v>
      </c>
      <c r="N937" t="str">
        <f t="shared" si="44"/>
        <v>Arabica</v>
      </c>
      <c r="O937" t="str">
        <f t="shared" si="43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_xlfn.XLOOKUP(orders!C938,customers!A:A,customers!B:B,,0)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_xlfn.XLOOKUP(C938,customers!$A$2:$A$1001,customers!$G$2:$G$1001,,0)</f>
        <v>United States</v>
      </c>
      <c r="I938" t="str">
        <f>INDEX(products!$A$1:$G$49,MATCH(orders!$D938,products!$A$1:$A$49,0),MATCH(I$1,products!$A$1:$G$1,0))</f>
        <v>Lib</v>
      </c>
      <c r="J938" t="str">
        <f>INDEX(products!$A$1:$G$49,MATCH(orders!$D938,products!$A$1:$A$49,0),MATCH(J$1,products!$A$1:$G$1,0))</f>
        <v>D</v>
      </c>
      <c r="K938" s="4">
        <f>INDEX(products!$A$1:$G$49,MATCH(orders!$D938,products!$A$1:$A$49,0),MATCH(K$1,products!$A$1:$G$1,0))</f>
        <v>0.5</v>
      </c>
      <c r="L938" s="5">
        <f>INDEX(products!$A$1:$G$49,MATCH(orders!$D938,products!$A$1:$A$49,0),MATCH(L$1,products!$A$1:$G$1,0))</f>
        <v>7.77</v>
      </c>
      <c r="M938" s="5">
        <f t="shared" si="42"/>
        <v>23.31</v>
      </c>
      <c r="N938" t="str">
        <f t="shared" si="44"/>
        <v>Liberica</v>
      </c>
      <c r="O938" t="str">
        <f t="shared" si="43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_xlfn.XLOOKUP(orders!C939,customers!A:A,customers!B:B,,0)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_xlfn.XLOOKUP(C939,customers!$A$2:$A$1001,customers!$G$2:$G$1001,,0)</f>
        <v>United States</v>
      </c>
      <c r="I939" t="str">
        <f>INDEX(products!$A$1:$G$49,MATCH(orders!$D939,products!$A$1:$A$49,0),MATCH(I$1,products!$A$1:$G$1,0))</f>
        <v>Rob</v>
      </c>
      <c r="J939" t="str">
        <f>INDEX(products!$A$1:$G$49,MATCH(orders!$D939,products!$A$1:$A$49,0),MATCH(J$1,products!$A$1:$G$1,0))</f>
        <v>M</v>
      </c>
      <c r="K939" s="4">
        <f>INDEX(products!$A$1:$G$49,MATCH(orders!$D939,products!$A$1:$A$49,0),MATCH(K$1,products!$A$1:$G$1,0))</f>
        <v>2.5</v>
      </c>
      <c r="L939" s="5">
        <f>INDEX(products!$A$1:$G$49,MATCH(orders!$D939,products!$A$1:$A$49,0),MATCH(L$1,products!$A$1:$G$1,0))</f>
        <v>22.884999999999998</v>
      </c>
      <c r="M939" s="5">
        <f t="shared" si="42"/>
        <v>91.539999999999992</v>
      </c>
      <c r="N939" t="str">
        <f t="shared" si="44"/>
        <v>Robusta</v>
      </c>
      <c r="O939" t="str">
        <f t="shared" si="43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_xlfn.XLOOKUP(orders!C940,customers!A:A,customers!B:B,,0)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_xlfn.XLOOKUP(C940,customers!$A$2:$A$1001,customers!$G$2:$G$1001,,0)</f>
        <v>United States</v>
      </c>
      <c r="I940" t="str">
        <f>INDEX(products!$A$1:$G$49,MATCH(orders!$D940,products!$A$1:$A$49,0),MATCH(I$1,products!$A$1:$G$1,0))</f>
        <v>Exc</v>
      </c>
      <c r="J940" t="str">
        <f>INDEX(products!$A$1:$G$49,MATCH(orders!$D940,products!$A$1:$A$49,0),MATCH(J$1,products!$A$1:$G$1,0))</f>
        <v>L</v>
      </c>
      <c r="K940" s="4">
        <f>INDEX(products!$A$1:$G$49,MATCH(orders!$D940,products!$A$1:$A$49,0),MATCH(K$1,products!$A$1:$G$1,0))</f>
        <v>1</v>
      </c>
      <c r="L940" s="5">
        <f>INDEX(products!$A$1:$G$49,MATCH(orders!$D940,products!$A$1:$A$49,0),MATCH(L$1,products!$A$1:$G$1,0))</f>
        <v>14.85</v>
      </c>
      <c r="M940" s="5">
        <f t="shared" si="42"/>
        <v>74.25</v>
      </c>
      <c r="N940" t="str">
        <f t="shared" si="44"/>
        <v>Excelsa</v>
      </c>
      <c r="O940" t="str">
        <f t="shared" si="43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_xlfn.XLOOKUP(orders!C941,customers!A:A,customers!B:B,,0)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_xlfn.XLOOKUP(C941,customers!$A$2:$A$1001,customers!$G$2:$G$1001,,0)</f>
        <v>United States</v>
      </c>
      <c r="I941" t="str">
        <f>INDEX(products!$A$1:$G$49,MATCH(orders!$D941,products!$A$1:$A$49,0),MATCH(I$1,products!$A$1:$G$1,0))</f>
        <v>Lib</v>
      </c>
      <c r="J941" t="str">
        <f>INDEX(products!$A$1:$G$49,MATCH(orders!$D941,products!$A$1:$A$49,0),MATCH(J$1,products!$A$1:$G$1,0))</f>
        <v>L</v>
      </c>
      <c r="K941" s="4">
        <f>INDEX(products!$A$1:$G$49,MATCH(orders!$D941,products!$A$1:$A$49,0),MATCH(K$1,products!$A$1:$G$1,0))</f>
        <v>0.2</v>
      </c>
      <c r="L941" s="5">
        <f>INDEX(products!$A$1:$G$49,MATCH(orders!$D941,products!$A$1:$A$49,0),MATCH(L$1,products!$A$1:$G$1,0))</f>
        <v>4.7549999999999999</v>
      </c>
      <c r="M941" s="5">
        <f t="shared" si="42"/>
        <v>28.53</v>
      </c>
      <c r="N941" t="str">
        <f t="shared" si="44"/>
        <v>Liberica</v>
      </c>
      <c r="O941" t="str">
        <f t="shared" si="43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_xlfn.XLOOKUP(orders!C942,customers!A:A,customers!B:B,,0)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_xlfn.XLOOKUP(C942,customers!$A$2:$A$1001,customers!$G$2:$G$1001,,0)</f>
        <v>United States</v>
      </c>
      <c r="I942" t="str">
        <f>INDEX(products!$A$1:$G$49,MATCH(orders!$D942,products!$A$1:$A$49,0),MATCH(I$1,products!$A$1:$G$1,0))</f>
        <v>Rob</v>
      </c>
      <c r="J942" t="str">
        <f>INDEX(products!$A$1:$G$49,MATCH(orders!$D942,products!$A$1:$A$49,0),MATCH(J$1,products!$A$1:$G$1,0))</f>
        <v>L</v>
      </c>
      <c r="K942" s="4">
        <f>INDEX(products!$A$1:$G$49,MATCH(orders!$D942,products!$A$1:$A$49,0),MATCH(K$1,products!$A$1:$G$1,0))</f>
        <v>0.5</v>
      </c>
      <c r="L942" s="5">
        <f>INDEX(products!$A$1:$G$49,MATCH(orders!$D942,products!$A$1:$A$49,0),MATCH(L$1,products!$A$1:$G$1,0))</f>
        <v>7.169999999999999</v>
      </c>
      <c r="M942" s="5">
        <f t="shared" si="42"/>
        <v>14.339999999999998</v>
      </c>
      <c r="N942" t="str">
        <f t="shared" si="44"/>
        <v>Robusta</v>
      </c>
      <c r="O942" t="str">
        <f t="shared" si="43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_xlfn.XLOOKUP(orders!C943,customers!A:A,customers!B:B,,0)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_xlfn.XLOOKUP(C943,customers!$A$2:$A$1001,customers!$G$2:$G$1001,,0)</f>
        <v>Ireland</v>
      </c>
      <c r="I943" t="str">
        <f>INDEX(products!$A$1:$G$49,MATCH(orders!$D943,products!$A$1:$A$49,0),MATCH(I$1,products!$A$1:$G$1,0))</f>
        <v>Ara</v>
      </c>
      <c r="J943" t="str">
        <f>INDEX(products!$A$1:$G$49,MATCH(orders!$D943,products!$A$1:$A$49,0),MATCH(J$1,products!$A$1:$G$1,0))</f>
        <v>L</v>
      </c>
      <c r="K943" s="4">
        <f>INDEX(products!$A$1:$G$49,MATCH(orders!$D943,products!$A$1:$A$49,0),MATCH(K$1,products!$A$1:$G$1,0))</f>
        <v>0.5</v>
      </c>
      <c r="L943" s="5">
        <f>INDEX(products!$A$1:$G$49,MATCH(orders!$D943,products!$A$1:$A$49,0),MATCH(L$1,products!$A$1:$G$1,0))</f>
        <v>7.77</v>
      </c>
      <c r="M943" s="5">
        <f t="shared" si="42"/>
        <v>15.54</v>
      </c>
      <c r="N943" t="str">
        <f t="shared" si="44"/>
        <v>Arabica</v>
      </c>
      <c r="O943" t="str">
        <f t="shared" si="43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_xlfn.XLOOKUP(orders!C944,customers!A:A,customers!B:B,,0)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_xlfn.XLOOKUP(C944,customers!$A$2:$A$1001,customers!$G$2:$G$1001,,0)</f>
        <v>United States</v>
      </c>
      <c r="I944" t="str">
        <f>INDEX(products!$A$1:$G$49,MATCH(orders!$D944,products!$A$1:$A$49,0),MATCH(I$1,products!$A$1:$G$1,0))</f>
        <v>Rob</v>
      </c>
      <c r="J944" t="str">
        <f>INDEX(products!$A$1:$G$49,MATCH(orders!$D944,products!$A$1:$A$49,0),MATCH(J$1,products!$A$1:$G$1,0))</f>
        <v>L</v>
      </c>
      <c r="K944" s="4">
        <f>INDEX(products!$A$1:$G$49,MATCH(orders!$D944,products!$A$1:$A$49,0),MATCH(K$1,products!$A$1:$G$1,0))</f>
        <v>1</v>
      </c>
      <c r="L944" s="5">
        <f>INDEX(products!$A$1:$G$49,MATCH(orders!$D944,products!$A$1:$A$49,0),MATCH(L$1,products!$A$1:$G$1,0))</f>
        <v>11.95</v>
      </c>
      <c r="M944" s="5">
        <f t="shared" si="42"/>
        <v>35.849999999999994</v>
      </c>
      <c r="N944" t="str">
        <f t="shared" si="44"/>
        <v>Robusta</v>
      </c>
      <c r="O944" t="str">
        <f t="shared" si="43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_xlfn.XLOOKUP(orders!C945,customers!A:A,customers!B:B,,0)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_xlfn.XLOOKUP(C945,customers!$A$2:$A$1001,customers!$G$2:$G$1001,,0)</f>
        <v>United States</v>
      </c>
      <c r="I945" t="str">
        <f>INDEX(products!$A$1:$G$49,MATCH(orders!$D945,products!$A$1:$A$49,0),MATCH(I$1,products!$A$1:$G$1,0))</f>
        <v>Ara</v>
      </c>
      <c r="J945" t="str">
        <f>INDEX(products!$A$1:$G$49,MATCH(orders!$D945,products!$A$1:$A$49,0),MATCH(J$1,products!$A$1:$G$1,0))</f>
        <v>L</v>
      </c>
      <c r="K945" s="4">
        <f>INDEX(products!$A$1:$G$49,MATCH(orders!$D945,products!$A$1:$A$49,0),MATCH(K$1,products!$A$1:$G$1,0))</f>
        <v>0.5</v>
      </c>
      <c r="L945" s="5">
        <f>INDEX(products!$A$1:$G$49,MATCH(orders!$D945,products!$A$1:$A$49,0),MATCH(L$1,products!$A$1:$G$1,0))</f>
        <v>7.77</v>
      </c>
      <c r="M945" s="5">
        <f t="shared" si="42"/>
        <v>46.62</v>
      </c>
      <c r="N945" t="str">
        <f t="shared" si="44"/>
        <v>Arabica</v>
      </c>
      <c r="O945" t="str">
        <f t="shared" si="43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_xlfn.XLOOKUP(orders!C946,customers!A:A,customers!B:B,,0)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_xlfn.XLOOKUP(C946,customers!$A$2:$A$1001,customers!$G$2:$G$1001,,0)</f>
        <v>United States</v>
      </c>
      <c r="I946" t="str">
        <f>INDEX(products!$A$1:$G$49,MATCH(orders!$D946,products!$A$1:$A$49,0),MATCH(I$1,products!$A$1:$G$1,0))</f>
        <v>Rob</v>
      </c>
      <c r="J946" t="str">
        <f>INDEX(products!$A$1:$G$49,MATCH(orders!$D946,products!$A$1:$A$49,0),MATCH(J$1,products!$A$1:$G$1,0))</f>
        <v>L</v>
      </c>
      <c r="K946" s="4">
        <f>INDEX(products!$A$1:$G$49,MATCH(orders!$D946,products!$A$1:$A$49,0),MATCH(K$1,products!$A$1:$G$1,0))</f>
        <v>0.5</v>
      </c>
      <c r="L946" s="5">
        <f>INDEX(products!$A$1:$G$49,MATCH(orders!$D946,products!$A$1:$A$49,0),MATCH(L$1,products!$A$1:$G$1,0))</f>
        <v>7.169999999999999</v>
      </c>
      <c r="M946" s="5">
        <f t="shared" si="42"/>
        <v>35.849999999999994</v>
      </c>
      <c r="N946" t="str">
        <f t="shared" si="44"/>
        <v>Robusta</v>
      </c>
      <c r="O946" t="str">
        <f t="shared" si="43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_xlfn.XLOOKUP(orders!C947,customers!A:A,customers!B:B,,0)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_xlfn.XLOOKUP(C947,customers!$A$2:$A$1001,customers!$G$2:$G$1001,,0)</f>
        <v>United States</v>
      </c>
      <c r="I947" t="str">
        <f>INDEX(products!$A$1:$G$49,MATCH(orders!$D947,products!$A$1:$A$49,0),MATCH(I$1,products!$A$1:$G$1,0))</f>
        <v>Lib</v>
      </c>
      <c r="J947" t="str">
        <f>INDEX(products!$A$1:$G$49,MATCH(orders!$D947,products!$A$1:$A$49,0),MATCH(J$1,products!$A$1:$G$1,0))</f>
        <v>D</v>
      </c>
      <c r="K947" s="4">
        <f>INDEX(products!$A$1:$G$49,MATCH(orders!$D947,products!$A$1:$A$49,0),MATCH(K$1,products!$A$1:$G$1,0))</f>
        <v>2.5</v>
      </c>
      <c r="L947" s="5">
        <f>INDEX(products!$A$1:$G$49,MATCH(orders!$D947,products!$A$1:$A$49,0),MATCH(L$1,products!$A$1:$G$1,0))</f>
        <v>29.784999999999997</v>
      </c>
      <c r="M947" s="5">
        <f t="shared" si="42"/>
        <v>119.13999999999999</v>
      </c>
      <c r="N947" t="str">
        <f t="shared" si="44"/>
        <v>Liberica</v>
      </c>
      <c r="O947" t="str">
        <f t="shared" si="43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_xlfn.XLOOKUP(orders!C948,customers!A:A,customers!B:B,,0)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_xlfn.XLOOKUP(C948,customers!$A$2:$A$1001,customers!$G$2:$G$1001,,0)</f>
        <v>United States</v>
      </c>
      <c r="I948" t="str">
        <f>INDEX(products!$A$1:$G$49,MATCH(orders!$D948,products!$A$1:$A$49,0),MATCH(I$1,products!$A$1:$G$1,0))</f>
        <v>Lib</v>
      </c>
      <c r="J948" t="str">
        <f>INDEX(products!$A$1:$G$49,MATCH(orders!$D948,products!$A$1:$A$49,0),MATCH(J$1,products!$A$1:$G$1,0))</f>
        <v>D</v>
      </c>
      <c r="K948" s="4">
        <f>INDEX(products!$A$1:$G$49,MATCH(orders!$D948,products!$A$1:$A$49,0),MATCH(K$1,products!$A$1:$G$1,0))</f>
        <v>0.5</v>
      </c>
      <c r="L948" s="5">
        <f>INDEX(products!$A$1:$G$49,MATCH(orders!$D948,products!$A$1:$A$49,0),MATCH(L$1,products!$A$1:$G$1,0))</f>
        <v>7.77</v>
      </c>
      <c r="M948" s="5">
        <f t="shared" si="42"/>
        <v>23.31</v>
      </c>
      <c r="N948" t="str">
        <f t="shared" si="44"/>
        <v>Liberica</v>
      </c>
      <c r="O948" t="str">
        <f t="shared" si="43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_xlfn.XLOOKUP(orders!C949,customers!A:A,customers!B:B,,0)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_xlfn.XLOOKUP(C949,customers!$A$2:$A$1001,customers!$G$2:$G$1001,,0)</f>
        <v>Ireland</v>
      </c>
      <c r="I949" t="str">
        <f>INDEX(products!$A$1:$G$49,MATCH(orders!$D949,products!$A$1:$A$49,0),MATCH(I$1,products!$A$1:$G$1,0))</f>
        <v>Ara</v>
      </c>
      <c r="J949" t="str">
        <f>INDEX(products!$A$1:$G$49,MATCH(orders!$D949,products!$A$1:$A$49,0),MATCH(J$1,products!$A$1:$G$1,0))</f>
        <v>M</v>
      </c>
      <c r="K949" s="4">
        <f>INDEX(products!$A$1:$G$49,MATCH(orders!$D949,products!$A$1:$A$49,0),MATCH(K$1,products!$A$1:$G$1,0))</f>
        <v>1</v>
      </c>
      <c r="L949" s="5">
        <f>INDEX(products!$A$1:$G$49,MATCH(orders!$D949,products!$A$1:$A$49,0),MATCH(L$1,products!$A$1:$G$1,0))</f>
        <v>11.25</v>
      </c>
      <c r="M949" s="5">
        <f t="shared" si="42"/>
        <v>11.25</v>
      </c>
      <c r="N949" t="str">
        <f t="shared" si="44"/>
        <v>Arabica</v>
      </c>
      <c r="O949" t="str">
        <f t="shared" si="43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_xlfn.XLOOKUP(orders!C950,customers!A:A,customers!B:B,,0)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_xlfn.XLOOKUP(C950,customers!$A$2:$A$1001,customers!$G$2:$G$1001,,0)</f>
        <v>United Kingdom</v>
      </c>
      <c r="I950" t="str">
        <f>INDEX(products!$A$1:$G$49,MATCH(orders!$D950,products!$A$1:$A$49,0),MATCH(I$1,products!$A$1:$G$1,0))</f>
        <v>Exc</v>
      </c>
      <c r="J950" t="str">
        <f>INDEX(products!$A$1:$G$49,MATCH(orders!$D950,products!$A$1:$A$49,0),MATCH(J$1,products!$A$1:$G$1,0))</f>
        <v>D</v>
      </c>
      <c r="K950" s="4">
        <f>INDEX(products!$A$1:$G$49,MATCH(orders!$D950,products!$A$1:$A$49,0),MATCH(K$1,products!$A$1:$G$1,0))</f>
        <v>2.5</v>
      </c>
      <c r="L950" s="5">
        <f>INDEX(products!$A$1:$G$49,MATCH(orders!$D950,products!$A$1:$A$49,0),MATCH(L$1,products!$A$1:$G$1,0))</f>
        <v>27.945</v>
      </c>
      <c r="M950" s="5">
        <f t="shared" si="42"/>
        <v>83.835000000000008</v>
      </c>
      <c r="N950" t="str">
        <f t="shared" si="44"/>
        <v>Excelsa</v>
      </c>
      <c r="O950" t="str">
        <f t="shared" si="43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_xlfn.XLOOKUP(orders!C951,customers!A:A,customers!B:B,,0)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_xlfn.XLOOKUP(C951,customers!$A$2:$A$1001,customers!$G$2:$G$1001,,0)</f>
        <v>Ireland</v>
      </c>
      <c r="I951" t="str">
        <f>INDEX(products!$A$1:$G$49,MATCH(orders!$D951,products!$A$1:$A$49,0),MATCH(I$1,products!$A$1:$G$1,0))</f>
        <v>Rob</v>
      </c>
      <c r="J951" t="str">
        <f>INDEX(products!$A$1:$G$49,MATCH(orders!$D951,products!$A$1:$A$49,0),MATCH(J$1,products!$A$1:$G$1,0))</f>
        <v>L</v>
      </c>
      <c r="K951" s="4">
        <f>INDEX(products!$A$1:$G$49,MATCH(orders!$D951,products!$A$1:$A$49,0),MATCH(K$1,products!$A$1:$G$1,0))</f>
        <v>2.5</v>
      </c>
      <c r="L951" s="5">
        <f>INDEX(products!$A$1:$G$49,MATCH(orders!$D951,products!$A$1:$A$49,0),MATCH(L$1,products!$A$1:$G$1,0))</f>
        <v>27.484999999999996</v>
      </c>
      <c r="M951" s="5">
        <f t="shared" si="42"/>
        <v>109.93999999999998</v>
      </c>
      <c r="N951" t="str">
        <f t="shared" si="44"/>
        <v>Robusta</v>
      </c>
      <c r="O951" t="str">
        <f t="shared" si="43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_xlfn.XLOOKUP(orders!C952,customers!A:A,customers!B:B,,0)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_xlfn.XLOOKUP(C952,customers!$A$2:$A$1001,customers!$G$2:$G$1001,,0)</f>
        <v>United States</v>
      </c>
      <c r="I952" t="str">
        <f>INDEX(products!$A$1:$G$49,MATCH(orders!$D952,products!$A$1:$A$49,0),MATCH(I$1,products!$A$1:$G$1,0))</f>
        <v>Rob</v>
      </c>
      <c r="J952" t="str">
        <f>INDEX(products!$A$1:$G$49,MATCH(orders!$D952,products!$A$1:$A$49,0),MATCH(J$1,products!$A$1:$G$1,0))</f>
        <v>L</v>
      </c>
      <c r="K952" s="4">
        <f>INDEX(products!$A$1:$G$49,MATCH(orders!$D952,products!$A$1:$A$49,0),MATCH(K$1,products!$A$1:$G$1,0))</f>
        <v>0.2</v>
      </c>
      <c r="L952" s="5">
        <f>INDEX(products!$A$1:$G$49,MATCH(orders!$D952,products!$A$1:$A$49,0),MATCH(L$1,products!$A$1:$G$1,0))</f>
        <v>3.5849999999999995</v>
      </c>
      <c r="M952" s="5">
        <f t="shared" si="42"/>
        <v>14.339999999999998</v>
      </c>
      <c r="N952" t="str">
        <f t="shared" si="44"/>
        <v>Robusta</v>
      </c>
      <c r="O952" t="str">
        <f t="shared" si="43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_xlfn.XLOOKUP(orders!C953,customers!A:A,customers!B:B,,0)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_xlfn.XLOOKUP(C953,customers!$A$2:$A$1001,customers!$G$2:$G$1001,,0)</f>
        <v>United States</v>
      </c>
      <c r="I953" t="str">
        <f>INDEX(products!$A$1:$G$49,MATCH(orders!$D953,products!$A$1:$A$49,0),MATCH(I$1,products!$A$1:$G$1,0))</f>
        <v>Rob</v>
      </c>
      <c r="J953" t="str">
        <f>INDEX(products!$A$1:$G$49,MATCH(orders!$D953,products!$A$1:$A$49,0),MATCH(J$1,products!$A$1:$G$1,0))</f>
        <v>L</v>
      </c>
      <c r="K953" s="4">
        <f>INDEX(products!$A$1:$G$49,MATCH(orders!$D953,products!$A$1:$A$49,0),MATCH(K$1,products!$A$1:$G$1,0))</f>
        <v>0.2</v>
      </c>
      <c r="L953" s="5">
        <f>INDEX(products!$A$1:$G$49,MATCH(orders!$D953,products!$A$1:$A$49,0),MATCH(L$1,products!$A$1:$G$1,0))</f>
        <v>3.5849999999999995</v>
      </c>
      <c r="M953" s="5">
        <f t="shared" si="42"/>
        <v>21.509999999999998</v>
      </c>
      <c r="N953" t="str">
        <f t="shared" si="44"/>
        <v>Robusta</v>
      </c>
      <c r="O953" t="str">
        <f t="shared" si="43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_xlfn.XLOOKUP(orders!C954,customers!A:A,customers!B:B,,0)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_xlfn.XLOOKUP(C954,customers!$A$2:$A$1001,customers!$G$2:$G$1001,,0)</f>
        <v>Ireland</v>
      </c>
      <c r="I954" t="str">
        <f>INDEX(products!$A$1:$G$49,MATCH(orders!$D954,products!$A$1:$A$49,0),MATCH(I$1,products!$A$1:$G$1,0))</f>
        <v>Ara</v>
      </c>
      <c r="J954" t="str">
        <f>INDEX(products!$A$1:$G$49,MATCH(orders!$D954,products!$A$1:$A$49,0),MATCH(J$1,products!$A$1:$G$1,0))</f>
        <v>M</v>
      </c>
      <c r="K954" s="4">
        <f>INDEX(products!$A$1:$G$49,MATCH(orders!$D954,products!$A$1:$A$49,0),MATCH(K$1,products!$A$1:$G$1,0))</f>
        <v>1</v>
      </c>
      <c r="L954" s="5">
        <f>INDEX(products!$A$1:$G$49,MATCH(orders!$D954,products!$A$1:$A$49,0),MATCH(L$1,products!$A$1:$G$1,0))</f>
        <v>11.25</v>
      </c>
      <c r="M954" s="5">
        <f t="shared" si="42"/>
        <v>22.5</v>
      </c>
      <c r="N954" t="str">
        <f t="shared" si="44"/>
        <v>Arabica</v>
      </c>
      <c r="O954" t="str">
        <f t="shared" si="43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_xlfn.XLOOKUP(orders!C955,customers!A:A,customers!B:B,,0)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_xlfn.XLOOKUP(C955,customers!$A$2:$A$1001,customers!$G$2:$G$1001,,0)</f>
        <v>United States</v>
      </c>
      <c r="I955" t="str">
        <f>INDEX(products!$A$1:$G$49,MATCH(orders!$D955,products!$A$1:$A$49,0),MATCH(I$1,products!$A$1:$G$1,0))</f>
        <v>Ara</v>
      </c>
      <c r="J955" t="str">
        <f>INDEX(products!$A$1:$G$49,MATCH(orders!$D955,products!$A$1:$A$49,0),MATCH(J$1,products!$A$1:$G$1,0))</f>
        <v>L</v>
      </c>
      <c r="K955" s="4">
        <f>INDEX(products!$A$1:$G$49,MATCH(orders!$D955,products!$A$1:$A$49,0),MATCH(K$1,products!$A$1:$G$1,0))</f>
        <v>0.2</v>
      </c>
      <c r="L955" s="5">
        <f>INDEX(products!$A$1:$G$49,MATCH(orders!$D955,products!$A$1:$A$49,0),MATCH(L$1,products!$A$1:$G$1,0))</f>
        <v>3.8849999999999998</v>
      </c>
      <c r="M955" s="5">
        <f t="shared" si="42"/>
        <v>3.8849999999999998</v>
      </c>
      <c r="N955" t="str">
        <f t="shared" si="44"/>
        <v>Arabica</v>
      </c>
      <c r="O955" t="str">
        <f t="shared" si="43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_xlfn.XLOOKUP(orders!C956,customers!A:A,customers!B:B,,0)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_xlfn.XLOOKUP(C956,customers!$A$2:$A$1001,customers!$G$2:$G$1001,,0)</f>
        <v>United States</v>
      </c>
      <c r="I956" t="str">
        <f>INDEX(products!$A$1:$G$49,MATCH(orders!$D956,products!$A$1:$A$49,0),MATCH(I$1,products!$A$1:$G$1,0))</f>
        <v>Exc</v>
      </c>
      <c r="J956" t="str">
        <f>INDEX(products!$A$1:$G$49,MATCH(orders!$D956,products!$A$1:$A$49,0),MATCH(J$1,products!$A$1:$G$1,0))</f>
        <v>D</v>
      </c>
      <c r="K956" s="4">
        <f>INDEX(products!$A$1:$G$49,MATCH(orders!$D956,products!$A$1:$A$49,0),MATCH(K$1,products!$A$1:$G$1,0))</f>
        <v>2.5</v>
      </c>
      <c r="L956" s="5">
        <f>INDEX(products!$A$1:$G$49,MATCH(orders!$D956,products!$A$1:$A$49,0),MATCH(L$1,products!$A$1:$G$1,0))</f>
        <v>27.945</v>
      </c>
      <c r="M956" s="5">
        <f t="shared" si="42"/>
        <v>27.945</v>
      </c>
      <c r="N956" t="str">
        <f t="shared" si="44"/>
        <v>Excelsa</v>
      </c>
      <c r="O956" t="str">
        <f t="shared" si="43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_xlfn.XLOOKUP(orders!C957,customers!A:A,customers!B:B,,0)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_xlfn.XLOOKUP(C957,customers!$A$2:$A$1001,customers!$G$2:$G$1001,,0)</f>
        <v>United States</v>
      </c>
      <c r="I957" t="str">
        <f>INDEX(products!$A$1:$G$49,MATCH(orders!$D957,products!$A$1:$A$49,0),MATCH(I$1,products!$A$1:$G$1,0))</f>
        <v>Exc</v>
      </c>
      <c r="J957" t="str">
        <f>INDEX(products!$A$1:$G$49,MATCH(orders!$D957,products!$A$1:$A$49,0),MATCH(J$1,products!$A$1:$G$1,0))</f>
        <v>L</v>
      </c>
      <c r="K957" s="4">
        <f>INDEX(products!$A$1:$G$49,MATCH(orders!$D957,products!$A$1:$A$49,0),MATCH(K$1,products!$A$1:$G$1,0))</f>
        <v>2.5</v>
      </c>
      <c r="L957" s="5">
        <f>INDEX(products!$A$1:$G$49,MATCH(orders!$D957,products!$A$1:$A$49,0),MATCH(L$1,products!$A$1:$G$1,0))</f>
        <v>34.154999999999994</v>
      </c>
      <c r="M957" s="5">
        <f t="shared" si="42"/>
        <v>170.77499999999998</v>
      </c>
      <c r="N957" t="str">
        <f t="shared" si="44"/>
        <v>Excelsa</v>
      </c>
      <c r="O957" t="str">
        <f t="shared" si="43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_xlfn.XLOOKUP(orders!C958,customers!A:A,customers!B:B,,0)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_xlfn.XLOOKUP(C958,customers!$A$2:$A$1001,customers!$G$2:$G$1001,,0)</f>
        <v>United States</v>
      </c>
      <c r="I958" t="str">
        <f>INDEX(products!$A$1:$G$49,MATCH(orders!$D958,products!$A$1:$A$49,0),MATCH(I$1,products!$A$1:$G$1,0))</f>
        <v>Rob</v>
      </c>
      <c r="J958" t="str">
        <f>INDEX(products!$A$1:$G$49,MATCH(orders!$D958,products!$A$1:$A$49,0),MATCH(J$1,products!$A$1:$G$1,0))</f>
        <v>L</v>
      </c>
      <c r="K958" s="4">
        <f>INDEX(products!$A$1:$G$49,MATCH(orders!$D958,products!$A$1:$A$49,0),MATCH(K$1,products!$A$1:$G$1,0))</f>
        <v>2.5</v>
      </c>
      <c r="L958" s="5">
        <f>INDEX(products!$A$1:$G$49,MATCH(orders!$D958,products!$A$1:$A$49,0),MATCH(L$1,products!$A$1:$G$1,0))</f>
        <v>27.484999999999996</v>
      </c>
      <c r="M958" s="5">
        <f t="shared" si="42"/>
        <v>54.969999999999992</v>
      </c>
      <c r="N958" t="str">
        <f t="shared" si="44"/>
        <v>Robusta</v>
      </c>
      <c r="O958" t="str">
        <f t="shared" si="43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_xlfn.XLOOKUP(orders!C959,customers!A:A,customers!B:B,,0)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_xlfn.XLOOKUP(C959,customers!$A$2:$A$1001,customers!$G$2:$G$1001,,0)</f>
        <v>United States</v>
      </c>
      <c r="I959" t="str">
        <f>INDEX(products!$A$1:$G$49,MATCH(orders!$D959,products!$A$1:$A$49,0),MATCH(I$1,products!$A$1:$G$1,0))</f>
        <v>Exc</v>
      </c>
      <c r="J959" t="str">
        <f>INDEX(products!$A$1:$G$49,MATCH(orders!$D959,products!$A$1:$A$49,0),MATCH(J$1,products!$A$1:$G$1,0))</f>
        <v>L</v>
      </c>
      <c r="K959" s="4">
        <f>INDEX(products!$A$1:$G$49,MATCH(orders!$D959,products!$A$1:$A$49,0),MATCH(K$1,products!$A$1:$G$1,0))</f>
        <v>1</v>
      </c>
      <c r="L959" s="5">
        <f>INDEX(products!$A$1:$G$49,MATCH(orders!$D959,products!$A$1:$A$49,0),MATCH(L$1,products!$A$1:$G$1,0))</f>
        <v>14.85</v>
      </c>
      <c r="M959" s="5">
        <f t="shared" si="42"/>
        <v>14.85</v>
      </c>
      <c r="N959" t="str">
        <f t="shared" si="44"/>
        <v>Excelsa</v>
      </c>
      <c r="O959" t="str">
        <f t="shared" si="43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_xlfn.XLOOKUP(orders!C960,customers!A:A,customers!B:B,,0)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_xlfn.XLOOKUP(C960,customers!$A$2:$A$1001,customers!$G$2:$G$1001,,0)</f>
        <v>United States</v>
      </c>
      <c r="I960" t="str">
        <f>INDEX(products!$A$1:$G$49,MATCH(orders!$D960,products!$A$1:$A$49,0),MATCH(I$1,products!$A$1:$G$1,0))</f>
        <v>Ara</v>
      </c>
      <c r="J960" t="str">
        <f>INDEX(products!$A$1:$G$49,MATCH(orders!$D960,products!$A$1:$A$49,0),MATCH(J$1,products!$A$1:$G$1,0))</f>
        <v>L</v>
      </c>
      <c r="K960" s="4">
        <f>INDEX(products!$A$1:$G$49,MATCH(orders!$D960,products!$A$1:$A$49,0),MATCH(K$1,products!$A$1:$G$1,0))</f>
        <v>0.2</v>
      </c>
      <c r="L960" s="5">
        <f>INDEX(products!$A$1:$G$49,MATCH(orders!$D960,products!$A$1:$A$49,0),MATCH(L$1,products!$A$1:$G$1,0))</f>
        <v>3.8849999999999998</v>
      </c>
      <c r="M960" s="5">
        <f t="shared" si="42"/>
        <v>7.77</v>
      </c>
      <c r="N960" t="str">
        <f t="shared" si="44"/>
        <v>Arabica</v>
      </c>
      <c r="O960" t="str">
        <f t="shared" si="43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_xlfn.XLOOKUP(orders!C961,customers!A:A,customers!B:B,,0)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_xlfn.XLOOKUP(C961,customers!$A$2:$A$1001,customers!$G$2:$G$1001,,0)</f>
        <v>United States</v>
      </c>
      <c r="I961" t="str">
        <f>INDEX(products!$A$1:$G$49,MATCH(orders!$D961,products!$A$1:$A$49,0),MATCH(I$1,products!$A$1:$G$1,0))</f>
        <v>Lib</v>
      </c>
      <c r="J961" t="str">
        <f>INDEX(products!$A$1:$G$49,MATCH(orders!$D961,products!$A$1:$A$49,0),MATCH(J$1,products!$A$1:$G$1,0))</f>
        <v>L</v>
      </c>
      <c r="K961" s="4">
        <f>INDEX(products!$A$1:$G$49,MATCH(orders!$D961,products!$A$1:$A$49,0),MATCH(K$1,products!$A$1:$G$1,0))</f>
        <v>0.2</v>
      </c>
      <c r="L961" s="5">
        <f>INDEX(products!$A$1:$G$49,MATCH(orders!$D961,products!$A$1:$A$49,0),MATCH(L$1,products!$A$1:$G$1,0))</f>
        <v>4.7549999999999999</v>
      </c>
      <c r="M961" s="5">
        <f t="shared" si="42"/>
        <v>23.774999999999999</v>
      </c>
      <c r="N961" t="str">
        <f t="shared" si="44"/>
        <v>Liberica</v>
      </c>
      <c r="O961" t="str">
        <f t="shared" si="43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_xlfn.XLOOKUP(orders!C962,customers!A:A,customers!B:B,,0)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_xlfn.XLOOKUP(C962,customers!$A$2:$A$1001,customers!$G$2:$G$1001,,0)</f>
        <v>United States</v>
      </c>
      <c r="I962" t="str">
        <f>INDEX(products!$A$1:$G$49,MATCH(orders!$D962,products!$A$1:$A$49,0),MATCH(I$1,products!$A$1:$G$1,0))</f>
        <v>Lib</v>
      </c>
      <c r="J962" t="str">
        <f>INDEX(products!$A$1:$G$49,MATCH(orders!$D962,products!$A$1:$A$49,0),MATCH(J$1,products!$A$1:$G$1,0))</f>
        <v>L</v>
      </c>
      <c r="K962" s="4">
        <f>INDEX(products!$A$1:$G$49,MATCH(orders!$D962,products!$A$1:$A$49,0),MATCH(K$1,products!$A$1:$G$1,0))</f>
        <v>1</v>
      </c>
      <c r="L962" s="5">
        <f>INDEX(products!$A$1:$G$49,MATCH(orders!$D962,products!$A$1:$A$49,0),MATCH(L$1,products!$A$1:$G$1,0))</f>
        <v>15.85</v>
      </c>
      <c r="M962" s="5">
        <f t="shared" si="42"/>
        <v>79.25</v>
      </c>
      <c r="N962" t="str">
        <f t="shared" si="44"/>
        <v>Liberica</v>
      </c>
      <c r="O962" t="str">
        <f t="shared" si="43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_xlfn.XLOOKUP(orders!C963,customers!A:A,customers!B:B,,0)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_xlfn.XLOOKUP(C963,customers!$A$2:$A$1001,customers!$G$2:$G$1001,,0)</f>
        <v>United States</v>
      </c>
      <c r="I963" t="str">
        <f>INDEX(products!$A$1:$G$49,MATCH(orders!$D963,products!$A$1:$A$49,0),MATCH(I$1,products!$A$1:$G$1,0))</f>
        <v>Ara</v>
      </c>
      <c r="J963" t="str">
        <f>INDEX(products!$A$1:$G$49,MATCH(orders!$D963,products!$A$1:$A$49,0),MATCH(J$1,products!$A$1:$G$1,0))</f>
        <v>D</v>
      </c>
      <c r="K963" s="4">
        <f>INDEX(products!$A$1:$G$49,MATCH(orders!$D963,products!$A$1:$A$49,0),MATCH(K$1,products!$A$1:$G$1,0))</f>
        <v>2.5</v>
      </c>
      <c r="L963" s="5">
        <f>INDEX(products!$A$1:$G$49,MATCH(orders!$D963,products!$A$1:$A$49,0),MATCH(L$1,products!$A$1:$G$1,0))</f>
        <v>22.884999999999998</v>
      </c>
      <c r="M963" s="5">
        <f t="shared" ref="M963:M1001" si="45">L963*E963</f>
        <v>45.769999999999996</v>
      </c>
      <c r="N963" t="str">
        <f t="shared" si="44"/>
        <v>Arabica</v>
      </c>
      <c r="O963" t="str">
        <f t="shared" ref="O963:O1001" si="46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_xlfn.XLOOKUP(orders!C964,customers!A:A,customers!B:B,,0)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_xlfn.XLOOKUP(C964,customers!$A$2:$A$1001,customers!$G$2:$G$1001,,0)</f>
        <v>Ireland</v>
      </c>
      <c r="I964" t="str">
        <f>INDEX(products!$A$1:$G$49,MATCH(orders!$D964,products!$A$1:$A$49,0),MATCH(I$1,products!$A$1:$G$1,0))</f>
        <v>Rob</v>
      </c>
      <c r="J964" t="str">
        <f>INDEX(products!$A$1:$G$49,MATCH(orders!$D964,products!$A$1:$A$49,0),MATCH(J$1,products!$A$1:$G$1,0))</f>
        <v>D</v>
      </c>
      <c r="K964" s="4">
        <f>INDEX(products!$A$1:$G$49,MATCH(orders!$D964,products!$A$1:$A$49,0),MATCH(K$1,products!$A$1:$G$1,0))</f>
        <v>1</v>
      </c>
      <c r="L964" s="5">
        <f>INDEX(products!$A$1:$G$49,MATCH(orders!$D964,products!$A$1:$A$49,0),MATCH(L$1,products!$A$1:$G$1,0))</f>
        <v>8.9499999999999993</v>
      </c>
      <c r="M964" s="5">
        <f t="shared" si="45"/>
        <v>8.9499999999999993</v>
      </c>
      <c r="N964" t="str">
        <f t="shared" ref="N964:N1001" si="47">IF(I964="Rob","Robusta",IF(I964="Exc","Excelsa",IF(I964="Lib","Liberica",IF(I964="Ara","Arabica",""))))</f>
        <v>Robusta</v>
      </c>
      <c r="O964" t="str">
        <f t="shared" si="46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_xlfn.XLOOKUP(orders!C965,customers!A:A,customers!B:B,,0)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_xlfn.XLOOKUP(C965,customers!$A$2:$A$1001,customers!$G$2:$G$1001,,0)</f>
        <v>United States</v>
      </c>
      <c r="I965" t="str">
        <f>INDEX(products!$A$1:$G$49,MATCH(orders!$D965,products!$A$1:$A$49,0),MATCH(I$1,products!$A$1:$G$1,0))</f>
        <v>Rob</v>
      </c>
      <c r="J965" t="str">
        <f>INDEX(products!$A$1:$G$49,MATCH(orders!$D965,products!$A$1:$A$49,0),MATCH(J$1,products!$A$1:$G$1,0))</f>
        <v>M</v>
      </c>
      <c r="K965" s="4">
        <f>INDEX(products!$A$1:$G$49,MATCH(orders!$D965,products!$A$1:$A$49,0),MATCH(K$1,products!$A$1:$G$1,0))</f>
        <v>0.5</v>
      </c>
      <c r="L965" s="5">
        <f>INDEX(products!$A$1:$G$49,MATCH(orders!$D965,products!$A$1:$A$49,0),MATCH(L$1,products!$A$1:$G$1,0))</f>
        <v>5.97</v>
      </c>
      <c r="M965" s="5">
        <f t="shared" si="45"/>
        <v>23.88</v>
      </c>
      <c r="N965" t="str">
        <f t="shared" si="47"/>
        <v>Robusta</v>
      </c>
      <c r="O965" t="str">
        <f t="shared" si="46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_xlfn.XLOOKUP(orders!C966,customers!A:A,customers!B:B,,0)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_xlfn.XLOOKUP(C966,customers!$A$2:$A$1001,customers!$G$2:$G$1001,,0)</f>
        <v>United States</v>
      </c>
      <c r="I966" t="str">
        <f>INDEX(products!$A$1:$G$49,MATCH(orders!$D966,products!$A$1:$A$49,0),MATCH(I$1,products!$A$1:$G$1,0))</f>
        <v>Exc</v>
      </c>
      <c r="J966" t="str">
        <f>INDEX(products!$A$1:$G$49,MATCH(orders!$D966,products!$A$1:$A$49,0),MATCH(J$1,products!$A$1:$G$1,0))</f>
        <v>L</v>
      </c>
      <c r="K966" s="4">
        <f>INDEX(products!$A$1:$G$49,MATCH(orders!$D966,products!$A$1:$A$49,0),MATCH(K$1,products!$A$1:$G$1,0))</f>
        <v>0.2</v>
      </c>
      <c r="L966" s="5">
        <f>INDEX(products!$A$1:$G$49,MATCH(orders!$D966,products!$A$1:$A$49,0),MATCH(L$1,products!$A$1:$G$1,0))</f>
        <v>4.4550000000000001</v>
      </c>
      <c r="M966" s="5">
        <f t="shared" si="45"/>
        <v>22.274999999999999</v>
      </c>
      <c r="N966" t="str">
        <f t="shared" si="47"/>
        <v>Excelsa</v>
      </c>
      <c r="O966" t="str">
        <f t="shared" si="46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_xlfn.XLOOKUP(orders!C967,customers!A:A,customers!B:B,,0)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_xlfn.XLOOKUP(C967,customers!$A$2:$A$1001,customers!$G$2:$G$1001,,0)</f>
        <v>United States</v>
      </c>
      <c r="I967" t="str">
        <f>INDEX(products!$A$1:$G$49,MATCH(orders!$D967,products!$A$1:$A$49,0),MATCH(I$1,products!$A$1:$G$1,0))</f>
        <v>Rob</v>
      </c>
      <c r="J967" t="str">
        <f>INDEX(products!$A$1:$G$49,MATCH(orders!$D967,products!$A$1:$A$49,0),MATCH(J$1,products!$A$1:$G$1,0))</f>
        <v>M</v>
      </c>
      <c r="K967" s="4">
        <f>INDEX(products!$A$1:$G$49,MATCH(orders!$D967,products!$A$1:$A$49,0),MATCH(K$1,products!$A$1:$G$1,0))</f>
        <v>1</v>
      </c>
      <c r="L967" s="5">
        <f>INDEX(products!$A$1:$G$49,MATCH(orders!$D967,products!$A$1:$A$49,0),MATCH(L$1,products!$A$1:$G$1,0))</f>
        <v>9.9499999999999993</v>
      </c>
      <c r="M967" s="5">
        <f t="shared" si="45"/>
        <v>29.849999999999998</v>
      </c>
      <c r="N967" t="str">
        <f t="shared" si="47"/>
        <v>Robusta</v>
      </c>
      <c r="O967" t="str">
        <f t="shared" si="46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_xlfn.XLOOKUP(orders!C968,customers!A:A,customers!B:B,,0)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_xlfn.XLOOKUP(C968,customers!$A$2:$A$1001,customers!$G$2:$G$1001,,0)</f>
        <v>United States</v>
      </c>
      <c r="I968" t="str">
        <f>INDEX(products!$A$1:$G$49,MATCH(orders!$D968,products!$A$1:$A$49,0),MATCH(I$1,products!$A$1:$G$1,0))</f>
        <v>Exc</v>
      </c>
      <c r="J968" t="str">
        <f>INDEX(products!$A$1:$G$49,MATCH(orders!$D968,products!$A$1:$A$49,0),MATCH(J$1,products!$A$1:$G$1,0))</f>
        <v>L</v>
      </c>
      <c r="K968" s="4">
        <f>INDEX(products!$A$1:$G$49,MATCH(orders!$D968,products!$A$1:$A$49,0),MATCH(K$1,products!$A$1:$G$1,0))</f>
        <v>0.5</v>
      </c>
      <c r="L968" s="5">
        <f>INDEX(products!$A$1:$G$49,MATCH(orders!$D968,products!$A$1:$A$49,0),MATCH(L$1,products!$A$1:$G$1,0))</f>
        <v>8.91</v>
      </c>
      <c r="M968" s="5">
        <f t="shared" si="45"/>
        <v>53.46</v>
      </c>
      <c r="N968" t="str">
        <f t="shared" si="47"/>
        <v>Excelsa</v>
      </c>
      <c r="O968" t="str">
        <f t="shared" si="46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_xlfn.XLOOKUP(orders!C969,customers!A:A,customers!B:B,,0)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_xlfn.XLOOKUP(C969,customers!$A$2:$A$1001,customers!$G$2:$G$1001,,0)</f>
        <v>Ireland</v>
      </c>
      <c r="I969" t="str">
        <f>INDEX(products!$A$1:$G$49,MATCH(orders!$D969,products!$A$1:$A$49,0),MATCH(I$1,products!$A$1:$G$1,0))</f>
        <v>Rob</v>
      </c>
      <c r="J969" t="str">
        <f>INDEX(products!$A$1:$G$49,MATCH(orders!$D969,products!$A$1:$A$49,0),MATCH(J$1,products!$A$1:$G$1,0))</f>
        <v>D</v>
      </c>
      <c r="K969" s="4">
        <f>INDEX(products!$A$1:$G$49,MATCH(orders!$D969,products!$A$1:$A$49,0),MATCH(K$1,products!$A$1:$G$1,0))</f>
        <v>0.2</v>
      </c>
      <c r="L969" s="5">
        <f>INDEX(products!$A$1:$G$49,MATCH(orders!$D969,products!$A$1:$A$49,0),MATCH(L$1,products!$A$1:$G$1,0))</f>
        <v>2.6849999999999996</v>
      </c>
      <c r="M969" s="5">
        <f t="shared" si="45"/>
        <v>2.6849999999999996</v>
      </c>
      <c r="N969" t="str">
        <f t="shared" si="47"/>
        <v>Robusta</v>
      </c>
      <c r="O969" t="str">
        <f t="shared" si="46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_xlfn.XLOOKUP(orders!C970,customers!A:A,customers!B:B,,0)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_xlfn.XLOOKUP(C970,customers!$A$2:$A$1001,customers!$G$2:$G$1001,,0)</f>
        <v>United States</v>
      </c>
      <c r="I970" t="str">
        <f>INDEX(products!$A$1:$G$49,MATCH(orders!$D970,products!$A$1:$A$49,0),MATCH(I$1,products!$A$1:$G$1,0))</f>
        <v>Rob</v>
      </c>
      <c r="J970" t="str">
        <f>INDEX(products!$A$1:$G$49,MATCH(orders!$D970,products!$A$1:$A$49,0),MATCH(J$1,products!$A$1:$G$1,0))</f>
        <v>M</v>
      </c>
      <c r="K970" s="4">
        <f>INDEX(products!$A$1:$G$49,MATCH(orders!$D970,products!$A$1:$A$49,0),MATCH(K$1,products!$A$1:$G$1,0))</f>
        <v>0.2</v>
      </c>
      <c r="L970" s="5">
        <f>INDEX(products!$A$1:$G$49,MATCH(orders!$D970,products!$A$1:$A$49,0),MATCH(L$1,products!$A$1:$G$1,0))</f>
        <v>2.9849999999999999</v>
      </c>
      <c r="M970" s="5">
        <f t="shared" si="45"/>
        <v>5.97</v>
      </c>
      <c r="N970" t="str">
        <f t="shared" si="47"/>
        <v>Robusta</v>
      </c>
      <c r="O970" t="str">
        <f t="shared" si="46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_xlfn.XLOOKUP(orders!C971,customers!A:A,customers!B:B,,0)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_xlfn.XLOOKUP(C971,customers!$A$2:$A$1001,customers!$G$2:$G$1001,,0)</f>
        <v>United States</v>
      </c>
      <c r="I971" t="str">
        <f>INDEX(products!$A$1:$G$49,MATCH(orders!$D971,products!$A$1:$A$49,0),MATCH(I$1,products!$A$1:$G$1,0))</f>
        <v>Lib</v>
      </c>
      <c r="J971" t="str">
        <f>INDEX(products!$A$1:$G$49,MATCH(orders!$D971,products!$A$1:$A$49,0),MATCH(J$1,products!$A$1:$G$1,0))</f>
        <v>D</v>
      </c>
      <c r="K971" s="4">
        <f>INDEX(products!$A$1:$G$49,MATCH(orders!$D971,products!$A$1:$A$49,0),MATCH(K$1,products!$A$1:$G$1,0))</f>
        <v>1</v>
      </c>
      <c r="L971" s="5">
        <f>INDEX(products!$A$1:$G$49,MATCH(orders!$D971,products!$A$1:$A$49,0),MATCH(L$1,products!$A$1:$G$1,0))</f>
        <v>12.95</v>
      </c>
      <c r="M971" s="5">
        <f t="shared" si="45"/>
        <v>12.95</v>
      </c>
      <c r="N971" t="str">
        <f t="shared" si="47"/>
        <v>Liberica</v>
      </c>
      <c r="O971" t="str">
        <f t="shared" si="46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_xlfn.XLOOKUP(orders!C972,customers!A:A,customers!B:B,,0)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_xlfn.XLOOKUP(C972,customers!$A$2:$A$1001,customers!$G$2:$G$1001,,0)</f>
        <v>United States</v>
      </c>
      <c r="I972" t="str">
        <f>INDEX(products!$A$1:$G$49,MATCH(orders!$D972,products!$A$1:$A$49,0),MATCH(I$1,products!$A$1:$G$1,0))</f>
        <v>Exc</v>
      </c>
      <c r="J972" t="str">
        <f>INDEX(products!$A$1:$G$49,MATCH(orders!$D972,products!$A$1:$A$49,0),MATCH(J$1,products!$A$1:$G$1,0))</f>
        <v>M</v>
      </c>
      <c r="K972" s="4">
        <f>INDEX(products!$A$1:$G$49,MATCH(orders!$D972,products!$A$1:$A$49,0),MATCH(K$1,products!$A$1:$G$1,0))</f>
        <v>0.5</v>
      </c>
      <c r="L972" s="5">
        <f>INDEX(products!$A$1:$G$49,MATCH(orders!$D972,products!$A$1:$A$49,0),MATCH(L$1,products!$A$1:$G$1,0))</f>
        <v>8.25</v>
      </c>
      <c r="M972" s="5">
        <f t="shared" si="45"/>
        <v>8.25</v>
      </c>
      <c r="N972" t="str">
        <f t="shared" si="47"/>
        <v>Excelsa</v>
      </c>
      <c r="O972" t="str">
        <f t="shared" si="46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_xlfn.XLOOKUP(orders!C973,customers!A:A,customers!B:B,,0)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_xlfn.XLOOKUP(C973,customers!$A$2:$A$1001,customers!$G$2:$G$1001,,0)</f>
        <v>United States</v>
      </c>
      <c r="I973" t="str">
        <f>INDEX(products!$A$1:$G$49,MATCH(orders!$D973,products!$A$1:$A$49,0),MATCH(I$1,products!$A$1:$G$1,0))</f>
        <v>Ara</v>
      </c>
      <c r="J973" t="str">
        <f>INDEX(products!$A$1:$G$49,MATCH(orders!$D973,products!$A$1:$A$49,0),MATCH(J$1,products!$A$1:$G$1,0))</f>
        <v>L</v>
      </c>
      <c r="K973" s="4">
        <f>INDEX(products!$A$1:$G$49,MATCH(orders!$D973,products!$A$1:$A$49,0),MATCH(K$1,products!$A$1:$G$1,0))</f>
        <v>2.5</v>
      </c>
      <c r="L973" s="5">
        <f>INDEX(products!$A$1:$G$49,MATCH(orders!$D973,products!$A$1:$A$49,0),MATCH(L$1,products!$A$1:$G$1,0))</f>
        <v>29.784999999999997</v>
      </c>
      <c r="M973" s="5">
        <f t="shared" si="45"/>
        <v>148.92499999999998</v>
      </c>
      <c r="N973" t="str">
        <f t="shared" si="47"/>
        <v>Arabica</v>
      </c>
      <c r="O973" t="str">
        <f t="shared" si="46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_xlfn.XLOOKUP(orders!C974,customers!A:A,customers!B:B,,0)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_xlfn.XLOOKUP(C974,customers!$A$2:$A$1001,customers!$G$2:$G$1001,,0)</f>
        <v>Ireland</v>
      </c>
      <c r="I974" t="str">
        <f>INDEX(products!$A$1:$G$49,MATCH(orders!$D974,products!$A$1:$A$49,0),MATCH(I$1,products!$A$1:$G$1,0))</f>
        <v>Ara</v>
      </c>
      <c r="J974" t="str">
        <f>INDEX(products!$A$1:$G$49,MATCH(orders!$D974,products!$A$1:$A$49,0),MATCH(J$1,products!$A$1:$G$1,0))</f>
        <v>L</v>
      </c>
      <c r="K974" s="4">
        <f>INDEX(products!$A$1:$G$49,MATCH(orders!$D974,products!$A$1:$A$49,0),MATCH(K$1,products!$A$1:$G$1,0))</f>
        <v>2.5</v>
      </c>
      <c r="L974" s="5">
        <f>INDEX(products!$A$1:$G$49,MATCH(orders!$D974,products!$A$1:$A$49,0),MATCH(L$1,products!$A$1:$G$1,0))</f>
        <v>29.784999999999997</v>
      </c>
      <c r="M974" s="5">
        <f t="shared" si="45"/>
        <v>89.35499999999999</v>
      </c>
      <c r="N974" t="str">
        <f t="shared" si="47"/>
        <v>Arabica</v>
      </c>
      <c r="O974" t="str">
        <f t="shared" si="46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_xlfn.XLOOKUP(orders!C975,customers!A:A,customers!B:B,,0)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_xlfn.XLOOKUP(C975,customers!$A$2:$A$1001,customers!$G$2:$G$1001,,0)</f>
        <v>United States</v>
      </c>
      <c r="I975" t="str">
        <f>INDEX(products!$A$1:$G$49,MATCH(orders!$D975,products!$A$1:$A$49,0),MATCH(I$1,products!$A$1:$G$1,0))</f>
        <v>Lib</v>
      </c>
      <c r="J975" t="str">
        <f>INDEX(products!$A$1:$G$49,MATCH(orders!$D975,products!$A$1:$A$49,0),MATCH(J$1,products!$A$1:$G$1,0))</f>
        <v>M</v>
      </c>
      <c r="K975" s="4">
        <f>INDEX(products!$A$1:$G$49,MATCH(orders!$D975,products!$A$1:$A$49,0),MATCH(K$1,products!$A$1:$G$1,0))</f>
        <v>1</v>
      </c>
      <c r="L975" s="5">
        <f>INDEX(products!$A$1:$G$49,MATCH(orders!$D975,products!$A$1:$A$49,0),MATCH(L$1,products!$A$1:$G$1,0))</f>
        <v>14.55</v>
      </c>
      <c r="M975" s="5">
        <f t="shared" si="45"/>
        <v>87.300000000000011</v>
      </c>
      <c r="N975" t="str">
        <f t="shared" si="47"/>
        <v>Liberica</v>
      </c>
      <c r="O975" t="str">
        <f t="shared" si="46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_xlfn.XLOOKUP(orders!C976,customers!A:A,customers!B:B,,0)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_xlfn.XLOOKUP(C976,customers!$A$2:$A$1001,customers!$G$2:$G$1001,,0)</f>
        <v>United States</v>
      </c>
      <c r="I976" t="str">
        <f>INDEX(products!$A$1:$G$49,MATCH(orders!$D976,products!$A$1:$A$49,0),MATCH(I$1,products!$A$1:$G$1,0))</f>
        <v>Rob</v>
      </c>
      <c r="J976" t="str">
        <f>INDEX(products!$A$1:$G$49,MATCH(orders!$D976,products!$A$1:$A$49,0),MATCH(J$1,products!$A$1:$G$1,0))</f>
        <v>D</v>
      </c>
      <c r="K976" s="4">
        <f>INDEX(products!$A$1:$G$49,MATCH(orders!$D976,products!$A$1:$A$49,0),MATCH(K$1,products!$A$1:$G$1,0))</f>
        <v>0.5</v>
      </c>
      <c r="L976" s="5">
        <f>INDEX(products!$A$1:$G$49,MATCH(orders!$D976,products!$A$1:$A$49,0),MATCH(L$1,products!$A$1:$G$1,0))</f>
        <v>5.3699999999999992</v>
      </c>
      <c r="M976" s="5">
        <f t="shared" si="45"/>
        <v>5.3699999999999992</v>
      </c>
      <c r="N976" t="str">
        <f t="shared" si="47"/>
        <v>Robusta</v>
      </c>
      <c r="O976" t="str">
        <f t="shared" si="46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_xlfn.XLOOKUP(orders!C977,customers!A:A,customers!B:B,,0)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_xlfn.XLOOKUP(C977,customers!$A$2:$A$1001,customers!$G$2:$G$1001,,0)</f>
        <v>Ireland</v>
      </c>
      <c r="I977" t="str">
        <f>INDEX(products!$A$1:$G$49,MATCH(orders!$D977,products!$A$1:$A$49,0),MATCH(I$1,products!$A$1:$G$1,0))</f>
        <v>Ara</v>
      </c>
      <c r="J977" t="str">
        <f>INDEX(products!$A$1:$G$49,MATCH(orders!$D977,products!$A$1:$A$49,0),MATCH(J$1,products!$A$1:$G$1,0))</f>
        <v>D</v>
      </c>
      <c r="K977" s="4">
        <f>INDEX(products!$A$1:$G$49,MATCH(orders!$D977,products!$A$1:$A$49,0),MATCH(K$1,products!$A$1:$G$1,0))</f>
        <v>0.2</v>
      </c>
      <c r="L977" s="5">
        <f>INDEX(products!$A$1:$G$49,MATCH(orders!$D977,products!$A$1:$A$49,0),MATCH(L$1,products!$A$1:$G$1,0))</f>
        <v>2.9849999999999999</v>
      </c>
      <c r="M977" s="5">
        <f t="shared" si="45"/>
        <v>8.9550000000000001</v>
      </c>
      <c r="N977" t="str">
        <f t="shared" si="47"/>
        <v>Arabica</v>
      </c>
      <c r="O977" t="str">
        <f t="shared" si="46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_xlfn.XLOOKUP(orders!C978,customers!A:A,customers!B:B,,0)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_xlfn.XLOOKUP(C978,customers!$A$2:$A$1001,customers!$G$2:$G$1001,,0)</f>
        <v>United States</v>
      </c>
      <c r="I978" t="str">
        <f>INDEX(products!$A$1:$G$49,MATCH(orders!$D978,products!$A$1:$A$49,0),MATCH(I$1,products!$A$1:$G$1,0))</f>
        <v>Rob</v>
      </c>
      <c r="J978" t="str">
        <f>INDEX(products!$A$1:$G$49,MATCH(orders!$D978,products!$A$1:$A$49,0),MATCH(J$1,products!$A$1:$G$1,0))</f>
        <v>L</v>
      </c>
      <c r="K978" s="4">
        <f>INDEX(products!$A$1:$G$49,MATCH(orders!$D978,products!$A$1:$A$49,0),MATCH(K$1,products!$A$1:$G$1,0))</f>
        <v>2.5</v>
      </c>
      <c r="L978" s="5">
        <f>INDEX(products!$A$1:$G$49,MATCH(orders!$D978,products!$A$1:$A$49,0),MATCH(L$1,products!$A$1:$G$1,0))</f>
        <v>27.484999999999996</v>
      </c>
      <c r="M978" s="5">
        <f t="shared" si="45"/>
        <v>137.42499999999998</v>
      </c>
      <c r="N978" t="str">
        <f t="shared" si="47"/>
        <v>Robusta</v>
      </c>
      <c r="O978" t="str">
        <f t="shared" si="46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_xlfn.XLOOKUP(orders!C979,customers!A:A,customers!B:B,,0)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_xlfn.XLOOKUP(C979,customers!$A$2:$A$1001,customers!$G$2:$G$1001,,0)</f>
        <v>United States</v>
      </c>
      <c r="I979" t="str">
        <f>INDEX(products!$A$1:$G$49,MATCH(orders!$D979,products!$A$1:$A$49,0),MATCH(I$1,products!$A$1:$G$1,0))</f>
        <v>Rob</v>
      </c>
      <c r="J979" t="str">
        <f>INDEX(products!$A$1:$G$49,MATCH(orders!$D979,products!$A$1:$A$49,0),MATCH(J$1,products!$A$1:$G$1,0))</f>
        <v>L</v>
      </c>
      <c r="K979" s="4">
        <f>INDEX(products!$A$1:$G$49,MATCH(orders!$D979,products!$A$1:$A$49,0),MATCH(K$1,products!$A$1:$G$1,0))</f>
        <v>1</v>
      </c>
      <c r="L979" s="5">
        <f>INDEX(products!$A$1:$G$49,MATCH(orders!$D979,products!$A$1:$A$49,0),MATCH(L$1,products!$A$1:$G$1,0))</f>
        <v>11.95</v>
      </c>
      <c r="M979" s="5">
        <f t="shared" si="45"/>
        <v>59.75</v>
      </c>
      <c r="N979" t="str">
        <f t="shared" si="47"/>
        <v>Robusta</v>
      </c>
      <c r="O979" t="str">
        <f t="shared" si="46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_xlfn.XLOOKUP(orders!C980,customers!A:A,customers!B:B,,0)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_xlfn.XLOOKUP(C980,customers!$A$2:$A$1001,customers!$G$2:$G$1001,,0)</f>
        <v>United States</v>
      </c>
      <c r="I980" t="str">
        <f>INDEX(products!$A$1:$G$49,MATCH(orders!$D980,products!$A$1:$A$49,0),MATCH(I$1,products!$A$1:$G$1,0))</f>
        <v>Ara</v>
      </c>
      <c r="J980" t="str">
        <f>INDEX(products!$A$1:$G$49,MATCH(orders!$D980,products!$A$1:$A$49,0),MATCH(J$1,products!$A$1:$G$1,0))</f>
        <v>L</v>
      </c>
      <c r="K980" s="4">
        <f>INDEX(products!$A$1:$G$49,MATCH(orders!$D980,products!$A$1:$A$49,0),MATCH(K$1,products!$A$1:$G$1,0))</f>
        <v>0.5</v>
      </c>
      <c r="L980" s="5">
        <f>INDEX(products!$A$1:$G$49,MATCH(orders!$D980,products!$A$1:$A$49,0),MATCH(L$1,products!$A$1:$G$1,0))</f>
        <v>7.77</v>
      </c>
      <c r="M980" s="5">
        <f t="shared" si="45"/>
        <v>23.31</v>
      </c>
      <c r="N980" t="str">
        <f t="shared" si="47"/>
        <v>Arabica</v>
      </c>
      <c r="O980" t="str">
        <f t="shared" si="46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_xlfn.XLOOKUP(orders!C981,customers!A:A,customers!B:B,,0)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_xlfn.XLOOKUP(C981,customers!$A$2:$A$1001,customers!$G$2:$G$1001,,0)</f>
        <v>United States</v>
      </c>
      <c r="I981" t="str">
        <f>INDEX(products!$A$1:$G$49,MATCH(orders!$D981,products!$A$1:$A$49,0),MATCH(I$1,products!$A$1:$G$1,0))</f>
        <v>Rob</v>
      </c>
      <c r="J981" t="str">
        <f>INDEX(products!$A$1:$G$49,MATCH(orders!$D981,products!$A$1:$A$49,0),MATCH(J$1,products!$A$1:$G$1,0))</f>
        <v>D</v>
      </c>
      <c r="K981" s="4">
        <f>INDEX(products!$A$1:$G$49,MATCH(orders!$D981,products!$A$1:$A$49,0),MATCH(K$1,products!$A$1:$G$1,0))</f>
        <v>0.5</v>
      </c>
      <c r="L981" s="5">
        <f>INDEX(products!$A$1:$G$49,MATCH(orders!$D981,products!$A$1:$A$49,0),MATCH(L$1,products!$A$1:$G$1,0))</f>
        <v>5.3699999999999992</v>
      </c>
      <c r="M981" s="5">
        <f t="shared" si="45"/>
        <v>10.739999999999998</v>
      </c>
      <c r="N981" t="str">
        <f t="shared" si="47"/>
        <v>Robusta</v>
      </c>
      <c r="O981" t="str">
        <f t="shared" si="46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_xlfn.XLOOKUP(orders!C982,customers!A:A,customers!B:B,,0)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_xlfn.XLOOKUP(C982,customers!$A$2:$A$1001,customers!$G$2:$G$1001,,0)</f>
        <v>United States</v>
      </c>
      <c r="I982" t="str">
        <f>INDEX(products!$A$1:$G$49,MATCH(orders!$D982,products!$A$1:$A$49,0),MATCH(I$1,products!$A$1:$G$1,0))</f>
        <v>Exc</v>
      </c>
      <c r="J982" t="str">
        <f>INDEX(products!$A$1:$G$49,MATCH(orders!$D982,products!$A$1:$A$49,0),MATCH(J$1,products!$A$1:$G$1,0))</f>
        <v>D</v>
      </c>
      <c r="K982" s="4">
        <f>INDEX(products!$A$1:$G$49,MATCH(orders!$D982,products!$A$1:$A$49,0),MATCH(K$1,products!$A$1:$G$1,0))</f>
        <v>2.5</v>
      </c>
      <c r="L982" s="5">
        <f>INDEX(products!$A$1:$G$49,MATCH(orders!$D982,products!$A$1:$A$49,0),MATCH(L$1,products!$A$1:$G$1,0))</f>
        <v>27.945</v>
      </c>
      <c r="M982" s="5">
        <f t="shared" si="45"/>
        <v>167.67000000000002</v>
      </c>
      <c r="N982" t="str">
        <f t="shared" si="47"/>
        <v>Excelsa</v>
      </c>
      <c r="O982" t="str">
        <f t="shared" si="46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_xlfn.XLOOKUP(orders!C983,customers!A:A,customers!B:B,,0)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_xlfn.XLOOKUP(C983,customers!$A$2:$A$1001,customers!$G$2:$G$1001,,0)</f>
        <v>United States</v>
      </c>
      <c r="I983" t="str">
        <f>INDEX(products!$A$1:$G$49,MATCH(orders!$D983,products!$A$1:$A$49,0),MATCH(I$1,products!$A$1:$G$1,0))</f>
        <v>Exc</v>
      </c>
      <c r="J983" t="str">
        <f>INDEX(products!$A$1:$G$49,MATCH(orders!$D983,products!$A$1:$A$49,0),MATCH(J$1,products!$A$1:$G$1,0))</f>
        <v>D</v>
      </c>
      <c r="K983" s="4">
        <f>INDEX(products!$A$1:$G$49,MATCH(orders!$D983,products!$A$1:$A$49,0),MATCH(K$1,products!$A$1:$G$1,0))</f>
        <v>0.2</v>
      </c>
      <c r="L983" s="5">
        <f>INDEX(products!$A$1:$G$49,MATCH(orders!$D983,products!$A$1:$A$49,0),MATCH(L$1,products!$A$1:$G$1,0))</f>
        <v>3.645</v>
      </c>
      <c r="M983" s="5">
        <f t="shared" si="45"/>
        <v>21.87</v>
      </c>
      <c r="N983" t="str">
        <f t="shared" si="47"/>
        <v>Excelsa</v>
      </c>
      <c r="O983" t="str">
        <f t="shared" si="46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_xlfn.XLOOKUP(orders!C984,customers!A:A,customers!B:B,,0)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_xlfn.XLOOKUP(C984,customers!$A$2:$A$1001,customers!$G$2:$G$1001,,0)</f>
        <v>United States</v>
      </c>
      <c r="I984" t="str">
        <f>INDEX(products!$A$1:$G$49,MATCH(orders!$D984,products!$A$1:$A$49,0),MATCH(I$1,products!$A$1:$G$1,0))</f>
        <v>Rob</v>
      </c>
      <c r="J984" t="str">
        <f>INDEX(products!$A$1:$G$49,MATCH(orders!$D984,products!$A$1:$A$49,0),MATCH(J$1,products!$A$1:$G$1,0))</f>
        <v>L</v>
      </c>
      <c r="K984" s="4">
        <f>INDEX(products!$A$1:$G$49,MATCH(orders!$D984,products!$A$1:$A$49,0),MATCH(K$1,products!$A$1:$G$1,0))</f>
        <v>1</v>
      </c>
      <c r="L984" s="5">
        <f>INDEX(products!$A$1:$G$49,MATCH(orders!$D984,products!$A$1:$A$49,0),MATCH(L$1,products!$A$1:$G$1,0))</f>
        <v>11.95</v>
      </c>
      <c r="M984" s="5">
        <f t="shared" si="45"/>
        <v>23.9</v>
      </c>
      <c r="N984" t="str">
        <f t="shared" si="47"/>
        <v>Robusta</v>
      </c>
      <c r="O984" t="str">
        <f t="shared" si="46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_xlfn.XLOOKUP(orders!C985,customers!A:A,customers!B:B,,0)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_xlfn.XLOOKUP(C985,customers!$A$2:$A$1001,customers!$G$2:$G$1001,,0)</f>
        <v>United States</v>
      </c>
      <c r="I985" t="str">
        <f>INDEX(products!$A$1:$G$49,MATCH(orders!$D985,products!$A$1:$A$49,0),MATCH(I$1,products!$A$1:$G$1,0))</f>
        <v>Ara</v>
      </c>
      <c r="J985" t="str">
        <f>INDEX(products!$A$1:$G$49,MATCH(orders!$D985,products!$A$1:$A$49,0),MATCH(J$1,products!$A$1:$G$1,0))</f>
        <v>M</v>
      </c>
      <c r="K985" s="4">
        <f>INDEX(products!$A$1:$G$49,MATCH(orders!$D985,products!$A$1:$A$49,0),MATCH(K$1,products!$A$1:$G$1,0))</f>
        <v>0.2</v>
      </c>
      <c r="L985" s="5">
        <f>INDEX(products!$A$1:$G$49,MATCH(orders!$D985,products!$A$1:$A$49,0),MATCH(L$1,products!$A$1:$G$1,0))</f>
        <v>3.375</v>
      </c>
      <c r="M985" s="5">
        <f t="shared" si="45"/>
        <v>6.75</v>
      </c>
      <c r="N985" t="str">
        <f t="shared" si="47"/>
        <v>Arabica</v>
      </c>
      <c r="O985" t="str">
        <f t="shared" si="46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_xlfn.XLOOKUP(orders!C986,customers!A:A,customers!B:B,,0)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_xlfn.XLOOKUP(C986,customers!$A$2:$A$1001,customers!$G$2:$G$1001,,0)</f>
        <v>Ireland</v>
      </c>
      <c r="I986" t="str">
        <f>INDEX(products!$A$1:$G$49,MATCH(orders!$D986,products!$A$1:$A$49,0),MATCH(I$1,products!$A$1:$G$1,0))</f>
        <v>Exc</v>
      </c>
      <c r="J986" t="str">
        <f>INDEX(products!$A$1:$G$49,MATCH(orders!$D986,products!$A$1:$A$49,0),MATCH(J$1,products!$A$1:$G$1,0))</f>
        <v>M</v>
      </c>
      <c r="K986" s="4">
        <f>INDEX(products!$A$1:$G$49,MATCH(orders!$D986,products!$A$1:$A$49,0),MATCH(K$1,products!$A$1:$G$1,0))</f>
        <v>2.5</v>
      </c>
      <c r="L986" s="5">
        <f>INDEX(products!$A$1:$G$49,MATCH(orders!$D986,products!$A$1:$A$49,0),MATCH(L$1,products!$A$1:$G$1,0))</f>
        <v>31.624999999999996</v>
      </c>
      <c r="M986" s="5">
        <f t="shared" si="45"/>
        <v>31.624999999999996</v>
      </c>
      <c r="N986" t="str">
        <f t="shared" si="47"/>
        <v>Excelsa</v>
      </c>
      <c r="O986" t="str">
        <f t="shared" si="46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_xlfn.XLOOKUP(orders!C987,customers!A:A,customers!B:B,,0)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_xlfn.XLOOKUP(C987,customers!$A$2:$A$1001,customers!$G$2:$G$1001,,0)</f>
        <v>United States</v>
      </c>
      <c r="I987" t="str">
        <f>INDEX(products!$A$1:$G$49,MATCH(orders!$D987,products!$A$1:$A$49,0),MATCH(I$1,products!$A$1:$G$1,0))</f>
        <v>Rob</v>
      </c>
      <c r="J987" t="str">
        <f>INDEX(products!$A$1:$G$49,MATCH(orders!$D987,products!$A$1:$A$49,0),MATCH(J$1,products!$A$1:$G$1,0))</f>
        <v>L</v>
      </c>
      <c r="K987" s="4">
        <f>INDEX(products!$A$1:$G$49,MATCH(orders!$D987,products!$A$1:$A$49,0),MATCH(K$1,products!$A$1:$G$1,0))</f>
        <v>1</v>
      </c>
      <c r="L987" s="5">
        <f>INDEX(products!$A$1:$G$49,MATCH(orders!$D987,products!$A$1:$A$49,0),MATCH(L$1,products!$A$1:$G$1,0))</f>
        <v>11.95</v>
      </c>
      <c r="M987" s="5">
        <f t="shared" si="45"/>
        <v>47.8</v>
      </c>
      <c r="N987" t="str">
        <f t="shared" si="47"/>
        <v>Robusta</v>
      </c>
      <c r="O987" t="str">
        <f t="shared" si="46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_xlfn.XLOOKUP(orders!C988,customers!A:A,customers!B:B,,0)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_xlfn.XLOOKUP(C988,customers!$A$2:$A$1001,customers!$G$2:$G$1001,,0)</f>
        <v>United States</v>
      </c>
      <c r="I988" t="str">
        <f>INDEX(products!$A$1:$G$49,MATCH(orders!$D988,products!$A$1:$A$49,0),MATCH(I$1,products!$A$1:$G$1,0))</f>
        <v>Lib</v>
      </c>
      <c r="J988" t="str">
        <f>INDEX(products!$A$1:$G$49,MATCH(orders!$D988,products!$A$1:$A$49,0),MATCH(J$1,products!$A$1:$G$1,0))</f>
        <v>M</v>
      </c>
      <c r="K988" s="4">
        <f>INDEX(products!$A$1:$G$49,MATCH(orders!$D988,products!$A$1:$A$49,0),MATCH(K$1,products!$A$1:$G$1,0))</f>
        <v>2.5</v>
      </c>
      <c r="L988" s="5">
        <f>INDEX(products!$A$1:$G$49,MATCH(orders!$D988,products!$A$1:$A$49,0),MATCH(L$1,products!$A$1:$G$1,0))</f>
        <v>33.464999999999996</v>
      </c>
      <c r="M988" s="5">
        <f t="shared" si="45"/>
        <v>33.464999999999996</v>
      </c>
      <c r="N988" t="str">
        <f t="shared" si="47"/>
        <v>Liberica</v>
      </c>
      <c r="O988" t="str">
        <f t="shared" si="46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_xlfn.XLOOKUP(orders!C989,customers!A:A,customers!B:B,,0)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_xlfn.XLOOKUP(C989,customers!$A$2:$A$1001,customers!$G$2:$G$1001,,0)</f>
        <v>United Kingdom</v>
      </c>
      <c r="I989" t="str">
        <f>INDEX(products!$A$1:$G$49,MATCH(orders!$D989,products!$A$1:$A$49,0),MATCH(I$1,products!$A$1:$G$1,0))</f>
        <v>Ara</v>
      </c>
      <c r="J989" t="str">
        <f>INDEX(products!$A$1:$G$49,MATCH(orders!$D989,products!$A$1:$A$49,0),MATCH(J$1,products!$A$1:$G$1,0))</f>
        <v>D</v>
      </c>
      <c r="K989" s="4">
        <f>INDEX(products!$A$1:$G$49,MATCH(orders!$D989,products!$A$1:$A$49,0),MATCH(K$1,products!$A$1:$G$1,0))</f>
        <v>0.5</v>
      </c>
      <c r="L989" s="5">
        <f>INDEX(products!$A$1:$G$49,MATCH(orders!$D989,products!$A$1:$A$49,0),MATCH(L$1,products!$A$1:$G$1,0))</f>
        <v>5.97</v>
      </c>
      <c r="M989" s="5">
        <f t="shared" si="45"/>
        <v>29.849999999999998</v>
      </c>
      <c r="N989" t="str">
        <f t="shared" si="47"/>
        <v>Arabica</v>
      </c>
      <c r="O989" t="str">
        <f t="shared" si="46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_xlfn.XLOOKUP(orders!C990,customers!A:A,customers!B:B,,0)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_xlfn.XLOOKUP(C990,customers!$A$2:$A$1001,customers!$G$2:$G$1001,,0)</f>
        <v>United Kingdom</v>
      </c>
      <c r="I990" t="str">
        <f>INDEX(products!$A$1:$G$49,MATCH(orders!$D990,products!$A$1:$A$49,0),MATCH(I$1,products!$A$1:$G$1,0))</f>
        <v>Rob</v>
      </c>
      <c r="J990" t="str">
        <f>INDEX(products!$A$1:$G$49,MATCH(orders!$D990,products!$A$1:$A$49,0),MATCH(J$1,products!$A$1:$G$1,0))</f>
        <v>M</v>
      </c>
      <c r="K990" s="4">
        <f>INDEX(products!$A$1:$G$49,MATCH(orders!$D990,products!$A$1:$A$49,0),MATCH(K$1,products!$A$1:$G$1,0))</f>
        <v>1</v>
      </c>
      <c r="L990" s="5">
        <f>INDEX(products!$A$1:$G$49,MATCH(orders!$D990,products!$A$1:$A$49,0),MATCH(L$1,products!$A$1:$G$1,0))</f>
        <v>9.9499999999999993</v>
      </c>
      <c r="M990" s="5">
        <f t="shared" si="45"/>
        <v>29.849999999999998</v>
      </c>
      <c r="N990" t="str">
        <f t="shared" si="47"/>
        <v>Robusta</v>
      </c>
      <c r="O990" t="str">
        <f t="shared" si="46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_xlfn.XLOOKUP(orders!C991,customers!A:A,customers!B:B,,0)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_xlfn.XLOOKUP(C991,customers!$A$2:$A$1001,customers!$G$2:$G$1001,,0)</f>
        <v>United States</v>
      </c>
      <c r="I991" t="str">
        <f>INDEX(products!$A$1:$G$49,MATCH(orders!$D991,products!$A$1:$A$49,0),MATCH(I$1,products!$A$1:$G$1,0))</f>
        <v>Ara</v>
      </c>
      <c r="J991" t="str">
        <f>INDEX(products!$A$1:$G$49,MATCH(orders!$D991,products!$A$1:$A$49,0),MATCH(J$1,products!$A$1:$G$1,0))</f>
        <v>M</v>
      </c>
      <c r="K991" s="4">
        <f>INDEX(products!$A$1:$G$49,MATCH(orders!$D991,products!$A$1:$A$49,0),MATCH(K$1,products!$A$1:$G$1,0))</f>
        <v>2.5</v>
      </c>
      <c r="L991" s="5">
        <f>INDEX(products!$A$1:$G$49,MATCH(orders!$D991,products!$A$1:$A$49,0),MATCH(L$1,products!$A$1:$G$1,0))</f>
        <v>25.874999999999996</v>
      </c>
      <c r="M991" s="5">
        <f t="shared" si="45"/>
        <v>155.24999999999997</v>
      </c>
      <c r="N991" t="str">
        <f t="shared" si="47"/>
        <v>Arabica</v>
      </c>
      <c r="O991" t="str">
        <f t="shared" si="46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_xlfn.XLOOKUP(orders!C992,customers!A:A,customers!B:B,,0)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_xlfn.XLOOKUP(C992,customers!$A$2:$A$1001,customers!$G$2:$G$1001,,0)</f>
        <v>United States</v>
      </c>
      <c r="I992" t="str">
        <f>INDEX(products!$A$1:$G$49,MATCH(orders!$D992,products!$A$1:$A$49,0),MATCH(I$1,products!$A$1:$G$1,0))</f>
        <v>Exc</v>
      </c>
      <c r="J992" t="str">
        <f>INDEX(products!$A$1:$G$49,MATCH(orders!$D992,products!$A$1:$A$49,0),MATCH(J$1,products!$A$1:$G$1,0))</f>
        <v>D</v>
      </c>
      <c r="K992" s="4">
        <f>INDEX(products!$A$1:$G$49,MATCH(orders!$D992,products!$A$1:$A$49,0),MATCH(K$1,products!$A$1:$G$1,0))</f>
        <v>0.2</v>
      </c>
      <c r="L992" s="5">
        <f>INDEX(products!$A$1:$G$49,MATCH(orders!$D992,products!$A$1:$A$49,0),MATCH(L$1,products!$A$1:$G$1,0))</f>
        <v>3.645</v>
      </c>
      <c r="M992" s="5">
        <f t="shared" si="45"/>
        <v>18.225000000000001</v>
      </c>
      <c r="N992" t="str">
        <f t="shared" si="47"/>
        <v>Excelsa</v>
      </c>
      <c r="O992" t="str">
        <f t="shared" si="46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_xlfn.XLOOKUP(orders!C993,customers!A:A,customers!B:B,,0)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_xlfn.XLOOKUP(C993,customers!$A$2:$A$1001,customers!$G$2:$G$1001,,0)</f>
        <v>United States</v>
      </c>
      <c r="I993" t="str">
        <f>INDEX(products!$A$1:$G$49,MATCH(orders!$D993,products!$A$1:$A$49,0),MATCH(I$1,products!$A$1:$G$1,0))</f>
        <v>Lib</v>
      </c>
      <c r="J993" t="str">
        <f>INDEX(products!$A$1:$G$49,MATCH(orders!$D993,products!$A$1:$A$49,0),MATCH(J$1,products!$A$1:$G$1,0))</f>
        <v>D</v>
      </c>
      <c r="K993" s="4">
        <f>INDEX(products!$A$1:$G$49,MATCH(orders!$D993,products!$A$1:$A$49,0),MATCH(K$1,products!$A$1:$G$1,0))</f>
        <v>0.5</v>
      </c>
      <c r="L993" s="5">
        <f>INDEX(products!$A$1:$G$49,MATCH(orders!$D993,products!$A$1:$A$49,0),MATCH(L$1,products!$A$1:$G$1,0))</f>
        <v>7.77</v>
      </c>
      <c r="M993" s="5">
        <f t="shared" si="45"/>
        <v>15.54</v>
      </c>
      <c r="N993" t="str">
        <f t="shared" si="47"/>
        <v>Liberica</v>
      </c>
      <c r="O993" t="str">
        <f t="shared" si="46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_xlfn.XLOOKUP(orders!C994,customers!A:A,customers!B:B,,0)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_xlfn.XLOOKUP(C994,customers!$A$2:$A$1001,customers!$G$2:$G$1001,,0)</f>
        <v>Ireland</v>
      </c>
      <c r="I994" t="str">
        <f>INDEX(products!$A$1:$G$49,MATCH(orders!$D994,products!$A$1:$A$49,0),MATCH(I$1,products!$A$1:$G$1,0))</f>
        <v>Lib</v>
      </c>
      <c r="J994" t="str">
        <f>INDEX(products!$A$1:$G$49,MATCH(orders!$D994,products!$A$1:$A$49,0),MATCH(J$1,products!$A$1:$G$1,0))</f>
        <v>L</v>
      </c>
      <c r="K994" s="4">
        <f>INDEX(products!$A$1:$G$49,MATCH(orders!$D994,products!$A$1:$A$49,0),MATCH(K$1,products!$A$1:$G$1,0))</f>
        <v>2.5</v>
      </c>
      <c r="L994" s="5">
        <f>INDEX(products!$A$1:$G$49,MATCH(orders!$D994,products!$A$1:$A$49,0),MATCH(L$1,products!$A$1:$G$1,0))</f>
        <v>36.454999999999998</v>
      </c>
      <c r="M994" s="5">
        <f t="shared" si="45"/>
        <v>109.36499999999999</v>
      </c>
      <c r="N994" t="str">
        <f t="shared" si="47"/>
        <v>Liberica</v>
      </c>
      <c r="O994" t="str">
        <f t="shared" si="46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_xlfn.XLOOKUP(orders!C995,customers!A:A,customers!B:B,,0)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_xlfn.XLOOKUP(C995,customers!$A$2:$A$1001,customers!$G$2:$G$1001,,0)</f>
        <v>United States</v>
      </c>
      <c r="I995" t="str">
        <f>INDEX(products!$A$1:$G$49,MATCH(orders!$D995,products!$A$1:$A$49,0),MATCH(I$1,products!$A$1:$G$1,0))</f>
        <v>Ara</v>
      </c>
      <c r="J995" t="str">
        <f>INDEX(products!$A$1:$G$49,MATCH(orders!$D995,products!$A$1:$A$49,0),MATCH(J$1,products!$A$1:$G$1,0))</f>
        <v>L</v>
      </c>
      <c r="K995" s="4">
        <f>INDEX(products!$A$1:$G$49,MATCH(orders!$D995,products!$A$1:$A$49,0),MATCH(K$1,products!$A$1:$G$1,0))</f>
        <v>1</v>
      </c>
      <c r="L995" s="5">
        <f>INDEX(products!$A$1:$G$49,MATCH(orders!$D995,products!$A$1:$A$49,0),MATCH(L$1,products!$A$1:$G$1,0))</f>
        <v>12.95</v>
      </c>
      <c r="M995" s="5">
        <f t="shared" si="45"/>
        <v>77.699999999999989</v>
      </c>
      <c r="N995" t="str">
        <f t="shared" si="47"/>
        <v>Arabica</v>
      </c>
      <c r="O995" t="str">
        <f t="shared" si="46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_xlfn.XLOOKUP(orders!C996,customers!A:A,customers!B:B,,0)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_xlfn.XLOOKUP(C996,customers!$A$2:$A$1001,customers!$G$2:$G$1001,,0)</f>
        <v>Ireland</v>
      </c>
      <c r="I996" t="str">
        <f>INDEX(products!$A$1:$G$49,MATCH(orders!$D996,products!$A$1:$A$49,0),MATCH(I$1,products!$A$1:$G$1,0))</f>
        <v>Ara</v>
      </c>
      <c r="J996" t="str">
        <f>INDEX(products!$A$1:$G$49,MATCH(orders!$D996,products!$A$1:$A$49,0),MATCH(J$1,products!$A$1:$G$1,0))</f>
        <v>D</v>
      </c>
      <c r="K996" s="4">
        <f>INDEX(products!$A$1:$G$49,MATCH(orders!$D996,products!$A$1:$A$49,0),MATCH(K$1,products!$A$1:$G$1,0))</f>
        <v>0.2</v>
      </c>
      <c r="L996" s="5">
        <f>INDEX(products!$A$1:$G$49,MATCH(orders!$D996,products!$A$1:$A$49,0),MATCH(L$1,products!$A$1:$G$1,0))</f>
        <v>2.9849999999999999</v>
      </c>
      <c r="M996" s="5">
        <f t="shared" si="45"/>
        <v>8.9550000000000001</v>
      </c>
      <c r="N996" t="str">
        <f t="shared" si="47"/>
        <v>Arabica</v>
      </c>
      <c r="O996" t="str">
        <f t="shared" si="46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_xlfn.XLOOKUP(orders!C997,customers!A:A,customers!B:B,,0)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_xlfn.XLOOKUP(C997,customers!$A$2:$A$1001,customers!$G$2:$G$1001,,0)</f>
        <v>United States</v>
      </c>
      <c r="I997" t="str">
        <f>INDEX(products!$A$1:$G$49,MATCH(orders!$D997,products!$A$1:$A$49,0),MATCH(I$1,products!$A$1:$G$1,0))</f>
        <v>Rob</v>
      </c>
      <c r="J997" t="str">
        <f>INDEX(products!$A$1:$G$49,MATCH(orders!$D997,products!$A$1:$A$49,0),MATCH(J$1,products!$A$1:$G$1,0))</f>
        <v>L</v>
      </c>
      <c r="K997" s="4">
        <f>INDEX(products!$A$1:$G$49,MATCH(orders!$D997,products!$A$1:$A$49,0),MATCH(K$1,products!$A$1:$G$1,0))</f>
        <v>2.5</v>
      </c>
      <c r="L997" s="5">
        <f>INDEX(products!$A$1:$G$49,MATCH(orders!$D997,products!$A$1:$A$49,0),MATCH(L$1,products!$A$1:$G$1,0))</f>
        <v>27.484999999999996</v>
      </c>
      <c r="M997" s="5">
        <f t="shared" si="45"/>
        <v>27.484999999999996</v>
      </c>
      <c r="N997" t="str">
        <f t="shared" si="47"/>
        <v>Robusta</v>
      </c>
      <c r="O997" t="str">
        <f t="shared" si="46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_xlfn.XLOOKUP(orders!C998,customers!A:A,customers!B:B,,0)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_xlfn.XLOOKUP(C998,customers!$A$2:$A$1001,customers!$G$2:$G$1001,,0)</f>
        <v>United States</v>
      </c>
      <c r="I998" t="str">
        <f>INDEX(products!$A$1:$G$49,MATCH(orders!$D998,products!$A$1:$A$49,0),MATCH(I$1,products!$A$1:$G$1,0))</f>
        <v>Rob</v>
      </c>
      <c r="J998" t="str">
        <f>INDEX(products!$A$1:$G$49,MATCH(orders!$D998,products!$A$1:$A$49,0),MATCH(J$1,products!$A$1:$G$1,0))</f>
        <v>M</v>
      </c>
      <c r="K998" s="4">
        <f>INDEX(products!$A$1:$G$49,MATCH(orders!$D998,products!$A$1:$A$49,0),MATCH(K$1,products!$A$1:$G$1,0))</f>
        <v>0.5</v>
      </c>
      <c r="L998" s="5">
        <f>INDEX(products!$A$1:$G$49,MATCH(orders!$D998,products!$A$1:$A$49,0),MATCH(L$1,products!$A$1:$G$1,0))</f>
        <v>5.97</v>
      </c>
      <c r="M998" s="5">
        <f t="shared" si="45"/>
        <v>29.849999999999998</v>
      </c>
      <c r="N998" t="str">
        <f t="shared" si="47"/>
        <v>Robusta</v>
      </c>
      <c r="O998" t="str">
        <f t="shared" si="46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_xlfn.XLOOKUP(orders!C999,customers!A:A,customers!B:B,,0)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_xlfn.XLOOKUP(C999,customers!$A$2:$A$1001,customers!$G$2:$G$1001,,0)</f>
        <v>United States</v>
      </c>
      <c r="I999" t="str">
        <f>INDEX(products!$A$1:$G$49,MATCH(orders!$D999,products!$A$1:$A$49,0),MATCH(I$1,products!$A$1:$G$1,0))</f>
        <v>Ara</v>
      </c>
      <c r="J999" t="str">
        <f>INDEX(products!$A$1:$G$49,MATCH(orders!$D999,products!$A$1:$A$49,0),MATCH(J$1,products!$A$1:$G$1,0))</f>
        <v>M</v>
      </c>
      <c r="K999" s="4">
        <f>INDEX(products!$A$1:$G$49,MATCH(orders!$D999,products!$A$1:$A$49,0),MATCH(K$1,products!$A$1:$G$1,0))</f>
        <v>0.5</v>
      </c>
      <c r="L999" s="5">
        <f>INDEX(products!$A$1:$G$49,MATCH(orders!$D999,products!$A$1:$A$49,0),MATCH(L$1,products!$A$1:$G$1,0))</f>
        <v>6.75</v>
      </c>
      <c r="M999" s="5">
        <f t="shared" si="45"/>
        <v>27</v>
      </c>
      <c r="N999" t="str">
        <f t="shared" si="47"/>
        <v>Arabica</v>
      </c>
      <c r="O999" t="str">
        <f t="shared" si="46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_xlfn.XLOOKUP(orders!C1000,customers!A:A,customers!B:B,,0)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_xlfn.XLOOKUP(C1000,customers!$A$2:$A$1001,customers!$G$2:$G$1001,,0)</f>
        <v>United States</v>
      </c>
      <c r="I1000" t="str">
        <f>INDEX(products!$A$1:$G$49,MATCH(orders!$D1000,products!$A$1:$A$49,0),MATCH(I$1,products!$A$1:$G$1,0))</f>
        <v>Ara</v>
      </c>
      <c r="J1000" t="str">
        <f>INDEX(products!$A$1:$G$49,MATCH(orders!$D1000,products!$A$1:$A$49,0),MATCH(J$1,products!$A$1:$G$1,0))</f>
        <v>D</v>
      </c>
      <c r="K1000" s="4">
        <f>INDEX(products!$A$1:$G$49,MATCH(orders!$D1000,products!$A$1:$A$49,0),MATCH(K$1,products!$A$1:$G$1,0))</f>
        <v>1</v>
      </c>
      <c r="L1000" s="5">
        <f>INDEX(products!$A$1:$G$49,MATCH(orders!$D1000,products!$A$1:$A$49,0),MATCH(L$1,products!$A$1:$G$1,0))</f>
        <v>9.9499999999999993</v>
      </c>
      <c r="M1000" s="5">
        <f t="shared" si="45"/>
        <v>9.9499999999999993</v>
      </c>
      <c r="N1000" t="str">
        <f t="shared" si="47"/>
        <v>Arabica</v>
      </c>
      <c r="O1000" t="str">
        <f t="shared" si="46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_xlfn.XLOOKUP(orders!C1001,customers!A:A,customers!B:B,,0)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_xlfn.XLOOKUP(C1001,customers!$A$2:$A$1001,customers!$G$2:$G$1001,,0)</f>
        <v>United Kingdom</v>
      </c>
      <c r="I1001" t="str">
        <f>INDEX(products!$A$1:$G$49,MATCH(orders!$D1001,products!$A$1:$A$49,0),MATCH(I$1,products!$A$1:$G$1,0))</f>
        <v>Exc</v>
      </c>
      <c r="J1001" t="str">
        <f>INDEX(products!$A$1:$G$49,MATCH(orders!$D1001,products!$A$1:$A$49,0),MATCH(J$1,products!$A$1:$G$1,0))</f>
        <v>M</v>
      </c>
      <c r="K1001" s="4">
        <f>INDEX(products!$A$1:$G$49,MATCH(orders!$D1001,products!$A$1:$A$49,0),MATCH(K$1,products!$A$1:$G$1,0))</f>
        <v>0.2</v>
      </c>
      <c r="L1001" s="5">
        <f>INDEX(products!$A$1:$G$49,MATCH(orders!$D1001,products!$A$1:$A$49,0),MATCH(L$1,products!$A$1:$G$1,0))</f>
        <v>4.125</v>
      </c>
      <c r="M1001" s="5">
        <f t="shared" si="45"/>
        <v>12.375</v>
      </c>
      <c r="N1001" t="str">
        <f t="shared" si="47"/>
        <v>Excelsa</v>
      </c>
      <c r="O1001" t="str">
        <f t="shared" si="46"/>
        <v>Medium</v>
      </c>
      <c r="P1001" t="str">
        <f>_xlfn.XLOOKUP(Orders[[#This Row],[Customer ID]],customers!$A$1:$A$1001,customers!$I$1:$I$1001,,0)</f>
        <v>Yes</v>
      </c>
    </row>
    <row r="1002" spans="1:16" x14ac:dyDescent="0.3">
      <c r="E1002" s="2"/>
      <c r="H1002" s="2"/>
    </row>
    <row r="1003" spans="1:16" x14ac:dyDescent="0.3">
      <c r="E1003" s="2"/>
      <c r="H1003" s="2"/>
    </row>
    <row r="1004" spans="1:16" x14ac:dyDescent="0.3">
      <c r="E1004" s="2"/>
      <c r="H1004" s="2"/>
    </row>
    <row r="1005" spans="1:16" x14ac:dyDescent="0.3">
      <c r="E1005" s="2"/>
      <c r="H1005" s="2"/>
    </row>
    <row r="1006" spans="1:16" x14ac:dyDescent="0.3">
      <c r="E1006" s="2"/>
      <c r="H1006" s="2"/>
    </row>
    <row r="1007" spans="1:16" x14ac:dyDescent="0.3">
      <c r="E1007" s="2"/>
      <c r="H1007" s="2"/>
    </row>
    <row r="1008" spans="1:16" x14ac:dyDescent="0.3">
      <c r="E1008" s="2"/>
      <c r="H1008" s="2"/>
    </row>
    <row r="1009" spans="5:8" x14ac:dyDescent="0.3">
      <c r="E1009" s="2"/>
      <c r="H1009" s="2"/>
    </row>
    <row r="1010" spans="5:8" x14ac:dyDescent="0.3">
      <c r="E1010" s="2"/>
      <c r="H1010" s="2"/>
    </row>
    <row r="1011" spans="5:8" x14ac:dyDescent="0.3">
      <c r="E1011" s="2"/>
      <c r="H1011" s="2"/>
    </row>
    <row r="1012" spans="5:8" x14ac:dyDescent="0.3">
      <c r="E1012" s="2"/>
      <c r="H1012" s="2"/>
    </row>
    <row r="1013" spans="5:8" x14ac:dyDescent="0.3">
      <c r="E1013" s="2"/>
      <c r="H1013" s="2"/>
    </row>
    <row r="1014" spans="5:8" x14ac:dyDescent="0.3">
      <c r="E1014" s="2"/>
      <c r="H1014" s="2"/>
    </row>
    <row r="1015" spans="5:8" x14ac:dyDescent="0.3">
      <c r="E1015" s="2"/>
      <c r="H1015" s="2"/>
    </row>
    <row r="1016" spans="5:8" x14ac:dyDescent="0.3">
      <c r="E1016" s="2"/>
      <c r="H1016" s="2"/>
    </row>
    <row r="1017" spans="5:8" x14ac:dyDescent="0.3">
      <c r="E1017" s="2"/>
      <c r="H1017" s="2"/>
    </row>
    <row r="1018" spans="5:8" x14ac:dyDescent="0.3">
      <c r="E1018" s="2"/>
      <c r="H1018" s="2"/>
    </row>
    <row r="1019" spans="5:8" x14ac:dyDescent="0.3">
      <c r="E1019" s="2"/>
      <c r="H1019" s="2"/>
    </row>
    <row r="1020" spans="5:8" x14ac:dyDescent="0.3">
      <c r="E1020" s="2"/>
      <c r="H1020" s="2"/>
    </row>
    <row r="1021" spans="5:8" x14ac:dyDescent="0.3">
      <c r="E1021" s="2"/>
      <c r="H1021" s="2"/>
    </row>
    <row r="1022" spans="5:8" x14ac:dyDescent="0.3">
      <c r="E1022" s="2"/>
      <c r="H1022" s="2"/>
    </row>
    <row r="1023" spans="5:8" x14ac:dyDescent="0.3">
      <c r="E1023" s="2"/>
      <c r="H1023" s="2"/>
    </row>
    <row r="1024" spans="5:8" x14ac:dyDescent="0.3">
      <c r="E1024" s="2"/>
      <c r="H1024" s="2"/>
    </row>
    <row r="1025" spans="5:8" x14ac:dyDescent="0.3">
      <c r="E1025" s="2"/>
      <c r="H1025" s="2"/>
    </row>
    <row r="1026" spans="5:8" x14ac:dyDescent="0.3">
      <c r="E1026" s="2"/>
      <c r="H1026" s="2"/>
    </row>
    <row r="1027" spans="5:8" x14ac:dyDescent="0.3">
      <c r="E1027" s="2"/>
      <c r="H1027" s="2"/>
    </row>
    <row r="1028" spans="5:8" x14ac:dyDescent="0.3">
      <c r="E1028" s="2"/>
      <c r="H1028" s="2"/>
    </row>
    <row r="1029" spans="5:8" x14ac:dyDescent="0.3">
      <c r="E1029" s="2"/>
      <c r="H1029" s="2"/>
    </row>
    <row r="1030" spans="5:8" x14ac:dyDescent="0.3">
      <c r="E1030" s="2"/>
      <c r="H1030" s="2"/>
    </row>
    <row r="1031" spans="5:8" x14ac:dyDescent="0.3">
      <c r="E1031" s="2"/>
      <c r="H1031" s="2"/>
    </row>
    <row r="1032" spans="5:8" x14ac:dyDescent="0.3">
      <c r="E1032" s="2"/>
      <c r="H1032" s="2"/>
    </row>
    <row r="1033" spans="5:8" x14ac:dyDescent="0.3">
      <c r="E1033" s="2"/>
      <c r="H1033" s="2"/>
    </row>
    <row r="1034" spans="5:8" x14ac:dyDescent="0.3">
      <c r="E1034" s="2"/>
      <c r="H1034" s="2"/>
    </row>
    <row r="1035" spans="5:8" x14ac:dyDescent="0.3">
      <c r="E1035" s="2"/>
      <c r="H1035" s="2"/>
    </row>
    <row r="1036" spans="5:8" x14ac:dyDescent="0.3">
      <c r="E1036" s="2"/>
      <c r="H1036" s="2"/>
    </row>
    <row r="1037" spans="5:8" x14ac:dyDescent="0.3">
      <c r="E1037" s="2"/>
      <c r="H1037" s="2"/>
    </row>
    <row r="1038" spans="5:8" x14ac:dyDescent="0.3">
      <c r="E1038" s="2"/>
      <c r="H1038" s="2"/>
    </row>
    <row r="1039" spans="5:8" x14ac:dyDescent="0.3">
      <c r="E1039" s="2"/>
      <c r="H1039" s="2"/>
    </row>
    <row r="1040" spans="5:8" x14ac:dyDescent="0.3">
      <c r="E1040" s="2"/>
      <c r="H1040" s="2"/>
    </row>
    <row r="1041" spans="5:8" x14ac:dyDescent="0.3">
      <c r="E1041" s="2"/>
      <c r="H1041" s="2"/>
    </row>
    <row r="1042" spans="5:8" x14ac:dyDescent="0.3">
      <c r="E1042" s="2"/>
      <c r="H1042" s="2"/>
    </row>
    <row r="1043" spans="5:8" x14ac:dyDescent="0.3">
      <c r="E1043" s="2"/>
      <c r="H1043" s="2"/>
    </row>
    <row r="1044" spans="5:8" x14ac:dyDescent="0.3">
      <c r="E1044" s="2"/>
      <c r="H1044" s="2"/>
    </row>
    <row r="1045" spans="5:8" x14ac:dyDescent="0.3">
      <c r="E1045" s="2"/>
      <c r="H1045" s="2"/>
    </row>
    <row r="1046" spans="5:8" x14ac:dyDescent="0.3">
      <c r="E1046" s="2"/>
      <c r="H1046" s="2"/>
    </row>
    <row r="1047" spans="5:8" x14ac:dyDescent="0.3">
      <c r="E1047" s="2"/>
      <c r="H1047" s="2"/>
    </row>
    <row r="1048" spans="5:8" x14ac:dyDescent="0.3">
      <c r="E1048" s="2"/>
      <c r="H1048" s="2"/>
    </row>
    <row r="1049" spans="5:8" x14ac:dyDescent="0.3">
      <c r="E1049" s="2"/>
      <c r="H1049" s="2"/>
    </row>
    <row r="1050" spans="5:8" x14ac:dyDescent="0.3">
      <c r="E1050" s="2"/>
      <c r="H1050" s="2"/>
    </row>
    <row r="1051" spans="5:8" x14ac:dyDescent="0.3">
      <c r="E1051" s="2"/>
      <c r="H1051" s="2"/>
    </row>
    <row r="1052" spans="5:8" x14ac:dyDescent="0.3">
      <c r="E1052" s="2"/>
      <c r="H1052" s="2"/>
    </row>
    <row r="1053" spans="5:8" x14ac:dyDescent="0.3">
      <c r="E1053" s="2"/>
      <c r="H1053" s="2"/>
    </row>
    <row r="1054" spans="5:8" x14ac:dyDescent="0.3">
      <c r="E1054" s="2"/>
      <c r="H1054" s="2"/>
    </row>
    <row r="1055" spans="5:8" x14ac:dyDescent="0.3">
      <c r="E1055" s="2"/>
      <c r="H1055" s="2"/>
    </row>
    <row r="1056" spans="5:8" x14ac:dyDescent="0.3">
      <c r="E1056" s="2"/>
      <c r="H1056" s="2"/>
    </row>
    <row r="1057" spans="5:8" x14ac:dyDescent="0.3">
      <c r="E1057" s="2"/>
      <c r="H1057" s="2"/>
    </row>
    <row r="1058" spans="5:8" x14ac:dyDescent="0.3">
      <c r="E1058" s="2"/>
      <c r="H1058" s="2"/>
    </row>
    <row r="1059" spans="5:8" x14ac:dyDescent="0.3">
      <c r="E1059" s="2"/>
      <c r="H1059" s="2"/>
    </row>
    <row r="1060" spans="5:8" x14ac:dyDescent="0.3">
      <c r="E1060" s="2"/>
      <c r="H1060" s="2"/>
    </row>
    <row r="1061" spans="5:8" x14ac:dyDescent="0.3">
      <c r="E1061" s="2"/>
      <c r="H1061" s="2"/>
    </row>
    <row r="1062" spans="5:8" x14ac:dyDescent="0.3">
      <c r="E1062" s="2"/>
      <c r="H1062" s="2"/>
    </row>
    <row r="1063" spans="5:8" x14ac:dyDescent="0.3">
      <c r="E1063" s="2"/>
      <c r="H1063" s="2"/>
    </row>
    <row r="1064" spans="5:8" x14ac:dyDescent="0.3">
      <c r="E1064" s="2"/>
      <c r="H1064" s="2"/>
    </row>
    <row r="1065" spans="5:8" x14ac:dyDescent="0.3">
      <c r="E1065" s="2"/>
      <c r="H1065" s="2"/>
    </row>
    <row r="1066" spans="5:8" x14ac:dyDescent="0.3">
      <c r="E1066" s="2"/>
      <c r="H1066" s="2"/>
    </row>
    <row r="1067" spans="5:8" x14ac:dyDescent="0.3">
      <c r="E1067" s="2"/>
      <c r="H1067" s="2"/>
    </row>
    <row r="1068" spans="5:8" x14ac:dyDescent="0.3">
      <c r="E1068" s="2"/>
      <c r="H1068" s="2"/>
    </row>
    <row r="1069" spans="5:8" x14ac:dyDescent="0.3">
      <c r="E1069" s="2"/>
      <c r="H1069" s="2"/>
    </row>
    <row r="1070" spans="5:8" x14ac:dyDescent="0.3">
      <c r="E1070" s="2"/>
      <c r="H1070" s="2"/>
    </row>
    <row r="1071" spans="5:8" x14ac:dyDescent="0.3">
      <c r="E1071" s="2"/>
      <c r="H1071" s="2"/>
    </row>
    <row r="1072" spans="5:8" x14ac:dyDescent="0.3">
      <c r="E1072" s="2"/>
      <c r="H1072" s="2"/>
    </row>
    <row r="1073" spans="5:8" x14ac:dyDescent="0.3">
      <c r="E1073" s="2"/>
      <c r="H1073" s="2"/>
    </row>
    <row r="1074" spans="5:8" x14ac:dyDescent="0.3">
      <c r="E1074" s="2"/>
      <c r="H1074" s="2"/>
    </row>
    <row r="1075" spans="5:8" x14ac:dyDescent="0.3">
      <c r="E1075" s="2"/>
      <c r="H1075" s="2"/>
    </row>
    <row r="1076" spans="5:8" x14ac:dyDescent="0.3">
      <c r="E1076" s="2"/>
      <c r="H1076" s="2"/>
    </row>
    <row r="1077" spans="5:8" x14ac:dyDescent="0.3">
      <c r="E1077" s="2"/>
      <c r="H1077" s="2"/>
    </row>
    <row r="1078" spans="5:8" x14ac:dyDescent="0.3">
      <c r="E1078" s="2"/>
      <c r="H1078" s="2"/>
    </row>
    <row r="1079" spans="5:8" x14ac:dyDescent="0.3">
      <c r="E1079" s="2"/>
      <c r="H1079" s="2"/>
    </row>
    <row r="1080" spans="5:8" x14ac:dyDescent="0.3">
      <c r="E1080" s="2"/>
      <c r="H1080" s="2"/>
    </row>
    <row r="1081" spans="5:8" x14ac:dyDescent="0.3">
      <c r="E1081" s="2"/>
      <c r="H1081" s="2"/>
    </row>
    <row r="1082" spans="5:8" x14ac:dyDescent="0.3">
      <c r="E1082" s="2"/>
      <c r="H1082" s="2"/>
    </row>
    <row r="1083" spans="5:8" x14ac:dyDescent="0.3">
      <c r="E1083" s="2"/>
      <c r="H1083" s="2"/>
    </row>
    <row r="1084" spans="5:8" x14ac:dyDescent="0.3">
      <c r="E1084" s="2"/>
      <c r="H1084" s="2"/>
    </row>
    <row r="1085" spans="5:8" x14ac:dyDescent="0.3">
      <c r="E1085" s="2"/>
      <c r="H1085" s="2"/>
    </row>
    <row r="1086" spans="5:8" x14ac:dyDescent="0.3">
      <c r="E1086" s="2"/>
      <c r="H1086" s="2"/>
    </row>
    <row r="1087" spans="5:8" x14ac:dyDescent="0.3">
      <c r="E1087" s="2"/>
      <c r="H1087" s="2"/>
    </row>
    <row r="1088" spans="5:8" x14ac:dyDescent="0.3">
      <c r="E1088" s="2"/>
      <c r="H1088" s="2"/>
    </row>
    <row r="1089" spans="5:8" x14ac:dyDescent="0.3">
      <c r="E1089" s="2"/>
      <c r="H1089" s="2"/>
    </row>
    <row r="1090" spans="5:8" x14ac:dyDescent="0.3">
      <c r="E1090" s="2"/>
      <c r="H1090" s="2"/>
    </row>
    <row r="1091" spans="5:8" x14ac:dyDescent="0.3">
      <c r="E1091" s="2"/>
      <c r="H1091" s="2"/>
    </row>
    <row r="1092" spans="5:8" x14ac:dyDescent="0.3">
      <c r="E1092" s="2"/>
      <c r="H1092" s="2"/>
    </row>
    <row r="1093" spans="5:8" x14ac:dyDescent="0.3">
      <c r="E1093" s="2"/>
      <c r="H1093" s="2"/>
    </row>
    <row r="1094" spans="5:8" x14ac:dyDescent="0.3">
      <c r="E1094" s="2"/>
      <c r="H1094" s="2"/>
    </row>
    <row r="1095" spans="5:8" x14ac:dyDescent="0.3">
      <c r="E1095" s="2"/>
      <c r="H1095" s="2"/>
    </row>
    <row r="1096" spans="5:8" x14ac:dyDescent="0.3">
      <c r="E1096" s="2"/>
      <c r="H1096" s="2"/>
    </row>
    <row r="1097" spans="5:8" x14ac:dyDescent="0.3">
      <c r="E1097" s="2"/>
      <c r="H1097" s="2"/>
    </row>
    <row r="1098" spans="5:8" x14ac:dyDescent="0.3">
      <c r="E1098" s="2"/>
      <c r="H1098" s="2"/>
    </row>
    <row r="1099" spans="5:8" x14ac:dyDescent="0.3">
      <c r="E1099" s="2"/>
      <c r="H1099" s="2"/>
    </row>
    <row r="1100" spans="5:8" x14ac:dyDescent="0.3">
      <c r="E1100" s="2"/>
      <c r="H1100" s="2"/>
    </row>
    <row r="1101" spans="5:8" x14ac:dyDescent="0.3">
      <c r="E1101" s="2"/>
      <c r="H1101" s="2"/>
    </row>
    <row r="1102" spans="5:8" x14ac:dyDescent="0.3">
      <c r="E1102" s="2"/>
      <c r="H1102" s="2"/>
    </row>
    <row r="1103" spans="5:8" x14ac:dyDescent="0.3">
      <c r="E1103" s="2"/>
      <c r="H1103" s="2"/>
    </row>
    <row r="1104" spans="5:8" x14ac:dyDescent="0.3">
      <c r="E1104" s="2"/>
      <c r="H1104" s="2"/>
    </row>
    <row r="1105" spans="5:8" x14ac:dyDescent="0.3">
      <c r="E1105" s="2"/>
      <c r="H1105" s="2"/>
    </row>
    <row r="1106" spans="5:8" x14ac:dyDescent="0.3">
      <c r="E1106" s="2"/>
      <c r="H1106" s="2"/>
    </row>
    <row r="1107" spans="5:8" x14ac:dyDescent="0.3">
      <c r="E1107" s="2"/>
      <c r="H1107" s="2"/>
    </row>
    <row r="1108" spans="5:8" x14ac:dyDescent="0.3">
      <c r="E1108" s="2"/>
      <c r="H1108" s="2"/>
    </row>
    <row r="1109" spans="5:8" x14ac:dyDescent="0.3">
      <c r="E1109" s="2"/>
      <c r="H1109" s="2"/>
    </row>
    <row r="1110" spans="5:8" x14ac:dyDescent="0.3">
      <c r="E1110" s="2"/>
      <c r="H1110" s="2"/>
    </row>
    <row r="1111" spans="5:8" x14ac:dyDescent="0.3">
      <c r="E1111" s="2"/>
      <c r="H1111" s="2"/>
    </row>
    <row r="1112" spans="5:8" x14ac:dyDescent="0.3">
      <c r="E1112" s="2"/>
      <c r="H1112" s="2"/>
    </row>
    <row r="1113" spans="5:8" x14ac:dyDescent="0.3">
      <c r="E1113" s="2"/>
      <c r="H1113" s="2"/>
    </row>
    <row r="1114" spans="5:8" x14ac:dyDescent="0.3">
      <c r="E1114" s="2"/>
      <c r="H1114" s="2"/>
    </row>
    <row r="1115" spans="5:8" x14ac:dyDescent="0.3">
      <c r="E1115" s="2"/>
      <c r="H1115" s="2"/>
    </row>
    <row r="1116" spans="5:8" x14ac:dyDescent="0.3">
      <c r="E1116" s="2"/>
      <c r="H1116" s="2"/>
    </row>
    <row r="1117" spans="5:8" x14ac:dyDescent="0.3">
      <c r="E1117" s="2"/>
      <c r="H1117" s="2"/>
    </row>
    <row r="1118" spans="5:8" x14ac:dyDescent="0.3">
      <c r="E1118" s="2"/>
      <c r="H1118" s="2"/>
    </row>
    <row r="1119" spans="5:8" x14ac:dyDescent="0.3">
      <c r="E1119" s="2"/>
      <c r="H1119" s="2"/>
    </row>
    <row r="1120" spans="5:8" x14ac:dyDescent="0.3">
      <c r="E1120" s="2"/>
      <c r="H1120" s="2"/>
    </row>
    <row r="1121" spans="5:8" x14ac:dyDescent="0.3">
      <c r="E1121" s="2"/>
      <c r="H1121" s="2"/>
    </row>
    <row r="1122" spans="5:8" x14ac:dyDescent="0.3">
      <c r="E1122" s="2"/>
      <c r="H1122" s="2"/>
    </row>
    <row r="1123" spans="5:8" x14ac:dyDescent="0.3">
      <c r="E1123" s="2"/>
      <c r="H1123" s="2"/>
    </row>
    <row r="1124" spans="5:8" x14ac:dyDescent="0.3">
      <c r="E1124" s="2"/>
      <c r="H1124" s="2"/>
    </row>
    <row r="1125" spans="5:8" x14ac:dyDescent="0.3">
      <c r="E1125" s="2"/>
      <c r="H1125" s="2"/>
    </row>
    <row r="1126" spans="5:8" x14ac:dyDescent="0.3">
      <c r="E1126" s="2"/>
      <c r="H1126" s="2"/>
    </row>
    <row r="1127" spans="5:8" x14ac:dyDescent="0.3">
      <c r="E1127" s="2"/>
      <c r="H1127" s="2"/>
    </row>
    <row r="1128" spans="5:8" x14ac:dyDescent="0.3">
      <c r="E1128" s="2"/>
      <c r="H1128" s="2"/>
    </row>
    <row r="1129" spans="5:8" x14ac:dyDescent="0.3">
      <c r="E1129" s="2"/>
      <c r="H1129" s="2"/>
    </row>
    <row r="1130" spans="5:8" x14ac:dyDescent="0.3">
      <c r="E1130" s="2"/>
      <c r="H1130" s="2"/>
    </row>
    <row r="1131" spans="5:8" x14ac:dyDescent="0.3">
      <c r="E1131" s="2"/>
      <c r="H1131" s="2"/>
    </row>
    <row r="1132" spans="5:8" x14ac:dyDescent="0.3">
      <c r="E1132" s="2"/>
      <c r="H1132" s="2"/>
    </row>
    <row r="1133" spans="5:8" x14ac:dyDescent="0.3">
      <c r="E1133" s="2"/>
      <c r="H1133" s="2"/>
    </row>
    <row r="1134" spans="5:8" x14ac:dyDescent="0.3">
      <c r="E1134" s="2"/>
      <c r="H1134" s="2"/>
    </row>
    <row r="1135" spans="5:8" x14ac:dyDescent="0.3">
      <c r="E1135" s="2"/>
      <c r="H1135" s="2"/>
    </row>
    <row r="1136" spans="5:8" x14ac:dyDescent="0.3">
      <c r="E1136" s="2"/>
      <c r="H1136" s="2"/>
    </row>
    <row r="1137" spans="5:8" x14ac:dyDescent="0.3">
      <c r="E1137" s="2"/>
      <c r="H1137" s="2"/>
    </row>
    <row r="1138" spans="5:8" x14ac:dyDescent="0.3">
      <c r="E1138" s="2"/>
      <c r="H1138" s="2"/>
    </row>
    <row r="1139" spans="5:8" x14ac:dyDescent="0.3">
      <c r="E1139" s="2"/>
      <c r="H1139" s="2"/>
    </row>
    <row r="1140" spans="5:8" x14ac:dyDescent="0.3">
      <c r="E1140" s="2"/>
      <c r="H1140" s="2"/>
    </row>
    <row r="1141" spans="5:8" x14ac:dyDescent="0.3">
      <c r="E1141" s="2"/>
      <c r="H1141" s="2"/>
    </row>
    <row r="1142" spans="5:8" x14ac:dyDescent="0.3">
      <c r="E1142" s="2"/>
      <c r="H1142" s="2"/>
    </row>
    <row r="1143" spans="5:8" x14ac:dyDescent="0.3">
      <c r="E1143" s="2"/>
      <c r="H1143" s="2"/>
    </row>
    <row r="1144" spans="5:8" x14ac:dyDescent="0.3">
      <c r="E1144" s="2"/>
      <c r="H1144" s="2"/>
    </row>
    <row r="1145" spans="5:8" x14ac:dyDescent="0.3">
      <c r="E1145" s="2"/>
      <c r="H1145" s="2"/>
    </row>
    <row r="1146" spans="5:8" x14ac:dyDescent="0.3">
      <c r="E1146" s="2"/>
      <c r="H1146" s="2"/>
    </row>
    <row r="1147" spans="5:8" x14ac:dyDescent="0.3">
      <c r="E1147" s="2"/>
      <c r="H1147" s="2"/>
    </row>
    <row r="1148" spans="5:8" x14ac:dyDescent="0.3">
      <c r="E1148" s="2"/>
      <c r="H1148" s="2"/>
    </row>
    <row r="1149" spans="5:8" x14ac:dyDescent="0.3">
      <c r="E1149" s="2"/>
      <c r="H1149" s="2"/>
    </row>
    <row r="1150" spans="5:8" x14ac:dyDescent="0.3">
      <c r="E1150" s="2"/>
      <c r="H1150" s="2"/>
    </row>
    <row r="1151" spans="5:8" x14ac:dyDescent="0.3">
      <c r="E1151" s="2"/>
      <c r="H1151" s="2"/>
    </row>
    <row r="1152" spans="5:8" x14ac:dyDescent="0.3">
      <c r="E1152" s="2"/>
      <c r="H1152" s="2"/>
    </row>
    <row r="1153" spans="5:8" x14ac:dyDescent="0.3">
      <c r="E1153" s="2"/>
      <c r="H1153" s="2"/>
    </row>
    <row r="1154" spans="5:8" x14ac:dyDescent="0.3">
      <c r="E1154" s="2"/>
      <c r="H1154" s="2"/>
    </row>
    <row r="1155" spans="5:8" x14ac:dyDescent="0.3">
      <c r="E1155" s="2"/>
      <c r="H1155" s="2"/>
    </row>
    <row r="1156" spans="5:8" x14ac:dyDescent="0.3">
      <c r="E1156" s="2"/>
      <c r="H1156" s="2"/>
    </row>
    <row r="1157" spans="5:8" x14ac:dyDescent="0.3">
      <c r="E1157" s="2"/>
      <c r="H1157" s="2"/>
    </row>
    <row r="1158" spans="5:8" x14ac:dyDescent="0.3">
      <c r="E1158" s="2"/>
      <c r="H1158" s="2"/>
    </row>
    <row r="1159" spans="5:8" x14ac:dyDescent="0.3">
      <c r="E1159" s="2"/>
      <c r="H1159" s="2"/>
    </row>
    <row r="1160" spans="5:8" x14ac:dyDescent="0.3">
      <c r="E1160" s="2"/>
      <c r="H1160" s="2"/>
    </row>
    <row r="1161" spans="5:8" x14ac:dyDescent="0.3">
      <c r="E1161" s="2"/>
      <c r="H1161" s="2"/>
    </row>
    <row r="1162" spans="5:8" x14ac:dyDescent="0.3">
      <c r="E1162" s="2"/>
      <c r="H1162" s="2"/>
    </row>
    <row r="1163" spans="5:8" x14ac:dyDescent="0.3">
      <c r="E1163" s="2"/>
      <c r="H1163" s="2"/>
    </row>
    <row r="1164" spans="5:8" x14ac:dyDescent="0.3">
      <c r="E1164" s="2"/>
      <c r="H1164" s="2"/>
    </row>
    <row r="1165" spans="5:8" x14ac:dyDescent="0.3">
      <c r="E1165" s="2"/>
      <c r="H1165" s="2"/>
    </row>
    <row r="1166" spans="5:8" x14ac:dyDescent="0.3">
      <c r="E1166" s="2"/>
      <c r="H1166" s="2"/>
    </row>
    <row r="1167" spans="5:8" x14ac:dyDescent="0.3">
      <c r="E1167" s="2"/>
      <c r="H1167" s="2"/>
    </row>
    <row r="1168" spans="5:8" x14ac:dyDescent="0.3">
      <c r="E1168" s="2"/>
      <c r="H1168" s="2"/>
    </row>
    <row r="1169" spans="5:8" x14ac:dyDescent="0.3">
      <c r="E1169" s="2"/>
      <c r="H1169" s="2"/>
    </row>
    <row r="1170" spans="5:8" x14ac:dyDescent="0.3">
      <c r="E1170" s="2"/>
      <c r="H1170" s="2"/>
    </row>
    <row r="1171" spans="5:8" x14ac:dyDescent="0.3">
      <c r="E1171" s="2"/>
      <c r="H1171" s="2"/>
    </row>
    <row r="1172" spans="5:8" x14ac:dyDescent="0.3">
      <c r="E1172" s="2"/>
      <c r="H1172" s="2"/>
    </row>
    <row r="1173" spans="5:8" x14ac:dyDescent="0.3">
      <c r="E1173" s="2"/>
      <c r="H1173" s="2"/>
    </row>
    <row r="1174" spans="5:8" x14ac:dyDescent="0.3">
      <c r="E1174" s="2"/>
      <c r="H1174" s="2"/>
    </row>
    <row r="1175" spans="5:8" x14ac:dyDescent="0.3">
      <c r="E1175" s="2"/>
      <c r="H1175" s="2"/>
    </row>
    <row r="1176" spans="5:8" x14ac:dyDescent="0.3">
      <c r="E1176" s="2"/>
      <c r="H1176" s="2"/>
    </row>
    <row r="1177" spans="5:8" x14ac:dyDescent="0.3">
      <c r="E1177" s="2"/>
      <c r="H1177" s="2"/>
    </row>
    <row r="1178" spans="5:8" x14ac:dyDescent="0.3">
      <c r="E1178" s="2"/>
      <c r="H1178" s="2"/>
    </row>
    <row r="1179" spans="5:8" x14ac:dyDescent="0.3">
      <c r="E1179" s="2"/>
      <c r="H1179" s="2"/>
    </row>
    <row r="1180" spans="5:8" x14ac:dyDescent="0.3">
      <c r="E1180" s="2"/>
      <c r="H1180" s="2"/>
    </row>
    <row r="1181" spans="5:8" x14ac:dyDescent="0.3">
      <c r="E1181" s="2"/>
      <c r="H1181" s="2"/>
    </row>
    <row r="1182" spans="5:8" x14ac:dyDescent="0.3">
      <c r="E1182" s="2"/>
      <c r="H1182" s="2"/>
    </row>
    <row r="1183" spans="5:8" x14ac:dyDescent="0.3">
      <c r="E1183" s="2"/>
      <c r="H1183" s="2"/>
    </row>
    <row r="1184" spans="5:8" x14ac:dyDescent="0.3">
      <c r="E1184" s="2"/>
      <c r="H1184" s="2"/>
    </row>
    <row r="1185" spans="5:8" x14ac:dyDescent="0.3">
      <c r="E1185" s="2"/>
      <c r="H1185" s="2"/>
    </row>
    <row r="1186" spans="5:8" x14ac:dyDescent="0.3">
      <c r="E1186" s="2"/>
      <c r="H1186" s="2"/>
    </row>
    <row r="1187" spans="5:8" x14ac:dyDescent="0.3">
      <c r="E1187" s="2"/>
      <c r="H1187" s="2"/>
    </row>
    <row r="1188" spans="5:8" x14ac:dyDescent="0.3">
      <c r="E1188" s="2"/>
      <c r="H1188" s="2"/>
    </row>
    <row r="1189" spans="5:8" x14ac:dyDescent="0.3">
      <c r="E1189" s="2"/>
      <c r="H1189" s="2"/>
    </row>
    <row r="1190" spans="5:8" x14ac:dyDescent="0.3">
      <c r="E1190" s="2"/>
      <c r="H1190" s="2"/>
    </row>
    <row r="1191" spans="5:8" x14ac:dyDescent="0.3">
      <c r="E1191" s="2"/>
      <c r="H1191" s="2"/>
    </row>
    <row r="1192" spans="5:8" x14ac:dyDescent="0.3">
      <c r="E1192" s="2"/>
      <c r="H1192" s="2"/>
    </row>
    <row r="1193" spans="5:8" x14ac:dyDescent="0.3">
      <c r="E1193" s="2"/>
      <c r="H1193" s="2"/>
    </row>
    <row r="1194" spans="5:8" x14ac:dyDescent="0.3">
      <c r="E1194" s="2"/>
      <c r="H1194" s="2"/>
    </row>
    <row r="1195" spans="5:8" x14ac:dyDescent="0.3">
      <c r="E1195" s="2"/>
      <c r="H1195" s="2"/>
    </row>
    <row r="1196" spans="5:8" x14ac:dyDescent="0.3">
      <c r="E1196" s="2"/>
      <c r="H1196" s="2"/>
    </row>
    <row r="1197" spans="5:8" x14ac:dyDescent="0.3">
      <c r="E1197" s="2"/>
      <c r="H1197" s="2"/>
    </row>
    <row r="1198" spans="5:8" x14ac:dyDescent="0.3">
      <c r="E1198" s="2"/>
      <c r="H1198" s="2"/>
    </row>
    <row r="1199" spans="5:8" x14ac:dyDescent="0.3">
      <c r="E1199" s="2"/>
      <c r="H1199" s="2"/>
    </row>
    <row r="1200" spans="5:8" x14ac:dyDescent="0.3">
      <c r="E1200" s="2"/>
      <c r="H1200" s="2"/>
    </row>
    <row r="1201" spans="5:8" x14ac:dyDescent="0.3">
      <c r="E1201" s="2"/>
      <c r="H1201" s="2"/>
    </row>
    <row r="1202" spans="5:8" x14ac:dyDescent="0.3">
      <c r="E1202" s="2"/>
      <c r="H1202" s="2"/>
    </row>
    <row r="1203" spans="5:8" x14ac:dyDescent="0.3">
      <c r="E1203" s="2"/>
      <c r="H1203" s="2"/>
    </row>
    <row r="1204" spans="5:8" x14ac:dyDescent="0.3">
      <c r="E1204" s="2"/>
      <c r="H1204" s="2"/>
    </row>
    <row r="1205" spans="5:8" x14ac:dyDescent="0.3">
      <c r="E1205" s="2"/>
      <c r="H1205" s="2"/>
    </row>
    <row r="1206" spans="5:8" x14ac:dyDescent="0.3">
      <c r="E1206" s="2"/>
      <c r="H1206" s="2"/>
    </row>
    <row r="1207" spans="5:8" x14ac:dyDescent="0.3">
      <c r="E1207" s="2"/>
      <c r="H1207" s="2"/>
    </row>
    <row r="1208" spans="5:8" x14ac:dyDescent="0.3">
      <c r="E1208" s="2"/>
      <c r="H1208" s="2"/>
    </row>
    <row r="1209" spans="5:8" x14ac:dyDescent="0.3">
      <c r="E1209" s="2"/>
      <c r="H1209" s="2"/>
    </row>
    <row r="1210" spans="5:8" x14ac:dyDescent="0.3">
      <c r="E1210" s="2"/>
      <c r="H1210" s="2"/>
    </row>
    <row r="1211" spans="5:8" x14ac:dyDescent="0.3">
      <c r="E1211" s="2"/>
      <c r="H1211" s="2"/>
    </row>
    <row r="1212" spans="5:8" x14ac:dyDescent="0.3">
      <c r="E1212" s="2"/>
      <c r="H1212" s="2"/>
    </row>
    <row r="1213" spans="5:8" x14ac:dyDescent="0.3">
      <c r="E1213" s="2"/>
      <c r="H1213" s="2"/>
    </row>
    <row r="1214" spans="5:8" x14ac:dyDescent="0.3">
      <c r="E1214" s="2"/>
      <c r="H1214" s="2"/>
    </row>
    <row r="1215" spans="5:8" x14ac:dyDescent="0.3">
      <c r="E1215" s="2"/>
      <c r="H1215" s="2"/>
    </row>
    <row r="1216" spans="5:8" x14ac:dyDescent="0.3">
      <c r="E1216" s="2"/>
      <c r="H1216" s="2"/>
    </row>
    <row r="1217" spans="5:8" x14ac:dyDescent="0.3">
      <c r="E1217" s="2"/>
      <c r="H1217" s="2"/>
    </row>
    <row r="1218" spans="5:8" x14ac:dyDescent="0.3">
      <c r="E1218" s="2"/>
      <c r="H1218" s="2"/>
    </row>
    <row r="1219" spans="5:8" x14ac:dyDescent="0.3">
      <c r="E1219" s="2"/>
      <c r="H1219" s="2"/>
    </row>
    <row r="1220" spans="5:8" x14ac:dyDescent="0.3">
      <c r="E1220" s="2"/>
      <c r="H1220" s="2"/>
    </row>
    <row r="1221" spans="5:8" x14ac:dyDescent="0.3">
      <c r="E1221" s="2"/>
      <c r="H1221" s="2"/>
    </row>
    <row r="1222" spans="5:8" x14ac:dyDescent="0.3">
      <c r="E1222" s="2"/>
      <c r="H1222" s="2"/>
    </row>
    <row r="1223" spans="5:8" x14ac:dyDescent="0.3">
      <c r="E1223" s="2"/>
      <c r="H1223" s="2"/>
    </row>
    <row r="1224" spans="5:8" x14ac:dyDescent="0.3">
      <c r="E1224" s="2"/>
      <c r="H1224" s="2"/>
    </row>
    <row r="1225" spans="5:8" x14ac:dyDescent="0.3">
      <c r="E1225" s="2"/>
      <c r="H1225" s="2"/>
    </row>
    <row r="1226" spans="5:8" x14ac:dyDescent="0.3">
      <c r="E1226" s="2"/>
      <c r="H1226" s="2"/>
    </row>
    <row r="1227" spans="5:8" x14ac:dyDescent="0.3">
      <c r="E1227" s="2"/>
      <c r="H1227" s="2"/>
    </row>
    <row r="1228" spans="5:8" x14ac:dyDescent="0.3">
      <c r="E1228" s="2"/>
      <c r="H1228" s="2"/>
    </row>
    <row r="1229" spans="5:8" x14ac:dyDescent="0.3">
      <c r="E1229" s="2"/>
      <c r="H1229" s="2"/>
    </row>
    <row r="1230" spans="5:8" x14ac:dyDescent="0.3">
      <c r="E1230" s="2"/>
      <c r="H1230" s="2"/>
    </row>
    <row r="1231" spans="5:8" x14ac:dyDescent="0.3">
      <c r="E1231" s="2"/>
      <c r="H1231" s="2"/>
    </row>
    <row r="1232" spans="5:8" x14ac:dyDescent="0.3">
      <c r="E1232" s="2"/>
      <c r="H1232" s="2"/>
    </row>
    <row r="1233" spans="5:8" x14ac:dyDescent="0.3">
      <c r="E1233" s="2"/>
      <c r="H1233" s="2"/>
    </row>
    <row r="1234" spans="5:8" x14ac:dyDescent="0.3">
      <c r="E1234" s="2"/>
      <c r="H1234" s="2"/>
    </row>
    <row r="1235" spans="5:8" x14ac:dyDescent="0.3">
      <c r="E1235" s="2"/>
      <c r="H1235" s="2"/>
    </row>
    <row r="1236" spans="5:8" x14ac:dyDescent="0.3">
      <c r="E1236" s="2"/>
      <c r="H1236" s="2"/>
    </row>
    <row r="1237" spans="5:8" x14ac:dyDescent="0.3">
      <c r="E1237" s="2"/>
      <c r="H1237" s="2"/>
    </row>
    <row r="1238" spans="5:8" x14ac:dyDescent="0.3">
      <c r="E1238" s="2"/>
      <c r="H1238" s="2"/>
    </row>
    <row r="1239" spans="5:8" x14ac:dyDescent="0.3">
      <c r="E1239" s="2"/>
      <c r="H1239" s="2"/>
    </row>
    <row r="1240" spans="5:8" x14ac:dyDescent="0.3">
      <c r="E1240" s="2"/>
      <c r="H1240" s="2"/>
    </row>
    <row r="1241" spans="5:8" x14ac:dyDescent="0.3">
      <c r="E1241" s="2"/>
      <c r="H1241" s="2"/>
    </row>
    <row r="1242" spans="5:8" x14ac:dyDescent="0.3">
      <c r="E1242" s="2"/>
      <c r="H1242" s="2"/>
    </row>
    <row r="1243" spans="5:8" x14ac:dyDescent="0.3">
      <c r="E1243" s="2"/>
      <c r="H1243" s="2"/>
    </row>
    <row r="1244" spans="5:8" x14ac:dyDescent="0.3">
      <c r="E1244" s="2"/>
      <c r="H1244" s="2"/>
    </row>
    <row r="1245" spans="5:8" x14ac:dyDescent="0.3">
      <c r="E1245" s="2"/>
      <c r="H1245" s="2"/>
    </row>
    <row r="1246" spans="5:8" x14ac:dyDescent="0.3">
      <c r="E1246" s="2"/>
      <c r="H1246" s="2"/>
    </row>
    <row r="1247" spans="5:8" x14ac:dyDescent="0.3">
      <c r="E1247" s="2"/>
      <c r="H1247" s="2"/>
    </row>
    <row r="1248" spans="5:8" x14ac:dyDescent="0.3">
      <c r="E1248" s="2"/>
      <c r="H1248" s="2"/>
    </row>
    <row r="1249" spans="5:8" x14ac:dyDescent="0.3">
      <c r="E1249" s="2"/>
      <c r="H1249" s="2"/>
    </row>
    <row r="1250" spans="5:8" x14ac:dyDescent="0.3">
      <c r="E1250" s="2"/>
      <c r="H1250" s="2"/>
    </row>
    <row r="1251" spans="5:8" x14ac:dyDescent="0.3">
      <c r="E1251" s="2"/>
      <c r="H1251" s="2"/>
    </row>
    <row r="1252" spans="5:8" x14ac:dyDescent="0.3">
      <c r="E1252" s="2"/>
      <c r="H1252" s="2"/>
    </row>
    <row r="1253" spans="5:8" x14ac:dyDescent="0.3">
      <c r="E1253" s="2"/>
      <c r="H1253" s="2"/>
    </row>
    <row r="1254" spans="5:8" x14ac:dyDescent="0.3">
      <c r="E1254" s="2"/>
      <c r="H1254" s="2"/>
    </row>
    <row r="1255" spans="5:8" x14ac:dyDescent="0.3">
      <c r="E1255" s="2"/>
      <c r="H1255" s="2"/>
    </row>
    <row r="1256" spans="5:8" x14ac:dyDescent="0.3">
      <c r="E1256" s="2"/>
      <c r="H1256" s="2"/>
    </row>
    <row r="1257" spans="5:8" x14ac:dyDescent="0.3">
      <c r="E1257" s="2"/>
      <c r="H1257" s="2"/>
    </row>
    <row r="1258" spans="5:8" x14ac:dyDescent="0.3">
      <c r="E1258" s="2"/>
      <c r="H1258" s="2"/>
    </row>
    <row r="1259" spans="5:8" x14ac:dyDescent="0.3">
      <c r="E1259" s="2"/>
      <c r="H1259" s="2"/>
    </row>
    <row r="1260" spans="5:8" x14ac:dyDescent="0.3">
      <c r="E1260" s="2"/>
      <c r="H1260" s="2"/>
    </row>
    <row r="1261" spans="5:8" x14ac:dyDescent="0.3">
      <c r="E1261" s="2"/>
      <c r="H1261" s="2"/>
    </row>
    <row r="1262" spans="5:8" x14ac:dyDescent="0.3">
      <c r="E1262" s="2"/>
      <c r="H1262" s="2"/>
    </row>
    <row r="1263" spans="5:8" x14ac:dyDescent="0.3">
      <c r="E1263" s="2"/>
      <c r="H1263" s="2"/>
    </row>
    <row r="1264" spans="5:8" x14ac:dyDescent="0.3">
      <c r="E1264" s="2"/>
      <c r="H1264" s="2"/>
    </row>
    <row r="1265" spans="5:8" x14ac:dyDescent="0.3">
      <c r="E1265" s="2"/>
      <c r="H1265" s="2"/>
    </row>
    <row r="1266" spans="5:8" x14ac:dyDescent="0.3">
      <c r="E1266" s="2"/>
      <c r="H1266" s="2"/>
    </row>
    <row r="1267" spans="5:8" x14ac:dyDescent="0.3">
      <c r="E1267" s="2"/>
      <c r="H1267" s="2"/>
    </row>
    <row r="1268" spans="5:8" x14ac:dyDescent="0.3">
      <c r="E1268" s="2"/>
      <c r="H1268" s="2"/>
    </row>
    <row r="1269" spans="5:8" x14ac:dyDescent="0.3">
      <c r="E1269" s="2"/>
      <c r="H1269" s="2"/>
    </row>
    <row r="1270" spans="5:8" x14ac:dyDescent="0.3">
      <c r="E1270" s="2"/>
      <c r="H1270" s="2"/>
    </row>
    <row r="1271" spans="5:8" x14ac:dyDescent="0.3">
      <c r="E1271" s="2"/>
      <c r="H1271" s="2"/>
    </row>
    <row r="1272" spans="5:8" x14ac:dyDescent="0.3">
      <c r="E1272" s="2"/>
      <c r="H1272" s="2"/>
    </row>
    <row r="1273" spans="5:8" x14ac:dyDescent="0.3">
      <c r="E1273" s="2"/>
      <c r="H1273" s="2"/>
    </row>
    <row r="1274" spans="5:8" x14ac:dyDescent="0.3">
      <c r="E1274" s="2"/>
      <c r="H1274" s="2"/>
    </row>
    <row r="1275" spans="5:8" x14ac:dyDescent="0.3">
      <c r="E1275" s="2"/>
      <c r="H1275" s="2"/>
    </row>
    <row r="1276" spans="5:8" x14ac:dyDescent="0.3">
      <c r="E1276" s="2"/>
      <c r="H1276" s="2"/>
    </row>
    <row r="1277" spans="5:8" x14ac:dyDescent="0.3">
      <c r="E1277" s="2"/>
      <c r="H1277" s="2"/>
    </row>
    <row r="1278" spans="5:8" x14ac:dyDescent="0.3">
      <c r="E1278" s="2"/>
      <c r="H1278" s="2"/>
    </row>
    <row r="1279" spans="5:8" x14ac:dyDescent="0.3">
      <c r="E1279" s="2"/>
      <c r="H1279" s="2"/>
    </row>
    <row r="1280" spans="5:8" x14ac:dyDescent="0.3">
      <c r="E1280" s="2"/>
      <c r="H1280" s="2"/>
    </row>
    <row r="1281" spans="5:8" x14ac:dyDescent="0.3">
      <c r="E1281" s="2"/>
      <c r="H1281" s="2"/>
    </row>
    <row r="1282" spans="5:8" x14ac:dyDescent="0.3">
      <c r="E1282" s="2"/>
      <c r="H1282" s="2"/>
    </row>
    <row r="1283" spans="5:8" x14ac:dyDescent="0.3">
      <c r="E1283" s="2"/>
      <c r="H1283" s="2"/>
    </row>
    <row r="1284" spans="5:8" x14ac:dyDescent="0.3">
      <c r="E1284" s="2"/>
      <c r="H1284" s="2"/>
    </row>
    <row r="1285" spans="5:8" x14ac:dyDescent="0.3">
      <c r="E1285" s="2"/>
      <c r="H1285" s="2"/>
    </row>
    <row r="1286" spans="5:8" x14ac:dyDescent="0.3">
      <c r="E1286" s="2"/>
      <c r="H1286" s="2"/>
    </row>
    <row r="1287" spans="5:8" x14ac:dyDescent="0.3">
      <c r="E1287" s="2"/>
      <c r="H1287" s="2"/>
    </row>
    <row r="1288" spans="5:8" x14ac:dyDescent="0.3">
      <c r="E1288" s="2"/>
      <c r="H1288" s="2"/>
    </row>
    <row r="1289" spans="5:8" x14ac:dyDescent="0.3">
      <c r="E1289" s="2"/>
      <c r="H1289" s="2"/>
    </row>
    <row r="1290" spans="5:8" x14ac:dyDescent="0.3">
      <c r="E1290" s="2"/>
      <c r="H1290" s="2"/>
    </row>
    <row r="1291" spans="5:8" x14ac:dyDescent="0.3">
      <c r="E1291" s="2"/>
      <c r="H1291" s="2"/>
    </row>
    <row r="1292" spans="5:8" x14ac:dyDescent="0.3">
      <c r="E1292" s="2"/>
      <c r="H1292" s="2"/>
    </row>
    <row r="1293" spans="5:8" x14ac:dyDescent="0.3">
      <c r="E1293" s="2"/>
      <c r="H1293" s="2"/>
    </row>
    <row r="1294" spans="5:8" x14ac:dyDescent="0.3">
      <c r="E1294" s="2"/>
      <c r="H1294" s="2"/>
    </row>
    <row r="1295" spans="5:8" x14ac:dyDescent="0.3">
      <c r="E1295" s="2"/>
      <c r="H1295" s="2"/>
    </row>
    <row r="1296" spans="5:8" x14ac:dyDescent="0.3">
      <c r="E1296" s="2"/>
      <c r="H1296" s="2"/>
    </row>
    <row r="1297" spans="5:8" x14ac:dyDescent="0.3">
      <c r="E1297" s="2"/>
      <c r="H1297" s="2"/>
    </row>
    <row r="1298" spans="5:8" x14ac:dyDescent="0.3">
      <c r="E1298" s="2"/>
      <c r="H1298" s="2"/>
    </row>
    <row r="1299" spans="5:8" x14ac:dyDescent="0.3">
      <c r="E1299" s="2"/>
      <c r="H1299" s="2"/>
    </row>
    <row r="1300" spans="5:8" x14ac:dyDescent="0.3">
      <c r="E1300" s="2"/>
      <c r="H1300" s="2"/>
    </row>
    <row r="1301" spans="5:8" x14ac:dyDescent="0.3">
      <c r="E1301" s="2"/>
      <c r="H1301" s="2"/>
    </row>
    <row r="1302" spans="5:8" x14ac:dyDescent="0.3">
      <c r="E1302" s="2"/>
      <c r="H1302" s="2"/>
    </row>
    <row r="1303" spans="5:8" x14ac:dyDescent="0.3">
      <c r="E1303" s="2"/>
      <c r="H1303" s="2"/>
    </row>
    <row r="1304" spans="5:8" x14ac:dyDescent="0.3">
      <c r="E1304" s="2"/>
      <c r="H1304" s="2"/>
    </row>
    <row r="1305" spans="5:8" x14ac:dyDescent="0.3">
      <c r="E1305" s="2"/>
      <c r="H1305" s="2"/>
    </row>
    <row r="1306" spans="5:8" x14ac:dyDescent="0.3">
      <c r="E1306" s="2"/>
      <c r="H1306" s="2"/>
    </row>
    <row r="1307" spans="5:8" x14ac:dyDescent="0.3">
      <c r="E1307" s="2"/>
      <c r="H1307" s="2"/>
    </row>
    <row r="1308" spans="5:8" x14ac:dyDescent="0.3">
      <c r="E1308" s="2"/>
      <c r="H1308" s="2"/>
    </row>
    <row r="1309" spans="5:8" x14ac:dyDescent="0.3">
      <c r="E1309" s="2"/>
      <c r="H1309" s="2"/>
    </row>
    <row r="1310" spans="5:8" x14ac:dyDescent="0.3">
      <c r="E1310" s="2"/>
      <c r="H1310" s="2"/>
    </row>
    <row r="1311" spans="5:8" x14ac:dyDescent="0.3">
      <c r="E1311" s="2"/>
      <c r="H1311" s="2"/>
    </row>
    <row r="1312" spans="5:8" x14ac:dyDescent="0.3">
      <c r="E1312" s="2"/>
      <c r="H1312" s="2"/>
    </row>
    <row r="1313" spans="5:8" x14ac:dyDescent="0.3">
      <c r="E1313" s="2"/>
      <c r="H1313" s="2"/>
    </row>
    <row r="1314" spans="5:8" x14ac:dyDescent="0.3">
      <c r="E1314" s="2"/>
      <c r="H1314" s="2"/>
    </row>
    <row r="1315" spans="5:8" x14ac:dyDescent="0.3">
      <c r="E1315" s="2"/>
      <c r="H1315" s="2"/>
    </row>
    <row r="1316" spans="5:8" x14ac:dyDescent="0.3">
      <c r="E1316" s="2"/>
      <c r="H1316" s="2"/>
    </row>
    <row r="1317" spans="5:8" x14ac:dyDescent="0.3">
      <c r="E1317" s="2"/>
      <c r="H1317" s="2"/>
    </row>
    <row r="1318" spans="5:8" x14ac:dyDescent="0.3">
      <c r="E1318" s="2"/>
      <c r="H1318" s="2"/>
    </row>
    <row r="1319" spans="5:8" x14ac:dyDescent="0.3">
      <c r="E1319" s="2"/>
      <c r="H1319" s="2"/>
    </row>
    <row r="1320" spans="5:8" x14ac:dyDescent="0.3">
      <c r="E1320" s="2"/>
      <c r="H1320" s="2"/>
    </row>
    <row r="1321" spans="5:8" x14ac:dyDescent="0.3">
      <c r="E1321" s="2"/>
      <c r="H1321" s="2"/>
    </row>
    <row r="1322" spans="5:8" x14ac:dyDescent="0.3">
      <c r="E1322" s="2"/>
      <c r="H1322" s="2"/>
    </row>
    <row r="1323" spans="5:8" x14ac:dyDescent="0.3">
      <c r="E1323" s="2"/>
      <c r="H1323" s="2"/>
    </row>
    <row r="1324" spans="5:8" x14ac:dyDescent="0.3">
      <c r="E1324" s="2"/>
      <c r="H1324" s="2"/>
    </row>
    <row r="1325" spans="5:8" x14ac:dyDescent="0.3">
      <c r="E1325" s="2"/>
      <c r="H1325" s="2"/>
    </row>
    <row r="1326" spans="5:8" x14ac:dyDescent="0.3">
      <c r="E1326" s="2"/>
      <c r="H1326" s="2"/>
    </row>
    <row r="1327" spans="5:8" x14ac:dyDescent="0.3">
      <c r="E1327" s="2"/>
      <c r="H1327" s="2"/>
    </row>
    <row r="1328" spans="5:8" x14ac:dyDescent="0.3">
      <c r="E1328" s="2"/>
      <c r="H1328" s="2"/>
    </row>
    <row r="1329" spans="5:8" x14ac:dyDescent="0.3">
      <c r="E1329" s="2"/>
      <c r="H1329" s="2"/>
    </row>
    <row r="1330" spans="5:8" x14ac:dyDescent="0.3">
      <c r="E1330" s="2"/>
      <c r="H1330" s="2"/>
    </row>
    <row r="1331" spans="5:8" x14ac:dyDescent="0.3">
      <c r="E1331" s="2"/>
      <c r="H1331" s="2"/>
    </row>
    <row r="1332" spans="5:8" x14ac:dyDescent="0.3">
      <c r="E1332" s="2"/>
      <c r="H1332" s="2"/>
    </row>
    <row r="1333" spans="5:8" x14ac:dyDescent="0.3">
      <c r="E1333" s="2"/>
      <c r="H1333" s="2"/>
    </row>
    <row r="1334" spans="5:8" x14ac:dyDescent="0.3">
      <c r="E1334" s="2"/>
      <c r="H1334" s="2"/>
    </row>
    <row r="1335" spans="5:8" x14ac:dyDescent="0.3">
      <c r="E1335" s="2"/>
      <c r="H1335" s="2"/>
    </row>
    <row r="1336" spans="5:8" x14ac:dyDescent="0.3">
      <c r="E1336" s="2"/>
      <c r="H1336" s="2"/>
    </row>
    <row r="1337" spans="5:8" x14ac:dyDescent="0.3">
      <c r="E1337" s="2"/>
      <c r="H1337" s="2"/>
    </row>
    <row r="1338" spans="5:8" x14ac:dyDescent="0.3">
      <c r="E1338" s="2"/>
      <c r="H1338" s="2"/>
    </row>
    <row r="1339" spans="5:8" x14ac:dyDescent="0.3">
      <c r="E1339" s="2"/>
      <c r="H1339" s="2"/>
    </row>
    <row r="1340" spans="5:8" x14ac:dyDescent="0.3">
      <c r="E1340" s="2"/>
      <c r="H1340" s="2"/>
    </row>
    <row r="1341" spans="5:8" x14ac:dyDescent="0.3">
      <c r="E1341" s="2"/>
      <c r="H1341" s="2"/>
    </row>
    <row r="1342" spans="5:8" x14ac:dyDescent="0.3">
      <c r="E1342" s="2"/>
      <c r="H1342" s="2"/>
    </row>
    <row r="1343" spans="5:8" x14ac:dyDescent="0.3">
      <c r="E1343" s="2"/>
      <c r="H1343" s="2"/>
    </row>
    <row r="1344" spans="5:8" x14ac:dyDescent="0.3">
      <c r="E1344" s="2"/>
      <c r="H1344" s="2"/>
    </row>
    <row r="1345" spans="5:8" x14ac:dyDescent="0.3">
      <c r="E1345" s="2"/>
      <c r="H1345" s="2"/>
    </row>
    <row r="1346" spans="5:8" x14ac:dyDescent="0.3">
      <c r="E1346" s="2"/>
      <c r="H1346" s="2"/>
    </row>
    <row r="1347" spans="5:8" x14ac:dyDescent="0.3">
      <c r="E1347" s="2"/>
      <c r="H1347" s="2"/>
    </row>
    <row r="1348" spans="5:8" x14ac:dyDescent="0.3">
      <c r="E1348" s="2"/>
      <c r="H1348" s="2"/>
    </row>
    <row r="1349" spans="5:8" x14ac:dyDescent="0.3">
      <c r="E1349" s="2"/>
      <c r="H1349" s="2"/>
    </row>
    <row r="1350" spans="5:8" x14ac:dyDescent="0.3">
      <c r="E1350" s="2"/>
      <c r="H1350" s="2"/>
    </row>
    <row r="1351" spans="5:8" x14ac:dyDescent="0.3">
      <c r="E1351" s="2"/>
      <c r="H1351" s="2"/>
    </row>
    <row r="1352" spans="5:8" x14ac:dyDescent="0.3">
      <c r="E1352" s="2"/>
      <c r="H1352" s="2"/>
    </row>
    <row r="1353" spans="5:8" x14ac:dyDescent="0.3">
      <c r="E1353" s="2"/>
      <c r="H1353" s="2"/>
    </row>
    <row r="1354" spans="5:8" x14ac:dyDescent="0.3">
      <c r="E1354" s="2"/>
      <c r="H1354" s="2"/>
    </row>
    <row r="1355" spans="5:8" x14ac:dyDescent="0.3">
      <c r="E1355" s="2"/>
      <c r="H1355" s="2"/>
    </row>
    <row r="1356" spans="5:8" x14ac:dyDescent="0.3">
      <c r="E1356" s="2"/>
      <c r="H1356" s="2"/>
    </row>
    <row r="1357" spans="5:8" x14ac:dyDescent="0.3">
      <c r="E1357" s="2"/>
      <c r="H1357" s="2"/>
    </row>
    <row r="1358" spans="5:8" x14ac:dyDescent="0.3">
      <c r="E1358" s="2"/>
      <c r="H1358" s="2"/>
    </row>
    <row r="1359" spans="5:8" x14ac:dyDescent="0.3">
      <c r="E1359" s="2"/>
      <c r="H1359" s="2"/>
    </row>
    <row r="1360" spans="5:8" x14ac:dyDescent="0.3">
      <c r="E1360" s="2"/>
      <c r="H1360" s="2"/>
    </row>
    <row r="1361" spans="5:8" x14ac:dyDescent="0.3">
      <c r="E1361" s="2"/>
      <c r="H1361" s="2"/>
    </row>
    <row r="1362" spans="5:8" x14ac:dyDescent="0.3">
      <c r="E1362" s="2"/>
      <c r="H1362" s="2"/>
    </row>
    <row r="1363" spans="5:8" x14ac:dyDescent="0.3">
      <c r="E1363" s="2"/>
      <c r="H1363" s="2"/>
    </row>
    <row r="1364" spans="5:8" x14ac:dyDescent="0.3">
      <c r="E1364" s="2"/>
      <c r="H1364" s="2"/>
    </row>
    <row r="1365" spans="5:8" x14ac:dyDescent="0.3">
      <c r="E1365" s="2"/>
      <c r="H1365" s="2"/>
    </row>
    <row r="1366" spans="5:8" x14ac:dyDescent="0.3">
      <c r="E1366" s="2"/>
      <c r="H1366" s="2"/>
    </row>
    <row r="1367" spans="5:8" x14ac:dyDescent="0.3">
      <c r="E1367" s="2"/>
      <c r="H1367" s="2"/>
    </row>
    <row r="1368" spans="5:8" x14ac:dyDescent="0.3">
      <c r="E1368" s="2"/>
      <c r="H1368" s="2"/>
    </row>
    <row r="1369" spans="5:8" x14ac:dyDescent="0.3">
      <c r="E1369" s="2"/>
      <c r="H1369" s="2"/>
    </row>
    <row r="1370" spans="5:8" x14ac:dyDescent="0.3">
      <c r="E1370" s="2"/>
      <c r="H1370" s="2"/>
    </row>
    <row r="1371" spans="5:8" x14ac:dyDescent="0.3">
      <c r="E1371" s="2"/>
      <c r="H1371" s="2"/>
    </row>
    <row r="1372" spans="5:8" x14ac:dyDescent="0.3">
      <c r="E1372" s="2"/>
      <c r="H1372" s="2"/>
    </row>
    <row r="1373" spans="5:8" x14ac:dyDescent="0.3">
      <c r="E1373" s="2"/>
      <c r="H1373" s="2"/>
    </row>
    <row r="1374" spans="5:8" x14ac:dyDescent="0.3">
      <c r="E1374" s="2"/>
      <c r="H1374" s="2"/>
    </row>
    <row r="1375" spans="5:8" x14ac:dyDescent="0.3">
      <c r="E1375" s="2"/>
      <c r="H1375" s="2"/>
    </row>
    <row r="1376" spans="5:8" x14ac:dyDescent="0.3">
      <c r="E1376" s="2"/>
      <c r="H1376" s="2"/>
    </row>
    <row r="1377" spans="5:8" x14ac:dyDescent="0.3">
      <c r="E1377" s="2"/>
      <c r="H1377" s="2"/>
    </row>
    <row r="1378" spans="5:8" x14ac:dyDescent="0.3">
      <c r="E1378" s="2"/>
      <c r="H1378" s="2"/>
    </row>
    <row r="1379" spans="5:8" x14ac:dyDescent="0.3">
      <c r="E1379" s="2"/>
      <c r="H1379" s="2"/>
    </row>
    <row r="1380" spans="5:8" x14ac:dyDescent="0.3">
      <c r="E1380" s="2"/>
      <c r="H1380" s="2"/>
    </row>
    <row r="1381" spans="5:8" x14ac:dyDescent="0.3">
      <c r="E1381" s="2"/>
      <c r="H1381" s="2"/>
    </row>
    <row r="1382" spans="5:8" x14ac:dyDescent="0.3">
      <c r="E1382" s="2"/>
      <c r="H1382" s="2"/>
    </row>
    <row r="1383" spans="5:8" x14ac:dyDescent="0.3">
      <c r="E1383" s="2"/>
      <c r="H1383" s="2"/>
    </row>
    <row r="1384" spans="5:8" x14ac:dyDescent="0.3">
      <c r="E1384" s="2"/>
      <c r="H1384" s="2"/>
    </row>
    <row r="1385" spans="5:8" x14ac:dyDescent="0.3">
      <c r="E1385" s="2"/>
      <c r="H1385" s="2"/>
    </row>
    <row r="1386" spans="5:8" x14ac:dyDescent="0.3">
      <c r="E1386" s="2"/>
      <c r="H1386" s="2"/>
    </row>
    <row r="1387" spans="5:8" x14ac:dyDescent="0.3">
      <c r="E1387" s="2"/>
      <c r="H1387" s="2"/>
    </row>
    <row r="1388" spans="5:8" x14ac:dyDescent="0.3">
      <c r="E1388" s="2"/>
      <c r="H1388" s="2"/>
    </row>
    <row r="1389" spans="5:8" x14ac:dyDescent="0.3">
      <c r="E1389" s="2"/>
      <c r="H1389" s="2"/>
    </row>
    <row r="1390" spans="5:8" x14ac:dyDescent="0.3">
      <c r="E1390" s="2"/>
      <c r="H1390" s="2"/>
    </row>
    <row r="1391" spans="5:8" x14ac:dyDescent="0.3">
      <c r="E1391" s="2"/>
      <c r="H1391" s="2"/>
    </row>
    <row r="1392" spans="5:8" x14ac:dyDescent="0.3">
      <c r="E1392" s="2"/>
      <c r="H1392" s="2"/>
    </row>
    <row r="1393" spans="5:8" x14ac:dyDescent="0.3">
      <c r="E1393" s="2"/>
      <c r="H1393" s="2"/>
    </row>
    <row r="1394" spans="5:8" x14ac:dyDescent="0.3">
      <c r="E1394" s="2"/>
      <c r="H1394" s="2"/>
    </row>
    <row r="1395" spans="5:8" x14ac:dyDescent="0.3">
      <c r="E1395" s="2"/>
      <c r="H1395" s="2"/>
    </row>
    <row r="1396" spans="5:8" x14ac:dyDescent="0.3">
      <c r="E1396" s="2"/>
      <c r="H1396" s="2"/>
    </row>
    <row r="1397" spans="5:8" x14ac:dyDescent="0.3">
      <c r="E1397" s="2"/>
      <c r="H1397" s="2"/>
    </row>
    <row r="1398" spans="5:8" x14ac:dyDescent="0.3">
      <c r="E1398" s="2"/>
      <c r="H1398" s="2"/>
    </row>
    <row r="1399" spans="5:8" x14ac:dyDescent="0.3">
      <c r="E1399" s="2"/>
      <c r="H1399" s="2"/>
    </row>
    <row r="1400" spans="5:8" x14ac:dyDescent="0.3">
      <c r="E1400" s="2"/>
      <c r="H1400" s="2"/>
    </row>
    <row r="1401" spans="5:8" x14ac:dyDescent="0.3">
      <c r="E1401" s="2"/>
      <c r="H1401" s="2"/>
    </row>
    <row r="1402" spans="5:8" x14ac:dyDescent="0.3">
      <c r="E1402" s="2"/>
      <c r="H1402" s="2"/>
    </row>
    <row r="1403" spans="5:8" x14ac:dyDescent="0.3">
      <c r="E1403" s="2"/>
      <c r="H1403" s="2"/>
    </row>
    <row r="1404" spans="5:8" x14ac:dyDescent="0.3">
      <c r="E1404" s="2"/>
      <c r="H1404" s="2"/>
    </row>
    <row r="1405" spans="5:8" x14ac:dyDescent="0.3">
      <c r="E1405" s="2"/>
      <c r="H1405" s="2"/>
    </row>
    <row r="1406" spans="5:8" x14ac:dyDescent="0.3">
      <c r="E1406" s="2"/>
      <c r="H1406" s="2"/>
    </row>
    <row r="1407" spans="5:8" x14ac:dyDescent="0.3">
      <c r="E1407" s="2"/>
      <c r="H1407" s="2"/>
    </row>
    <row r="1408" spans="5:8" x14ac:dyDescent="0.3">
      <c r="E1408" s="2"/>
      <c r="H1408" s="2"/>
    </row>
    <row r="1409" spans="5:8" x14ac:dyDescent="0.3">
      <c r="E1409" s="2"/>
      <c r="H1409" s="2"/>
    </row>
    <row r="1410" spans="5:8" x14ac:dyDescent="0.3">
      <c r="E1410" s="2"/>
      <c r="H1410" s="2"/>
    </row>
    <row r="1411" spans="5:8" x14ac:dyDescent="0.3">
      <c r="E1411" s="2"/>
      <c r="H1411" s="2"/>
    </row>
    <row r="1412" spans="5:8" x14ac:dyDescent="0.3">
      <c r="E1412" s="2"/>
      <c r="H1412" s="2"/>
    </row>
    <row r="1413" spans="5:8" x14ac:dyDescent="0.3">
      <c r="E1413" s="2"/>
      <c r="H1413" s="2"/>
    </row>
    <row r="1414" spans="5:8" x14ac:dyDescent="0.3">
      <c r="E1414" s="2"/>
      <c r="H1414" s="2"/>
    </row>
    <row r="1415" spans="5:8" x14ac:dyDescent="0.3">
      <c r="E1415" s="2"/>
      <c r="H1415" s="2"/>
    </row>
    <row r="1416" spans="5:8" x14ac:dyDescent="0.3">
      <c r="E1416" s="2"/>
      <c r="H1416" s="2"/>
    </row>
    <row r="1417" spans="5:8" x14ac:dyDescent="0.3">
      <c r="E1417" s="2"/>
      <c r="H1417" s="2"/>
    </row>
    <row r="1418" spans="5:8" x14ac:dyDescent="0.3">
      <c r="E1418" s="2"/>
      <c r="H1418" s="2"/>
    </row>
    <row r="1419" spans="5:8" x14ac:dyDescent="0.3">
      <c r="E1419" s="2"/>
      <c r="H1419" s="2"/>
    </row>
    <row r="1420" spans="5:8" x14ac:dyDescent="0.3">
      <c r="E1420" s="2"/>
      <c r="H1420" s="2"/>
    </row>
    <row r="1421" spans="5:8" x14ac:dyDescent="0.3">
      <c r="E1421" s="2"/>
      <c r="H1421" s="2"/>
    </row>
    <row r="1422" spans="5:8" x14ac:dyDescent="0.3">
      <c r="E1422" s="2"/>
      <c r="H1422" s="2"/>
    </row>
    <row r="1423" spans="5:8" x14ac:dyDescent="0.3">
      <c r="E1423" s="2"/>
      <c r="H1423" s="2"/>
    </row>
    <row r="1424" spans="5:8" x14ac:dyDescent="0.3">
      <c r="E1424" s="2"/>
      <c r="H1424" s="2"/>
    </row>
    <row r="1425" spans="5:8" x14ac:dyDescent="0.3">
      <c r="E1425" s="2"/>
      <c r="H1425" s="2"/>
    </row>
    <row r="1426" spans="5:8" x14ac:dyDescent="0.3">
      <c r="E1426" s="2"/>
      <c r="H1426" s="2"/>
    </row>
    <row r="1427" spans="5:8" x14ac:dyDescent="0.3">
      <c r="E1427" s="2"/>
      <c r="H1427" s="2"/>
    </row>
    <row r="1428" spans="5:8" x14ac:dyDescent="0.3">
      <c r="E1428" s="2"/>
      <c r="H1428" s="2"/>
    </row>
    <row r="1429" spans="5:8" x14ac:dyDescent="0.3">
      <c r="E1429" s="2"/>
      <c r="H1429" s="2"/>
    </row>
    <row r="1430" spans="5:8" x14ac:dyDescent="0.3">
      <c r="E1430" s="2"/>
      <c r="H1430" s="2"/>
    </row>
    <row r="1431" spans="5:8" x14ac:dyDescent="0.3">
      <c r="E1431" s="2"/>
      <c r="H1431" s="2"/>
    </row>
    <row r="1432" spans="5:8" x14ac:dyDescent="0.3">
      <c r="E1432" s="2"/>
      <c r="H1432" s="2"/>
    </row>
    <row r="1433" spans="5:8" x14ac:dyDescent="0.3">
      <c r="E1433" s="2"/>
      <c r="H1433" s="2"/>
    </row>
    <row r="1434" spans="5:8" x14ac:dyDescent="0.3">
      <c r="E1434" s="2"/>
      <c r="H1434" s="2"/>
    </row>
    <row r="1435" spans="5:8" x14ac:dyDescent="0.3">
      <c r="E1435" s="2"/>
      <c r="H1435" s="2"/>
    </row>
    <row r="1436" spans="5:8" x14ac:dyDescent="0.3">
      <c r="E1436" s="2"/>
      <c r="H1436" s="2"/>
    </row>
    <row r="1437" spans="5:8" x14ac:dyDescent="0.3">
      <c r="E1437" s="2"/>
      <c r="H1437" s="2"/>
    </row>
    <row r="1438" spans="5:8" x14ac:dyDescent="0.3">
      <c r="E1438" s="2"/>
      <c r="H1438" s="2"/>
    </row>
    <row r="1439" spans="5:8" x14ac:dyDescent="0.3">
      <c r="E1439" s="2"/>
      <c r="H1439" s="2"/>
    </row>
    <row r="1440" spans="5:8" x14ac:dyDescent="0.3">
      <c r="E1440" s="2"/>
      <c r="H1440" s="2"/>
    </row>
    <row r="1441" spans="5:8" x14ac:dyDescent="0.3">
      <c r="E1441" s="2"/>
      <c r="H1441" s="2"/>
    </row>
    <row r="1442" spans="5:8" x14ac:dyDescent="0.3">
      <c r="E1442" s="2"/>
      <c r="H1442" s="2"/>
    </row>
    <row r="1443" spans="5:8" x14ac:dyDescent="0.3">
      <c r="E1443" s="2"/>
      <c r="H1443" s="2"/>
    </row>
    <row r="1444" spans="5:8" x14ac:dyDescent="0.3">
      <c r="E1444" s="2"/>
      <c r="H1444" s="2"/>
    </row>
    <row r="1445" spans="5:8" x14ac:dyDescent="0.3">
      <c r="E1445" s="2"/>
      <c r="H1445" s="2"/>
    </row>
    <row r="1446" spans="5:8" x14ac:dyDescent="0.3">
      <c r="E1446" s="2"/>
      <c r="H1446" s="2"/>
    </row>
    <row r="1447" spans="5:8" x14ac:dyDescent="0.3">
      <c r="E1447" s="2"/>
      <c r="H1447" s="2"/>
    </row>
    <row r="1448" spans="5:8" x14ac:dyDescent="0.3">
      <c r="E1448" s="2"/>
      <c r="H1448" s="2"/>
    </row>
    <row r="1449" spans="5:8" x14ac:dyDescent="0.3">
      <c r="E1449" s="2"/>
      <c r="H1449" s="2"/>
    </row>
    <row r="1450" spans="5:8" x14ac:dyDescent="0.3">
      <c r="E1450" s="2"/>
      <c r="H1450" s="2"/>
    </row>
    <row r="1451" spans="5:8" x14ac:dyDescent="0.3">
      <c r="E1451" s="2"/>
      <c r="H1451" s="2"/>
    </row>
    <row r="1452" spans="5:8" x14ac:dyDescent="0.3">
      <c r="E1452" s="2"/>
      <c r="H1452" s="2"/>
    </row>
    <row r="1453" spans="5:8" x14ac:dyDescent="0.3">
      <c r="E1453" s="2"/>
      <c r="H1453" s="2"/>
    </row>
    <row r="1454" spans="5:8" x14ac:dyDescent="0.3">
      <c r="E1454" s="2"/>
      <c r="H1454" s="2"/>
    </row>
    <row r="1455" spans="5:8" x14ac:dyDescent="0.3">
      <c r="E1455" s="2"/>
      <c r="H1455" s="2"/>
    </row>
    <row r="1456" spans="5:8" x14ac:dyDescent="0.3">
      <c r="E1456" s="2"/>
      <c r="H1456" s="2"/>
    </row>
    <row r="1457" spans="5:8" x14ac:dyDescent="0.3">
      <c r="E1457" s="2"/>
      <c r="H1457" s="2"/>
    </row>
    <row r="1458" spans="5:8" x14ac:dyDescent="0.3">
      <c r="E1458" s="2"/>
      <c r="H1458" s="2"/>
    </row>
    <row r="1459" spans="5:8" x14ac:dyDescent="0.3">
      <c r="E1459" s="2"/>
      <c r="H1459" s="2"/>
    </row>
    <row r="1460" spans="5:8" x14ac:dyDescent="0.3">
      <c r="E1460" s="2"/>
      <c r="H1460" s="2"/>
    </row>
    <row r="1461" spans="5:8" x14ac:dyDescent="0.3">
      <c r="E1461" s="2"/>
      <c r="H1461" s="2"/>
    </row>
    <row r="1462" spans="5:8" x14ac:dyDescent="0.3">
      <c r="E1462" s="2"/>
      <c r="H1462" s="2"/>
    </row>
    <row r="1463" spans="5:8" x14ac:dyDescent="0.3">
      <c r="E1463" s="2"/>
      <c r="H1463" s="2"/>
    </row>
    <row r="1464" spans="5:8" x14ac:dyDescent="0.3">
      <c r="E1464" s="2"/>
      <c r="H1464" s="2"/>
    </row>
    <row r="1465" spans="5:8" x14ac:dyDescent="0.3">
      <c r="E1465" s="2"/>
      <c r="H1465" s="2"/>
    </row>
    <row r="1466" spans="5:8" x14ac:dyDescent="0.3">
      <c r="E1466" s="2"/>
      <c r="H1466" s="2"/>
    </row>
    <row r="1467" spans="5:8" x14ac:dyDescent="0.3">
      <c r="E1467" s="2"/>
      <c r="H1467" s="2"/>
    </row>
    <row r="1468" spans="5:8" x14ac:dyDescent="0.3">
      <c r="E1468" s="2"/>
      <c r="H1468" s="2"/>
    </row>
    <row r="1469" spans="5:8" x14ac:dyDescent="0.3">
      <c r="E1469" s="2"/>
      <c r="H1469" s="2"/>
    </row>
    <row r="1470" spans="5:8" x14ac:dyDescent="0.3">
      <c r="E1470" s="2"/>
      <c r="H1470" s="2"/>
    </row>
    <row r="1471" spans="5:8" x14ac:dyDescent="0.3">
      <c r="E1471" s="2"/>
      <c r="H1471" s="2"/>
    </row>
    <row r="1472" spans="5:8" x14ac:dyDescent="0.3">
      <c r="E1472" s="2"/>
      <c r="H1472" s="2"/>
    </row>
    <row r="1473" spans="5:8" x14ac:dyDescent="0.3">
      <c r="E1473" s="2"/>
      <c r="H1473" s="2"/>
    </row>
    <row r="1474" spans="5:8" x14ac:dyDescent="0.3">
      <c r="E1474" s="2"/>
      <c r="H1474" s="2"/>
    </row>
    <row r="1475" spans="5:8" x14ac:dyDescent="0.3">
      <c r="E1475" s="2"/>
      <c r="H1475" s="2"/>
    </row>
    <row r="1476" spans="5:8" x14ac:dyDescent="0.3">
      <c r="E1476" s="2"/>
      <c r="H1476" s="2"/>
    </row>
    <row r="1477" spans="5:8" x14ac:dyDescent="0.3">
      <c r="E1477" s="2"/>
      <c r="H1477" s="2"/>
    </row>
    <row r="1478" spans="5:8" x14ac:dyDescent="0.3">
      <c r="E1478" s="2"/>
      <c r="H1478" s="2"/>
    </row>
    <row r="1479" spans="5:8" x14ac:dyDescent="0.3">
      <c r="E1479" s="2"/>
      <c r="H1479" s="2"/>
    </row>
    <row r="1480" spans="5:8" x14ac:dyDescent="0.3">
      <c r="E1480" s="2"/>
      <c r="H1480" s="2"/>
    </row>
    <row r="1481" spans="5:8" x14ac:dyDescent="0.3">
      <c r="E1481" s="2"/>
      <c r="H1481" s="2"/>
    </row>
    <row r="1482" spans="5:8" x14ac:dyDescent="0.3">
      <c r="E1482" s="2"/>
      <c r="H1482" s="2"/>
    </row>
    <row r="1483" spans="5:8" x14ac:dyDescent="0.3">
      <c r="E1483" s="2"/>
      <c r="H1483" s="2"/>
    </row>
    <row r="1484" spans="5:8" x14ac:dyDescent="0.3">
      <c r="E1484" s="2"/>
      <c r="H1484" s="2"/>
    </row>
    <row r="1485" spans="5:8" x14ac:dyDescent="0.3">
      <c r="E1485" s="2"/>
      <c r="H1485" s="2"/>
    </row>
    <row r="1486" spans="5:8" x14ac:dyDescent="0.3">
      <c r="E1486" s="2"/>
      <c r="H1486" s="2"/>
    </row>
    <row r="1487" spans="5:8" x14ac:dyDescent="0.3">
      <c r="E1487" s="2"/>
      <c r="H1487" s="2"/>
    </row>
    <row r="1488" spans="5:8" x14ac:dyDescent="0.3">
      <c r="E1488" s="2"/>
      <c r="H1488" s="2"/>
    </row>
    <row r="1489" spans="5:8" x14ac:dyDescent="0.3">
      <c r="E1489" s="2"/>
      <c r="H1489" s="2"/>
    </row>
    <row r="1490" spans="5:8" x14ac:dyDescent="0.3">
      <c r="E1490" s="2"/>
      <c r="H1490" s="2"/>
    </row>
    <row r="1491" spans="5:8" x14ac:dyDescent="0.3">
      <c r="E1491" s="2"/>
      <c r="H1491" s="2"/>
    </row>
    <row r="1492" spans="5:8" x14ac:dyDescent="0.3">
      <c r="E1492" s="2"/>
      <c r="H1492" s="2"/>
    </row>
    <row r="1493" spans="5:8" x14ac:dyDescent="0.3">
      <c r="E1493" s="2"/>
      <c r="H1493" s="2"/>
    </row>
    <row r="1494" spans="5:8" x14ac:dyDescent="0.3">
      <c r="E1494" s="2"/>
      <c r="H1494" s="2"/>
    </row>
    <row r="1495" spans="5:8" x14ac:dyDescent="0.3">
      <c r="E1495" s="2"/>
      <c r="H1495" s="2"/>
    </row>
    <row r="1496" spans="5:8" x14ac:dyDescent="0.3">
      <c r="E1496" s="2"/>
      <c r="H1496" s="2"/>
    </row>
    <row r="1497" spans="5:8" x14ac:dyDescent="0.3">
      <c r="E1497" s="2"/>
      <c r="H1497" s="2"/>
    </row>
    <row r="1498" spans="5:8" x14ac:dyDescent="0.3">
      <c r="E1498" s="2"/>
      <c r="H1498" s="2"/>
    </row>
    <row r="1499" spans="5:8" x14ac:dyDescent="0.3">
      <c r="E1499" s="2"/>
      <c r="H1499" s="2"/>
    </row>
    <row r="1500" spans="5:8" x14ac:dyDescent="0.3">
      <c r="E1500" s="2"/>
      <c r="H1500" s="2"/>
    </row>
    <row r="1501" spans="5:8" x14ac:dyDescent="0.3">
      <c r="E1501" s="2"/>
      <c r="H1501" s="2"/>
    </row>
    <row r="1502" spans="5:8" x14ac:dyDescent="0.3">
      <c r="E1502" s="2"/>
      <c r="H1502" s="2"/>
    </row>
    <row r="1503" spans="5:8" x14ac:dyDescent="0.3">
      <c r="E1503" s="2"/>
      <c r="H1503" s="2"/>
    </row>
    <row r="1504" spans="5:8" x14ac:dyDescent="0.3">
      <c r="E1504" s="2"/>
      <c r="H1504" s="2"/>
    </row>
    <row r="1505" spans="5:8" x14ac:dyDescent="0.3">
      <c r="E1505" s="2"/>
      <c r="H1505" s="2"/>
    </row>
    <row r="1506" spans="5:8" x14ac:dyDescent="0.3">
      <c r="E1506" s="2"/>
      <c r="H1506" s="2"/>
    </row>
    <row r="1507" spans="5:8" x14ac:dyDescent="0.3">
      <c r="E1507" s="2"/>
      <c r="H1507" s="2"/>
    </row>
    <row r="1508" spans="5:8" x14ac:dyDescent="0.3">
      <c r="E1508" s="2"/>
      <c r="H1508" s="2"/>
    </row>
    <row r="1509" spans="5:8" x14ac:dyDescent="0.3">
      <c r="E1509" s="2"/>
      <c r="H1509" s="2"/>
    </row>
    <row r="1510" spans="5:8" x14ac:dyDescent="0.3">
      <c r="E1510" s="2"/>
      <c r="H1510" s="2"/>
    </row>
    <row r="1511" spans="5:8" x14ac:dyDescent="0.3">
      <c r="E1511" s="2"/>
      <c r="H1511" s="2"/>
    </row>
    <row r="1512" spans="5:8" x14ac:dyDescent="0.3">
      <c r="E1512" s="2"/>
      <c r="H1512" s="2"/>
    </row>
    <row r="1513" spans="5:8" x14ac:dyDescent="0.3">
      <c r="E1513" s="2"/>
      <c r="H1513" s="2"/>
    </row>
    <row r="1514" spans="5:8" x14ac:dyDescent="0.3">
      <c r="E1514" s="2"/>
      <c r="H1514" s="2"/>
    </row>
    <row r="1515" spans="5:8" x14ac:dyDescent="0.3">
      <c r="E1515" s="2"/>
      <c r="H1515" s="2"/>
    </row>
    <row r="1516" spans="5:8" x14ac:dyDescent="0.3">
      <c r="E1516" s="2"/>
      <c r="H1516" s="2"/>
    </row>
    <row r="1517" spans="5:8" x14ac:dyDescent="0.3">
      <c r="E1517" s="2"/>
      <c r="H1517" s="2"/>
    </row>
    <row r="1518" spans="5:8" x14ac:dyDescent="0.3">
      <c r="E1518" s="2"/>
      <c r="H1518" s="2"/>
    </row>
    <row r="1519" spans="5:8" x14ac:dyDescent="0.3">
      <c r="E1519" s="2"/>
      <c r="H1519" s="2"/>
    </row>
    <row r="1520" spans="5:8" x14ac:dyDescent="0.3">
      <c r="E1520" s="2"/>
      <c r="H1520" s="2"/>
    </row>
    <row r="1521" spans="5:8" x14ac:dyDescent="0.3">
      <c r="E1521" s="2"/>
      <c r="H1521" s="2"/>
    </row>
    <row r="1522" spans="5:8" x14ac:dyDescent="0.3">
      <c r="E1522" s="2"/>
      <c r="H1522" s="2"/>
    </row>
    <row r="1523" spans="5:8" x14ac:dyDescent="0.3">
      <c r="E1523" s="2"/>
      <c r="H1523" s="2"/>
    </row>
    <row r="1524" spans="5:8" x14ac:dyDescent="0.3">
      <c r="E1524" s="2"/>
      <c r="H1524" s="2"/>
    </row>
    <row r="1525" spans="5:8" x14ac:dyDescent="0.3">
      <c r="E1525" s="2"/>
      <c r="H1525" s="2"/>
    </row>
    <row r="1526" spans="5:8" x14ac:dyDescent="0.3">
      <c r="E1526" s="2"/>
      <c r="H1526" s="2"/>
    </row>
    <row r="1527" spans="5:8" x14ac:dyDescent="0.3">
      <c r="E1527" s="2"/>
      <c r="H1527" s="2"/>
    </row>
    <row r="1528" spans="5:8" x14ac:dyDescent="0.3">
      <c r="E1528" s="2"/>
      <c r="H1528" s="2"/>
    </row>
    <row r="1529" spans="5:8" x14ac:dyDescent="0.3">
      <c r="E1529" s="2"/>
      <c r="H1529" s="2"/>
    </row>
    <row r="1530" spans="5:8" x14ac:dyDescent="0.3">
      <c r="E1530" s="2"/>
      <c r="H1530" s="2"/>
    </row>
    <row r="1531" spans="5:8" x14ac:dyDescent="0.3">
      <c r="E1531" s="2"/>
      <c r="H1531" s="2"/>
    </row>
    <row r="1532" spans="5:8" x14ac:dyDescent="0.3">
      <c r="E1532" s="2"/>
      <c r="H1532" s="2"/>
    </row>
    <row r="1533" spans="5:8" x14ac:dyDescent="0.3">
      <c r="E1533" s="2"/>
      <c r="H1533" s="2"/>
    </row>
    <row r="1534" spans="5:8" x14ac:dyDescent="0.3">
      <c r="E1534" s="2"/>
      <c r="H1534" s="2"/>
    </row>
    <row r="1535" spans="5:8" x14ac:dyDescent="0.3">
      <c r="E1535" s="2"/>
      <c r="H1535" s="2"/>
    </row>
    <row r="1536" spans="5:8" x14ac:dyDescent="0.3">
      <c r="E1536" s="2"/>
      <c r="H1536" s="2"/>
    </row>
    <row r="1537" spans="5:8" x14ac:dyDescent="0.3">
      <c r="E1537" s="2"/>
      <c r="H1537" s="2"/>
    </row>
    <row r="1538" spans="5:8" x14ac:dyDescent="0.3">
      <c r="E1538" s="2"/>
      <c r="H1538" s="2"/>
    </row>
    <row r="1539" spans="5:8" x14ac:dyDescent="0.3">
      <c r="E1539" s="2"/>
      <c r="H1539" s="2"/>
    </row>
    <row r="1540" spans="5:8" x14ac:dyDescent="0.3">
      <c r="E1540" s="2"/>
      <c r="H1540" s="2"/>
    </row>
    <row r="1541" spans="5:8" x14ac:dyDescent="0.3">
      <c r="E1541" s="2"/>
      <c r="H1541" s="2"/>
    </row>
    <row r="1542" spans="5:8" x14ac:dyDescent="0.3">
      <c r="E1542" s="2"/>
      <c r="H1542" s="2"/>
    </row>
    <row r="1543" spans="5:8" x14ac:dyDescent="0.3">
      <c r="E1543" s="2"/>
      <c r="H1543" s="2"/>
    </row>
    <row r="1544" spans="5:8" x14ac:dyDescent="0.3">
      <c r="E1544" s="2"/>
      <c r="H1544" s="2"/>
    </row>
    <row r="1545" spans="5:8" x14ac:dyDescent="0.3">
      <c r="E1545" s="2"/>
      <c r="H1545" s="2"/>
    </row>
    <row r="1546" spans="5:8" x14ac:dyDescent="0.3">
      <c r="E1546" s="2"/>
      <c r="H1546" s="2"/>
    </row>
    <row r="1547" spans="5:8" x14ac:dyDescent="0.3">
      <c r="E1547" s="2"/>
      <c r="H1547" s="2"/>
    </row>
    <row r="1548" spans="5:8" x14ac:dyDescent="0.3">
      <c r="E1548" s="2"/>
      <c r="H1548" s="2"/>
    </row>
    <row r="1549" spans="5:8" x14ac:dyDescent="0.3">
      <c r="E1549" s="2"/>
      <c r="H1549" s="2"/>
    </row>
    <row r="1550" spans="5:8" x14ac:dyDescent="0.3">
      <c r="E1550" s="2"/>
      <c r="H1550" s="2"/>
    </row>
    <row r="1551" spans="5:8" x14ac:dyDescent="0.3">
      <c r="E1551" s="2"/>
      <c r="H1551" s="2"/>
    </row>
    <row r="1552" spans="5:8" x14ac:dyDescent="0.3">
      <c r="E1552" s="2"/>
      <c r="H1552" s="2"/>
    </row>
    <row r="1553" spans="5:8" x14ac:dyDescent="0.3">
      <c r="E1553" s="2"/>
      <c r="H1553" s="2"/>
    </row>
    <row r="1554" spans="5:8" x14ac:dyDescent="0.3">
      <c r="E1554" s="2"/>
      <c r="H1554" s="2"/>
    </row>
    <row r="1555" spans="5:8" x14ac:dyDescent="0.3">
      <c r="E1555" s="2"/>
      <c r="H1555" s="2"/>
    </row>
    <row r="1556" spans="5:8" x14ac:dyDescent="0.3">
      <c r="E1556" s="2"/>
      <c r="H1556" s="2"/>
    </row>
    <row r="1557" spans="5:8" x14ac:dyDescent="0.3">
      <c r="E1557" s="2"/>
      <c r="H1557" s="2"/>
    </row>
    <row r="1558" spans="5:8" x14ac:dyDescent="0.3">
      <c r="E1558" s="2"/>
      <c r="H1558" s="2"/>
    </row>
    <row r="1559" spans="5:8" x14ac:dyDescent="0.3">
      <c r="E1559" s="2"/>
      <c r="H1559" s="2"/>
    </row>
    <row r="1560" spans="5:8" x14ac:dyDescent="0.3">
      <c r="E1560" s="2"/>
      <c r="H1560" s="2"/>
    </row>
    <row r="1561" spans="5:8" x14ac:dyDescent="0.3">
      <c r="E1561" s="2"/>
      <c r="H1561" s="2"/>
    </row>
    <row r="1562" spans="5:8" x14ac:dyDescent="0.3">
      <c r="E1562" s="2"/>
      <c r="H1562" s="2"/>
    </row>
    <row r="1563" spans="5:8" x14ac:dyDescent="0.3">
      <c r="E1563" s="2"/>
      <c r="H1563" s="2"/>
    </row>
    <row r="1564" spans="5:8" x14ac:dyDescent="0.3">
      <c r="E1564" s="2"/>
      <c r="H1564" s="2"/>
    </row>
    <row r="1565" spans="5:8" x14ac:dyDescent="0.3">
      <c r="E1565" s="2"/>
      <c r="H1565" s="2"/>
    </row>
    <row r="1566" spans="5:8" x14ac:dyDescent="0.3">
      <c r="E1566" s="2"/>
      <c r="H1566" s="2"/>
    </row>
    <row r="1567" spans="5:8" x14ac:dyDescent="0.3">
      <c r="E1567" s="2"/>
      <c r="H1567" s="2"/>
    </row>
    <row r="1568" spans="5:8" x14ac:dyDescent="0.3">
      <c r="E1568" s="2"/>
      <c r="H1568" s="2"/>
    </row>
    <row r="1569" spans="5:8" x14ac:dyDescent="0.3">
      <c r="E1569" s="2"/>
      <c r="H1569" s="2"/>
    </row>
    <row r="1570" spans="5:8" x14ac:dyDescent="0.3">
      <c r="E1570" s="2"/>
      <c r="H1570" s="2"/>
    </row>
    <row r="1571" spans="5:8" x14ac:dyDescent="0.3">
      <c r="E1571" s="2"/>
      <c r="H1571" s="2"/>
    </row>
    <row r="1572" spans="5:8" x14ac:dyDescent="0.3">
      <c r="E1572" s="2"/>
      <c r="H1572" s="2"/>
    </row>
    <row r="1573" spans="5:8" x14ac:dyDescent="0.3">
      <c r="E1573" s="2"/>
      <c r="H1573" s="2"/>
    </row>
    <row r="1574" spans="5:8" x14ac:dyDescent="0.3">
      <c r="E1574" s="2"/>
      <c r="H1574" s="2"/>
    </row>
    <row r="1575" spans="5:8" x14ac:dyDescent="0.3">
      <c r="E1575" s="2"/>
      <c r="H1575" s="2"/>
    </row>
    <row r="1576" spans="5:8" x14ac:dyDescent="0.3">
      <c r="E1576" s="2"/>
      <c r="H1576" s="2"/>
    </row>
    <row r="1577" spans="5:8" x14ac:dyDescent="0.3">
      <c r="E1577" s="2"/>
      <c r="H1577" s="2"/>
    </row>
    <row r="1578" spans="5:8" x14ac:dyDescent="0.3">
      <c r="E1578" s="2"/>
      <c r="H1578" s="2"/>
    </row>
    <row r="1579" spans="5:8" x14ac:dyDescent="0.3">
      <c r="E1579" s="2"/>
      <c r="H1579" s="2"/>
    </row>
    <row r="1580" spans="5:8" x14ac:dyDescent="0.3">
      <c r="E1580" s="2"/>
      <c r="H1580" s="2"/>
    </row>
    <row r="1581" spans="5:8" x14ac:dyDescent="0.3">
      <c r="E1581" s="2"/>
      <c r="H1581" s="2"/>
    </row>
    <row r="1582" spans="5:8" x14ac:dyDescent="0.3">
      <c r="E1582" s="2"/>
      <c r="H1582" s="2"/>
    </row>
    <row r="1583" spans="5:8" x14ac:dyDescent="0.3">
      <c r="E1583" s="2"/>
      <c r="H1583" s="2"/>
    </row>
    <row r="1584" spans="5:8" x14ac:dyDescent="0.3">
      <c r="E1584" s="2"/>
      <c r="H1584" s="2"/>
    </row>
    <row r="1585" spans="5:8" x14ac:dyDescent="0.3">
      <c r="E1585" s="2"/>
      <c r="H1585" s="2"/>
    </row>
    <row r="1586" spans="5:8" x14ac:dyDescent="0.3">
      <c r="E1586" s="2"/>
      <c r="H1586" s="2"/>
    </row>
    <row r="1587" spans="5:8" x14ac:dyDescent="0.3">
      <c r="E1587" s="2"/>
      <c r="H1587" s="2"/>
    </row>
    <row r="1588" spans="5:8" x14ac:dyDescent="0.3">
      <c r="E1588" s="2"/>
      <c r="H1588" s="2"/>
    </row>
    <row r="1589" spans="5:8" x14ac:dyDescent="0.3">
      <c r="E1589" s="2"/>
      <c r="H1589" s="2"/>
    </row>
    <row r="1590" spans="5:8" x14ac:dyDescent="0.3">
      <c r="E1590" s="2"/>
      <c r="H1590" s="2"/>
    </row>
    <row r="1591" spans="5:8" x14ac:dyDescent="0.3">
      <c r="E1591" s="2"/>
      <c r="H1591" s="2"/>
    </row>
    <row r="1592" spans="5:8" x14ac:dyDescent="0.3">
      <c r="E1592" s="2"/>
      <c r="H1592" s="2"/>
    </row>
    <row r="1593" spans="5:8" x14ac:dyDescent="0.3">
      <c r="E1593" s="2"/>
      <c r="H1593" s="2"/>
    </row>
    <row r="1594" spans="5:8" x14ac:dyDescent="0.3">
      <c r="E1594" s="2"/>
      <c r="H1594" s="2"/>
    </row>
    <row r="1595" spans="5:8" x14ac:dyDescent="0.3">
      <c r="E1595" s="2"/>
      <c r="H1595" s="2"/>
    </row>
    <row r="1596" spans="5:8" x14ac:dyDescent="0.3">
      <c r="E1596" s="2"/>
      <c r="H1596" s="2"/>
    </row>
    <row r="1597" spans="5:8" x14ac:dyDescent="0.3">
      <c r="E1597" s="2"/>
      <c r="H1597" s="2"/>
    </row>
    <row r="1598" spans="5:8" x14ac:dyDescent="0.3">
      <c r="E1598" s="2"/>
      <c r="H1598" s="2"/>
    </row>
    <row r="1599" spans="5:8" x14ac:dyDescent="0.3">
      <c r="E1599" s="2"/>
      <c r="H1599" s="2"/>
    </row>
    <row r="1600" spans="5:8" x14ac:dyDescent="0.3">
      <c r="E1600" s="2"/>
      <c r="H1600" s="2"/>
    </row>
    <row r="1601" spans="5:8" x14ac:dyDescent="0.3">
      <c r="E1601" s="2"/>
      <c r="H1601" s="2"/>
    </row>
    <row r="1602" spans="5:8" x14ac:dyDescent="0.3">
      <c r="E1602" s="2"/>
      <c r="H1602" s="2"/>
    </row>
    <row r="1603" spans="5:8" x14ac:dyDescent="0.3">
      <c r="E1603" s="2"/>
      <c r="H1603" s="2"/>
    </row>
    <row r="1604" spans="5:8" x14ac:dyDescent="0.3">
      <c r="E1604" s="2"/>
      <c r="H1604" s="2"/>
    </row>
    <row r="1605" spans="5:8" x14ac:dyDescent="0.3">
      <c r="E1605" s="2"/>
      <c r="H1605" s="2"/>
    </row>
    <row r="1606" spans="5:8" x14ac:dyDescent="0.3">
      <c r="E1606" s="2"/>
      <c r="H1606" s="2"/>
    </row>
    <row r="1607" spans="5:8" x14ac:dyDescent="0.3">
      <c r="E1607" s="2"/>
      <c r="H1607" s="2"/>
    </row>
    <row r="1608" spans="5:8" x14ac:dyDescent="0.3">
      <c r="E1608" s="2"/>
      <c r="H1608" s="2"/>
    </row>
    <row r="1609" spans="5:8" x14ac:dyDescent="0.3">
      <c r="E1609" s="2"/>
      <c r="H1609" s="2"/>
    </row>
    <row r="1610" spans="5:8" x14ac:dyDescent="0.3">
      <c r="E1610" s="2"/>
      <c r="H1610" s="2"/>
    </row>
    <row r="1611" spans="5:8" x14ac:dyDescent="0.3">
      <c r="E1611" s="2"/>
      <c r="H1611" s="2"/>
    </row>
    <row r="1612" spans="5:8" x14ac:dyDescent="0.3">
      <c r="E1612" s="2"/>
      <c r="H1612" s="2"/>
    </row>
    <row r="1613" spans="5:8" x14ac:dyDescent="0.3">
      <c r="E1613" s="2"/>
      <c r="H1613" s="2"/>
    </row>
    <row r="1614" spans="5:8" x14ac:dyDescent="0.3">
      <c r="E1614" s="2"/>
      <c r="H1614" s="2"/>
    </row>
    <row r="1615" spans="5:8" x14ac:dyDescent="0.3">
      <c r="E1615" s="2"/>
      <c r="H1615" s="2"/>
    </row>
    <row r="1616" spans="5:8" x14ac:dyDescent="0.3">
      <c r="E1616" s="2"/>
      <c r="H1616" s="2"/>
    </row>
    <row r="1617" spans="5:8" x14ac:dyDescent="0.3">
      <c r="E1617" s="2"/>
      <c r="H1617" s="2"/>
    </row>
    <row r="1618" spans="5:8" x14ac:dyDescent="0.3">
      <c r="E1618" s="2"/>
      <c r="H1618" s="2"/>
    </row>
    <row r="1619" spans="5:8" x14ac:dyDescent="0.3">
      <c r="E1619" s="2"/>
      <c r="H1619" s="2"/>
    </row>
    <row r="1620" spans="5:8" x14ac:dyDescent="0.3">
      <c r="E1620" s="2"/>
      <c r="H1620" s="2"/>
    </row>
    <row r="1621" spans="5:8" x14ac:dyDescent="0.3">
      <c r="E1621" s="2"/>
      <c r="H1621" s="2"/>
    </row>
    <row r="1622" spans="5:8" x14ac:dyDescent="0.3">
      <c r="E1622" s="2"/>
      <c r="H1622" s="2"/>
    </row>
    <row r="1623" spans="5:8" x14ac:dyDescent="0.3">
      <c r="E1623" s="2"/>
      <c r="H1623" s="2"/>
    </row>
    <row r="1624" spans="5:8" x14ac:dyDescent="0.3">
      <c r="E1624" s="2"/>
      <c r="H1624" s="2"/>
    </row>
    <row r="1625" spans="5:8" x14ac:dyDescent="0.3">
      <c r="E1625" s="2"/>
      <c r="H1625" s="2"/>
    </row>
    <row r="1626" spans="5:8" x14ac:dyDescent="0.3">
      <c r="E1626" s="2"/>
      <c r="H1626" s="2"/>
    </row>
    <row r="1627" spans="5:8" x14ac:dyDescent="0.3">
      <c r="E1627" s="2"/>
      <c r="H1627" s="2"/>
    </row>
    <row r="1628" spans="5:8" x14ac:dyDescent="0.3">
      <c r="E1628" s="2"/>
      <c r="H1628" s="2"/>
    </row>
    <row r="1629" spans="5:8" x14ac:dyDescent="0.3">
      <c r="E1629" s="2"/>
      <c r="H1629" s="2"/>
    </row>
    <row r="1630" spans="5:8" x14ac:dyDescent="0.3">
      <c r="E1630" s="2"/>
      <c r="H1630" s="2"/>
    </row>
    <row r="1631" spans="5:8" x14ac:dyDescent="0.3">
      <c r="E1631" s="2"/>
      <c r="H1631" s="2"/>
    </row>
    <row r="1632" spans="5:8" x14ac:dyDescent="0.3">
      <c r="E1632" s="2"/>
      <c r="H1632" s="2"/>
    </row>
    <row r="1633" spans="5:8" x14ac:dyDescent="0.3">
      <c r="E1633" s="2"/>
      <c r="H1633" s="2"/>
    </row>
    <row r="1634" spans="5:8" x14ac:dyDescent="0.3">
      <c r="E1634" s="2"/>
      <c r="H1634" s="2"/>
    </row>
    <row r="1635" spans="5:8" x14ac:dyDescent="0.3">
      <c r="E1635" s="2"/>
      <c r="H1635" s="2"/>
    </row>
    <row r="1636" spans="5:8" x14ac:dyDescent="0.3">
      <c r="E1636" s="2"/>
      <c r="H1636" s="2"/>
    </row>
    <row r="1637" spans="5:8" x14ac:dyDescent="0.3">
      <c r="E1637" s="2"/>
      <c r="H1637" s="2"/>
    </row>
    <row r="1638" spans="5:8" x14ac:dyDescent="0.3">
      <c r="E1638" s="2"/>
      <c r="H1638" s="2"/>
    </row>
    <row r="1639" spans="5:8" x14ac:dyDescent="0.3">
      <c r="E1639" s="2"/>
      <c r="H1639" s="2"/>
    </row>
    <row r="1640" spans="5:8" x14ac:dyDescent="0.3">
      <c r="E1640" s="2"/>
      <c r="H1640" s="2"/>
    </row>
    <row r="1641" spans="5:8" x14ac:dyDescent="0.3">
      <c r="E1641" s="2"/>
      <c r="H1641" s="2"/>
    </row>
    <row r="1642" spans="5:8" x14ac:dyDescent="0.3">
      <c r="E1642" s="2"/>
      <c r="H1642" s="2"/>
    </row>
    <row r="1643" spans="5:8" x14ac:dyDescent="0.3">
      <c r="E1643" s="2"/>
      <c r="H1643" s="2"/>
    </row>
    <row r="1644" spans="5:8" x14ac:dyDescent="0.3">
      <c r="E1644" s="2"/>
      <c r="H1644" s="2"/>
    </row>
    <row r="1645" spans="5:8" x14ac:dyDescent="0.3">
      <c r="E1645" s="2"/>
      <c r="H1645" s="2"/>
    </row>
    <row r="1646" spans="5:8" x14ac:dyDescent="0.3">
      <c r="E1646" s="2"/>
      <c r="H1646" s="2"/>
    </row>
    <row r="1647" spans="5:8" x14ac:dyDescent="0.3">
      <c r="E1647" s="2"/>
      <c r="H1647" s="2"/>
    </row>
    <row r="1648" spans="5:8" x14ac:dyDescent="0.3">
      <c r="E1648" s="2"/>
      <c r="H1648" s="2"/>
    </row>
    <row r="1649" spans="5:8" x14ac:dyDescent="0.3">
      <c r="E1649" s="2"/>
      <c r="H1649" s="2"/>
    </row>
    <row r="1650" spans="5:8" x14ac:dyDescent="0.3">
      <c r="E1650" s="2"/>
      <c r="H1650" s="2"/>
    </row>
    <row r="1651" spans="5:8" x14ac:dyDescent="0.3">
      <c r="E1651" s="2"/>
      <c r="H1651" s="2"/>
    </row>
    <row r="1652" spans="5:8" x14ac:dyDescent="0.3">
      <c r="E1652" s="2"/>
      <c r="H1652" s="2"/>
    </row>
    <row r="1653" spans="5:8" x14ac:dyDescent="0.3">
      <c r="E1653" s="2"/>
      <c r="H1653" s="2"/>
    </row>
    <row r="1654" spans="5:8" x14ac:dyDescent="0.3">
      <c r="E1654" s="2"/>
      <c r="H1654" s="2"/>
    </row>
    <row r="1655" spans="5:8" x14ac:dyDescent="0.3">
      <c r="E1655" s="2"/>
      <c r="H1655" s="2"/>
    </row>
    <row r="1656" spans="5:8" x14ac:dyDescent="0.3">
      <c r="E1656" s="2"/>
      <c r="H1656" s="2"/>
    </row>
    <row r="1657" spans="5:8" x14ac:dyDescent="0.3">
      <c r="E1657" s="2"/>
      <c r="H1657" s="2"/>
    </row>
    <row r="1658" spans="5:8" x14ac:dyDescent="0.3">
      <c r="E1658" s="2"/>
      <c r="H1658" s="2"/>
    </row>
    <row r="1659" spans="5:8" x14ac:dyDescent="0.3">
      <c r="E1659" s="2"/>
      <c r="H1659" s="2"/>
    </row>
    <row r="1660" spans="5:8" x14ac:dyDescent="0.3">
      <c r="E1660" s="2"/>
      <c r="H1660" s="2"/>
    </row>
    <row r="1661" spans="5:8" x14ac:dyDescent="0.3">
      <c r="E1661" s="2"/>
      <c r="H1661" s="2"/>
    </row>
    <row r="1662" spans="5:8" x14ac:dyDescent="0.3">
      <c r="E1662" s="2"/>
      <c r="H1662" s="2"/>
    </row>
    <row r="1663" spans="5:8" x14ac:dyDescent="0.3">
      <c r="E1663" s="2"/>
      <c r="H1663" s="2"/>
    </row>
    <row r="1664" spans="5:8" x14ac:dyDescent="0.3">
      <c r="E1664" s="2"/>
      <c r="H1664" s="2"/>
    </row>
    <row r="1665" spans="5:8" x14ac:dyDescent="0.3">
      <c r="E1665" s="2"/>
      <c r="H1665" s="2"/>
    </row>
    <row r="1666" spans="5:8" x14ac:dyDescent="0.3">
      <c r="E1666" s="2"/>
      <c r="H1666" s="2"/>
    </row>
    <row r="1667" spans="5:8" x14ac:dyDescent="0.3">
      <c r="E1667" s="2"/>
      <c r="H1667" s="2"/>
    </row>
    <row r="1668" spans="5:8" x14ac:dyDescent="0.3">
      <c r="E1668" s="2"/>
      <c r="H1668" s="2"/>
    </row>
    <row r="1669" spans="5:8" x14ac:dyDescent="0.3">
      <c r="E1669" s="2"/>
      <c r="H1669" s="2"/>
    </row>
    <row r="1670" spans="5:8" x14ac:dyDescent="0.3">
      <c r="E1670" s="2"/>
      <c r="H1670" s="2"/>
    </row>
    <row r="1671" spans="5:8" x14ac:dyDescent="0.3">
      <c r="E1671" s="2"/>
      <c r="H1671" s="2"/>
    </row>
    <row r="1672" spans="5:8" x14ac:dyDescent="0.3">
      <c r="E1672" s="2"/>
      <c r="H1672" s="2"/>
    </row>
    <row r="1673" spans="5:8" x14ac:dyDescent="0.3">
      <c r="E1673" s="2"/>
      <c r="H1673" s="2"/>
    </row>
    <row r="1674" spans="5:8" x14ac:dyDescent="0.3">
      <c r="E1674" s="2"/>
      <c r="H1674" s="2"/>
    </row>
    <row r="1675" spans="5:8" x14ac:dyDescent="0.3">
      <c r="E1675" s="2"/>
      <c r="H1675" s="2"/>
    </row>
    <row r="1676" spans="5:8" x14ac:dyDescent="0.3">
      <c r="E1676" s="2"/>
      <c r="H1676" s="2"/>
    </row>
    <row r="1677" spans="5:8" x14ac:dyDescent="0.3">
      <c r="E1677" s="2"/>
      <c r="H1677" s="2"/>
    </row>
    <row r="1678" spans="5:8" x14ac:dyDescent="0.3">
      <c r="E1678" s="2"/>
      <c r="H1678" s="2"/>
    </row>
    <row r="1679" spans="5:8" x14ac:dyDescent="0.3">
      <c r="E1679" s="2"/>
      <c r="H1679" s="2"/>
    </row>
    <row r="1680" spans="5:8" x14ac:dyDescent="0.3">
      <c r="E1680" s="2"/>
      <c r="H1680" s="2"/>
    </row>
    <row r="1681" spans="5:8" x14ac:dyDescent="0.3">
      <c r="E1681" s="2"/>
      <c r="H1681" s="2"/>
    </row>
    <row r="1682" spans="5:8" x14ac:dyDescent="0.3">
      <c r="E1682" s="2"/>
      <c r="H1682" s="2"/>
    </row>
    <row r="1683" spans="5:8" x14ac:dyDescent="0.3">
      <c r="E1683" s="2"/>
      <c r="H1683" s="2"/>
    </row>
    <row r="1684" spans="5:8" x14ac:dyDescent="0.3">
      <c r="E1684" s="2"/>
      <c r="H1684" s="2"/>
    </row>
    <row r="1685" spans="5:8" x14ac:dyDescent="0.3">
      <c r="E1685" s="2"/>
      <c r="H1685" s="2"/>
    </row>
    <row r="1686" spans="5:8" x14ac:dyDescent="0.3">
      <c r="E1686" s="2"/>
      <c r="H1686" s="2"/>
    </row>
    <row r="1687" spans="5:8" x14ac:dyDescent="0.3">
      <c r="E1687" s="2"/>
      <c r="H1687" s="2"/>
    </row>
    <row r="1688" spans="5:8" x14ac:dyDescent="0.3">
      <c r="E1688" s="2"/>
      <c r="H1688" s="2"/>
    </row>
    <row r="1689" spans="5:8" x14ac:dyDescent="0.3">
      <c r="E1689" s="2"/>
      <c r="H1689" s="2"/>
    </row>
    <row r="1690" spans="5:8" x14ac:dyDescent="0.3">
      <c r="E1690" s="2"/>
      <c r="H1690" s="2"/>
    </row>
    <row r="1691" spans="5:8" x14ac:dyDescent="0.3">
      <c r="E1691" s="2"/>
      <c r="H1691" s="2"/>
    </row>
    <row r="1692" spans="5:8" x14ac:dyDescent="0.3">
      <c r="E1692" s="2"/>
      <c r="H1692" s="2"/>
    </row>
    <row r="1693" spans="5:8" x14ac:dyDescent="0.3">
      <c r="E1693" s="2"/>
      <c r="H1693" s="2"/>
    </row>
    <row r="1694" spans="5:8" x14ac:dyDescent="0.3">
      <c r="E1694" s="2"/>
      <c r="H1694" s="2"/>
    </row>
    <row r="1695" spans="5:8" x14ac:dyDescent="0.3">
      <c r="E1695" s="2"/>
      <c r="H1695" s="2"/>
    </row>
    <row r="1696" spans="5:8" x14ac:dyDescent="0.3">
      <c r="E1696" s="2"/>
      <c r="H1696" s="2"/>
    </row>
    <row r="1697" spans="5:8" x14ac:dyDescent="0.3">
      <c r="E1697" s="2"/>
      <c r="H1697" s="2"/>
    </row>
    <row r="1698" spans="5:8" x14ac:dyDescent="0.3">
      <c r="E1698" s="2"/>
      <c r="H1698" s="2"/>
    </row>
    <row r="1699" spans="5:8" x14ac:dyDescent="0.3">
      <c r="E1699" s="2"/>
      <c r="H1699" s="2"/>
    </row>
    <row r="1700" spans="5:8" x14ac:dyDescent="0.3">
      <c r="E1700" s="2"/>
      <c r="H1700" s="2"/>
    </row>
    <row r="1701" spans="5:8" x14ac:dyDescent="0.3">
      <c r="E1701" s="2"/>
      <c r="H1701" s="2"/>
    </row>
    <row r="1702" spans="5:8" x14ac:dyDescent="0.3">
      <c r="E1702" s="2"/>
      <c r="H1702" s="2"/>
    </row>
    <row r="1703" spans="5:8" x14ac:dyDescent="0.3">
      <c r="E1703" s="2"/>
      <c r="H1703" s="2"/>
    </row>
    <row r="1704" spans="5:8" x14ac:dyDescent="0.3">
      <c r="E1704" s="2"/>
      <c r="H1704" s="2"/>
    </row>
    <row r="1705" spans="5:8" x14ac:dyDescent="0.3">
      <c r="E1705" s="2"/>
      <c r="H1705" s="2"/>
    </row>
    <row r="1706" spans="5:8" x14ac:dyDescent="0.3">
      <c r="E1706" s="2"/>
      <c r="H1706" s="2"/>
    </row>
    <row r="1707" spans="5:8" x14ac:dyDescent="0.3">
      <c r="E1707" s="2"/>
      <c r="H1707" s="2"/>
    </row>
    <row r="1708" spans="5:8" x14ac:dyDescent="0.3">
      <c r="E1708" s="2"/>
      <c r="H1708" s="2"/>
    </row>
    <row r="1709" spans="5:8" x14ac:dyDescent="0.3">
      <c r="E1709" s="2"/>
      <c r="H1709" s="2"/>
    </row>
    <row r="1710" spans="5:8" x14ac:dyDescent="0.3">
      <c r="E1710" s="2"/>
      <c r="H1710" s="2"/>
    </row>
    <row r="1711" spans="5:8" x14ac:dyDescent="0.3">
      <c r="E1711" s="2"/>
      <c r="H1711" s="2"/>
    </row>
    <row r="1712" spans="5:8" x14ac:dyDescent="0.3">
      <c r="E1712" s="2"/>
      <c r="H1712" s="2"/>
    </row>
    <row r="1713" spans="5:8" x14ac:dyDescent="0.3">
      <c r="E1713" s="2"/>
      <c r="H1713" s="2"/>
    </row>
    <row r="1714" spans="5:8" x14ac:dyDescent="0.3">
      <c r="E1714" s="2"/>
      <c r="H1714" s="2"/>
    </row>
    <row r="1715" spans="5:8" x14ac:dyDescent="0.3">
      <c r="E1715" s="2"/>
      <c r="H1715" s="2"/>
    </row>
    <row r="1716" spans="5:8" x14ac:dyDescent="0.3">
      <c r="E1716" s="2"/>
      <c r="H1716" s="2"/>
    </row>
    <row r="1717" spans="5:8" x14ac:dyDescent="0.3">
      <c r="E1717" s="2"/>
      <c r="H1717" s="2"/>
    </row>
    <row r="1718" spans="5:8" x14ac:dyDescent="0.3">
      <c r="E1718" s="2"/>
      <c r="H1718" s="2"/>
    </row>
    <row r="1719" spans="5:8" x14ac:dyDescent="0.3">
      <c r="E1719" s="2"/>
      <c r="H1719" s="2"/>
    </row>
    <row r="1720" spans="5:8" x14ac:dyDescent="0.3">
      <c r="E1720" s="2"/>
      <c r="H1720" s="2"/>
    </row>
    <row r="1721" spans="5:8" x14ac:dyDescent="0.3">
      <c r="E1721" s="2"/>
      <c r="H1721" s="2"/>
    </row>
    <row r="1722" spans="5:8" x14ac:dyDescent="0.3">
      <c r="E1722" s="2"/>
      <c r="H1722" s="2"/>
    </row>
    <row r="1723" spans="5:8" x14ac:dyDescent="0.3">
      <c r="E1723" s="2"/>
      <c r="H1723" s="2"/>
    </row>
    <row r="1724" spans="5:8" x14ac:dyDescent="0.3">
      <c r="E1724" s="2"/>
      <c r="H1724" s="2"/>
    </row>
    <row r="1725" spans="5:8" x14ac:dyDescent="0.3">
      <c r="E1725" s="2"/>
      <c r="H1725" s="2"/>
    </row>
    <row r="1726" spans="5:8" x14ac:dyDescent="0.3">
      <c r="E1726" s="2"/>
      <c r="H1726" s="2"/>
    </row>
    <row r="1727" spans="5:8" x14ac:dyDescent="0.3">
      <c r="E1727" s="2"/>
      <c r="H1727" s="2"/>
    </row>
    <row r="1728" spans="5:8" x14ac:dyDescent="0.3">
      <c r="E1728" s="2"/>
      <c r="H1728" s="2"/>
    </row>
    <row r="1729" spans="5:8" x14ac:dyDescent="0.3">
      <c r="E1729" s="2"/>
      <c r="H1729" s="2"/>
    </row>
    <row r="1730" spans="5:8" x14ac:dyDescent="0.3">
      <c r="E1730" s="2"/>
      <c r="H1730" s="2"/>
    </row>
    <row r="1731" spans="5:8" x14ac:dyDescent="0.3">
      <c r="E1731" s="2"/>
      <c r="H1731" s="2"/>
    </row>
    <row r="1732" spans="5:8" x14ac:dyDescent="0.3">
      <c r="E1732" s="2"/>
      <c r="H1732" s="2"/>
    </row>
    <row r="1733" spans="5:8" x14ac:dyDescent="0.3">
      <c r="E1733" s="2"/>
      <c r="H1733" s="2"/>
    </row>
    <row r="1734" spans="5:8" x14ac:dyDescent="0.3">
      <c r="E1734" s="2"/>
      <c r="H1734" s="2"/>
    </row>
    <row r="1735" spans="5:8" x14ac:dyDescent="0.3">
      <c r="E1735" s="2"/>
      <c r="H1735" s="2"/>
    </row>
    <row r="1736" spans="5:8" x14ac:dyDescent="0.3">
      <c r="E1736" s="2"/>
      <c r="H1736" s="2"/>
    </row>
    <row r="1737" spans="5:8" x14ac:dyDescent="0.3">
      <c r="E1737" s="2"/>
      <c r="H1737" s="2"/>
    </row>
    <row r="1738" spans="5:8" x14ac:dyDescent="0.3">
      <c r="E1738" s="2"/>
      <c r="H1738" s="2"/>
    </row>
    <row r="1739" spans="5:8" x14ac:dyDescent="0.3">
      <c r="E1739" s="2"/>
      <c r="H1739" s="2"/>
    </row>
    <row r="1740" spans="5:8" x14ac:dyDescent="0.3">
      <c r="E1740" s="2"/>
      <c r="H1740" s="2"/>
    </row>
    <row r="1741" spans="5:8" x14ac:dyDescent="0.3">
      <c r="E1741" s="2"/>
      <c r="H1741" s="2"/>
    </row>
    <row r="1742" spans="5:8" x14ac:dyDescent="0.3">
      <c r="E1742" s="2"/>
      <c r="H1742" s="2"/>
    </row>
    <row r="1743" spans="5:8" x14ac:dyDescent="0.3">
      <c r="E1743" s="2"/>
      <c r="H1743" s="2"/>
    </row>
    <row r="1744" spans="5:8" x14ac:dyDescent="0.3">
      <c r="E1744" s="2"/>
      <c r="H1744" s="2"/>
    </row>
    <row r="1745" spans="5:8" x14ac:dyDescent="0.3">
      <c r="E1745" s="2"/>
      <c r="H1745" s="2"/>
    </row>
    <row r="1746" spans="5:8" x14ac:dyDescent="0.3">
      <c r="E1746" s="2"/>
      <c r="H1746" s="2"/>
    </row>
    <row r="1747" spans="5:8" x14ac:dyDescent="0.3">
      <c r="E1747" s="2"/>
      <c r="H1747" s="2"/>
    </row>
    <row r="1748" spans="5:8" x14ac:dyDescent="0.3">
      <c r="E1748" s="2"/>
      <c r="H1748" s="2"/>
    </row>
    <row r="1749" spans="5:8" x14ac:dyDescent="0.3">
      <c r="E1749" s="2"/>
      <c r="H1749" s="2"/>
    </row>
    <row r="1750" spans="5:8" x14ac:dyDescent="0.3">
      <c r="E1750" s="2"/>
      <c r="H1750" s="2"/>
    </row>
    <row r="1751" spans="5:8" x14ac:dyDescent="0.3">
      <c r="E1751" s="2"/>
      <c r="H1751" s="2"/>
    </row>
    <row r="1752" spans="5:8" x14ac:dyDescent="0.3">
      <c r="E1752" s="2"/>
      <c r="H1752" s="2"/>
    </row>
    <row r="1753" spans="5:8" x14ac:dyDescent="0.3">
      <c r="E1753" s="2"/>
      <c r="H1753" s="2"/>
    </row>
    <row r="1754" spans="5:8" x14ac:dyDescent="0.3">
      <c r="E1754" s="2"/>
      <c r="H1754" s="2"/>
    </row>
    <row r="1755" spans="5:8" x14ac:dyDescent="0.3">
      <c r="E1755" s="2"/>
      <c r="H1755" s="2"/>
    </row>
    <row r="1756" spans="5:8" x14ac:dyDescent="0.3">
      <c r="E1756" s="2"/>
      <c r="H1756" s="2"/>
    </row>
    <row r="1757" spans="5:8" x14ac:dyDescent="0.3">
      <c r="E1757" s="2"/>
      <c r="H1757" s="2"/>
    </row>
    <row r="1758" spans="5:8" x14ac:dyDescent="0.3">
      <c r="E1758" s="2"/>
      <c r="H1758" s="2"/>
    </row>
    <row r="1759" spans="5:8" x14ac:dyDescent="0.3">
      <c r="E1759" s="2"/>
      <c r="H1759" s="2"/>
    </row>
    <row r="1760" spans="5:8" x14ac:dyDescent="0.3">
      <c r="E1760" s="2"/>
      <c r="H1760" s="2"/>
    </row>
    <row r="1761" spans="5:8" x14ac:dyDescent="0.3">
      <c r="E1761" s="2"/>
      <c r="H1761" s="2"/>
    </row>
    <row r="1762" spans="5:8" x14ac:dyDescent="0.3">
      <c r="E1762" s="2"/>
      <c r="H1762" s="2"/>
    </row>
    <row r="1763" spans="5:8" x14ac:dyDescent="0.3">
      <c r="E1763" s="2"/>
      <c r="H1763" s="2"/>
    </row>
    <row r="1764" spans="5:8" x14ac:dyDescent="0.3">
      <c r="E1764" s="2"/>
      <c r="H1764" s="2"/>
    </row>
    <row r="1765" spans="5:8" x14ac:dyDescent="0.3">
      <c r="E1765" s="2"/>
      <c r="H1765" s="2"/>
    </row>
    <row r="1766" spans="5:8" x14ac:dyDescent="0.3">
      <c r="E1766" s="2"/>
      <c r="H1766" s="2"/>
    </row>
    <row r="1767" spans="5:8" x14ac:dyDescent="0.3">
      <c r="E1767" s="2"/>
      <c r="H1767" s="2"/>
    </row>
    <row r="1768" spans="5:8" x14ac:dyDescent="0.3">
      <c r="E1768" s="2"/>
      <c r="H1768" s="2"/>
    </row>
    <row r="1769" spans="5:8" x14ac:dyDescent="0.3">
      <c r="E1769" s="2"/>
      <c r="H1769" s="2"/>
    </row>
    <row r="1770" spans="5:8" x14ac:dyDescent="0.3">
      <c r="E1770" s="2"/>
      <c r="H1770" s="2"/>
    </row>
    <row r="1771" spans="5:8" x14ac:dyDescent="0.3">
      <c r="E1771" s="2"/>
      <c r="H1771" s="2"/>
    </row>
    <row r="1772" spans="5:8" x14ac:dyDescent="0.3">
      <c r="E1772" s="2"/>
      <c r="H1772" s="2"/>
    </row>
    <row r="1773" spans="5:8" x14ac:dyDescent="0.3">
      <c r="E1773" s="2"/>
      <c r="H1773" s="2"/>
    </row>
    <row r="1774" spans="5:8" x14ac:dyDescent="0.3">
      <c r="E1774" s="2"/>
      <c r="H1774" s="2"/>
    </row>
    <row r="1775" spans="5:8" x14ac:dyDescent="0.3">
      <c r="E1775" s="2"/>
      <c r="H1775" s="2"/>
    </row>
    <row r="1776" spans="5:8" x14ac:dyDescent="0.3">
      <c r="E1776" s="2"/>
      <c r="H1776" s="2"/>
    </row>
    <row r="1777" spans="5:8" x14ac:dyDescent="0.3">
      <c r="E1777" s="2"/>
      <c r="H1777" s="2"/>
    </row>
    <row r="1778" spans="5:8" x14ac:dyDescent="0.3">
      <c r="E1778" s="2"/>
      <c r="H1778" s="2"/>
    </row>
    <row r="1779" spans="5:8" x14ac:dyDescent="0.3">
      <c r="E1779" s="2"/>
      <c r="H1779" s="2"/>
    </row>
    <row r="1780" spans="5:8" x14ac:dyDescent="0.3">
      <c r="E1780" s="2"/>
      <c r="H1780" s="2"/>
    </row>
    <row r="1781" spans="5:8" x14ac:dyDescent="0.3">
      <c r="E1781" s="2"/>
      <c r="H1781" s="2"/>
    </row>
    <row r="1782" spans="5:8" x14ac:dyDescent="0.3">
      <c r="E1782" s="2"/>
      <c r="H1782" s="2"/>
    </row>
    <row r="1783" spans="5:8" x14ac:dyDescent="0.3">
      <c r="E1783" s="2"/>
      <c r="H1783" s="2"/>
    </row>
    <row r="1784" spans="5:8" x14ac:dyDescent="0.3">
      <c r="E1784" s="2"/>
      <c r="H1784" s="2"/>
    </row>
    <row r="1785" spans="5:8" x14ac:dyDescent="0.3">
      <c r="E1785" s="2"/>
      <c r="H1785" s="2"/>
    </row>
    <row r="1786" spans="5:8" x14ac:dyDescent="0.3">
      <c r="E1786" s="2"/>
      <c r="H1786" s="2"/>
    </row>
    <row r="1787" spans="5:8" x14ac:dyDescent="0.3">
      <c r="E1787" s="2"/>
      <c r="H1787" s="2"/>
    </row>
    <row r="1788" spans="5:8" x14ac:dyDescent="0.3">
      <c r="E1788" s="2"/>
      <c r="H1788" s="2"/>
    </row>
    <row r="1789" spans="5:8" x14ac:dyDescent="0.3">
      <c r="E1789" s="2"/>
      <c r="H1789" s="2"/>
    </row>
    <row r="1790" spans="5:8" x14ac:dyDescent="0.3">
      <c r="E1790" s="2"/>
      <c r="H1790" s="2"/>
    </row>
    <row r="1791" spans="5:8" x14ac:dyDescent="0.3">
      <c r="E1791" s="2"/>
      <c r="H1791" s="2"/>
    </row>
    <row r="1792" spans="5:8" x14ac:dyDescent="0.3">
      <c r="E1792" s="2"/>
      <c r="H1792" s="2"/>
    </row>
    <row r="1793" spans="5:8" x14ac:dyDescent="0.3">
      <c r="E1793" s="2"/>
      <c r="H1793" s="2"/>
    </row>
    <row r="1794" spans="5:8" x14ac:dyDescent="0.3">
      <c r="E1794" s="2"/>
      <c r="H1794" s="2"/>
    </row>
    <row r="1795" spans="5:8" x14ac:dyDescent="0.3">
      <c r="E1795" s="2"/>
      <c r="H1795" s="2"/>
    </row>
    <row r="1796" spans="5:8" x14ac:dyDescent="0.3">
      <c r="E1796" s="2"/>
      <c r="H1796" s="2"/>
    </row>
    <row r="1797" spans="5:8" x14ac:dyDescent="0.3">
      <c r="E1797" s="2"/>
      <c r="H1797" s="2"/>
    </row>
    <row r="1798" spans="5:8" x14ac:dyDescent="0.3">
      <c r="E1798" s="2"/>
      <c r="H1798" s="2"/>
    </row>
    <row r="1799" spans="5:8" x14ac:dyDescent="0.3">
      <c r="E1799" s="2"/>
      <c r="H1799" s="2"/>
    </row>
    <row r="1800" spans="5:8" x14ac:dyDescent="0.3">
      <c r="E1800" s="2"/>
      <c r="H1800" s="2"/>
    </row>
    <row r="1801" spans="5:8" x14ac:dyDescent="0.3">
      <c r="E1801" s="2"/>
      <c r="H1801" s="2"/>
    </row>
    <row r="1802" spans="5:8" x14ac:dyDescent="0.3">
      <c r="E1802" s="2"/>
      <c r="H1802" s="2"/>
    </row>
    <row r="1803" spans="5:8" x14ac:dyDescent="0.3">
      <c r="E1803" s="2"/>
      <c r="H1803" s="2"/>
    </row>
    <row r="1804" spans="5:8" x14ac:dyDescent="0.3">
      <c r="E1804" s="2"/>
      <c r="H1804" s="2"/>
    </row>
    <row r="1805" spans="5:8" x14ac:dyDescent="0.3">
      <c r="E1805" s="2"/>
      <c r="H1805" s="2"/>
    </row>
    <row r="1806" spans="5:8" x14ac:dyDescent="0.3">
      <c r="E1806" s="2"/>
      <c r="H1806" s="2"/>
    </row>
    <row r="1807" spans="5:8" x14ac:dyDescent="0.3">
      <c r="E1807" s="2"/>
      <c r="H1807" s="2"/>
    </row>
    <row r="1808" spans="5:8" x14ac:dyDescent="0.3">
      <c r="E1808" s="2"/>
      <c r="H1808" s="2"/>
    </row>
    <row r="1809" spans="5:8" x14ac:dyDescent="0.3">
      <c r="E1809" s="2"/>
      <c r="H1809" s="2"/>
    </row>
    <row r="1810" spans="5:8" x14ac:dyDescent="0.3">
      <c r="E1810" s="2"/>
      <c r="H1810" s="2"/>
    </row>
    <row r="1811" spans="5:8" x14ac:dyDescent="0.3">
      <c r="E1811" s="2"/>
      <c r="H1811" s="2"/>
    </row>
    <row r="1812" spans="5:8" x14ac:dyDescent="0.3">
      <c r="E1812" s="2"/>
      <c r="H1812" s="2"/>
    </row>
    <row r="1813" spans="5:8" x14ac:dyDescent="0.3">
      <c r="E1813" s="2"/>
      <c r="H1813" s="2"/>
    </row>
    <row r="1814" spans="5:8" x14ac:dyDescent="0.3">
      <c r="E1814" s="2"/>
      <c r="H1814" s="2"/>
    </row>
    <row r="1815" spans="5:8" x14ac:dyDescent="0.3">
      <c r="E1815" s="2"/>
      <c r="H1815" s="2"/>
    </row>
    <row r="1816" spans="5:8" x14ac:dyDescent="0.3">
      <c r="E1816" s="2"/>
      <c r="H1816" s="2"/>
    </row>
    <row r="1817" spans="5:8" x14ac:dyDescent="0.3">
      <c r="E1817" s="2"/>
      <c r="H1817" s="2"/>
    </row>
    <row r="1818" spans="5:8" x14ac:dyDescent="0.3">
      <c r="E1818" s="2"/>
      <c r="H1818" s="2"/>
    </row>
    <row r="1819" spans="5:8" x14ac:dyDescent="0.3">
      <c r="E1819" s="2"/>
      <c r="H1819" s="2"/>
    </row>
    <row r="1820" spans="5:8" x14ac:dyDescent="0.3">
      <c r="E1820" s="2"/>
      <c r="H1820" s="2"/>
    </row>
    <row r="1821" spans="5:8" x14ac:dyDescent="0.3">
      <c r="E1821" s="2"/>
      <c r="H1821" s="2"/>
    </row>
    <row r="1822" spans="5:8" x14ac:dyDescent="0.3">
      <c r="E1822" s="2"/>
      <c r="H1822" s="2"/>
    </row>
    <row r="1823" spans="5:8" x14ac:dyDescent="0.3">
      <c r="E1823" s="2"/>
      <c r="H1823" s="2"/>
    </row>
    <row r="1824" spans="5:8" x14ac:dyDescent="0.3">
      <c r="E1824" s="2"/>
      <c r="H1824" s="2"/>
    </row>
    <row r="1825" spans="5:8" x14ac:dyDescent="0.3">
      <c r="E1825" s="2"/>
      <c r="H1825" s="2"/>
    </row>
    <row r="1826" spans="5:8" x14ac:dyDescent="0.3">
      <c r="E1826" s="2"/>
      <c r="H1826" s="2"/>
    </row>
    <row r="1827" spans="5:8" x14ac:dyDescent="0.3">
      <c r="E1827" s="2"/>
      <c r="H1827" s="2"/>
    </row>
    <row r="1828" spans="5:8" x14ac:dyDescent="0.3">
      <c r="E1828" s="2"/>
      <c r="H1828" s="2"/>
    </row>
    <row r="1829" spans="5:8" x14ac:dyDescent="0.3">
      <c r="E1829" s="2"/>
      <c r="H1829" s="2"/>
    </row>
    <row r="1830" spans="5:8" x14ac:dyDescent="0.3">
      <c r="E1830" s="2"/>
      <c r="H1830" s="2"/>
    </row>
    <row r="1831" spans="5:8" x14ac:dyDescent="0.3">
      <c r="E1831" s="2"/>
      <c r="H1831" s="2"/>
    </row>
    <row r="1832" spans="5:8" x14ac:dyDescent="0.3">
      <c r="E1832" s="2"/>
      <c r="H1832" s="2"/>
    </row>
    <row r="1833" spans="5:8" x14ac:dyDescent="0.3">
      <c r="E1833" s="2"/>
      <c r="H1833" s="2"/>
    </row>
    <row r="1834" spans="5:8" x14ac:dyDescent="0.3">
      <c r="E1834" s="2"/>
      <c r="H1834" s="2"/>
    </row>
    <row r="1835" spans="5:8" x14ac:dyDescent="0.3">
      <c r="E1835" s="2"/>
      <c r="H1835" s="2"/>
    </row>
    <row r="1836" spans="5:8" x14ac:dyDescent="0.3">
      <c r="E1836" s="2"/>
      <c r="H1836" s="2"/>
    </row>
    <row r="1837" spans="5:8" x14ac:dyDescent="0.3">
      <c r="E1837" s="2"/>
      <c r="H1837" s="2"/>
    </row>
    <row r="1838" spans="5:8" x14ac:dyDescent="0.3">
      <c r="E1838" s="2"/>
      <c r="H1838" s="2"/>
    </row>
    <row r="1839" spans="5:8" x14ac:dyDescent="0.3">
      <c r="E1839" s="2"/>
      <c r="H1839" s="2"/>
    </row>
    <row r="1840" spans="5:8" x14ac:dyDescent="0.3">
      <c r="E1840" s="2"/>
      <c r="H1840" s="2"/>
    </row>
    <row r="1841" spans="5:8" x14ac:dyDescent="0.3">
      <c r="E1841" s="2"/>
      <c r="H1841" s="2"/>
    </row>
    <row r="1842" spans="5:8" x14ac:dyDescent="0.3">
      <c r="E1842" s="2"/>
      <c r="H1842" s="2"/>
    </row>
    <row r="1843" spans="5:8" x14ac:dyDescent="0.3">
      <c r="E1843" s="2"/>
      <c r="H1843" s="2"/>
    </row>
    <row r="1844" spans="5:8" x14ac:dyDescent="0.3">
      <c r="E1844" s="2"/>
      <c r="H1844" s="2"/>
    </row>
    <row r="1845" spans="5:8" x14ac:dyDescent="0.3">
      <c r="E1845" s="2"/>
      <c r="H1845" s="2"/>
    </row>
    <row r="1846" spans="5:8" x14ac:dyDescent="0.3">
      <c r="E1846" s="2"/>
      <c r="H1846" s="2"/>
    </row>
    <row r="1847" spans="5:8" x14ac:dyDescent="0.3">
      <c r="E1847" s="2"/>
      <c r="H1847" s="2"/>
    </row>
    <row r="1848" spans="5:8" x14ac:dyDescent="0.3">
      <c r="E1848" s="2"/>
      <c r="H1848" s="2"/>
    </row>
    <row r="1849" spans="5:8" x14ac:dyDescent="0.3">
      <c r="E1849" s="2"/>
      <c r="H1849" s="2"/>
    </row>
    <row r="1850" spans="5:8" x14ac:dyDescent="0.3">
      <c r="E1850" s="2"/>
      <c r="H1850" s="2"/>
    </row>
    <row r="1851" spans="5:8" x14ac:dyDescent="0.3">
      <c r="E1851" s="2"/>
      <c r="H1851" s="2"/>
    </row>
    <row r="1852" spans="5:8" x14ac:dyDescent="0.3">
      <c r="E1852" s="2"/>
      <c r="H1852" s="2"/>
    </row>
    <row r="1853" spans="5:8" x14ac:dyDescent="0.3">
      <c r="E1853" s="2"/>
      <c r="H1853" s="2"/>
    </row>
    <row r="1854" spans="5:8" x14ac:dyDescent="0.3">
      <c r="E1854" s="2"/>
      <c r="H1854" s="2"/>
    </row>
    <row r="1855" spans="5:8" x14ac:dyDescent="0.3">
      <c r="E1855" s="2"/>
      <c r="H1855" s="2"/>
    </row>
    <row r="1856" spans="5:8" x14ac:dyDescent="0.3">
      <c r="E1856" s="2"/>
      <c r="H1856" s="2"/>
    </row>
    <row r="1857" spans="5:8" x14ac:dyDescent="0.3">
      <c r="E1857" s="2"/>
      <c r="H1857" s="2"/>
    </row>
    <row r="1858" spans="5:8" x14ac:dyDescent="0.3">
      <c r="E1858" s="2"/>
      <c r="H1858" s="2"/>
    </row>
    <row r="1859" spans="5:8" x14ac:dyDescent="0.3">
      <c r="E1859" s="2"/>
      <c r="H1859" s="2"/>
    </row>
    <row r="1860" spans="5:8" x14ac:dyDescent="0.3">
      <c r="E1860" s="2"/>
      <c r="H1860" s="2"/>
    </row>
    <row r="1861" spans="5:8" x14ac:dyDescent="0.3">
      <c r="E1861" s="2"/>
      <c r="H1861" s="2"/>
    </row>
    <row r="1862" spans="5:8" x14ac:dyDescent="0.3">
      <c r="E1862" s="2"/>
      <c r="H1862" s="2"/>
    </row>
    <row r="1863" spans="5:8" x14ac:dyDescent="0.3">
      <c r="E1863" s="2"/>
      <c r="H1863" s="2"/>
    </row>
    <row r="1864" spans="5:8" x14ac:dyDescent="0.3">
      <c r="E1864" s="2"/>
      <c r="H1864" s="2"/>
    </row>
    <row r="1865" spans="5:8" x14ac:dyDescent="0.3">
      <c r="E1865" s="2"/>
      <c r="H1865" s="2"/>
    </row>
    <row r="1866" spans="5:8" x14ac:dyDescent="0.3">
      <c r="E1866" s="2"/>
      <c r="H1866" s="2"/>
    </row>
    <row r="1867" spans="5:8" x14ac:dyDescent="0.3">
      <c r="E1867" s="2"/>
      <c r="H1867" s="2"/>
    </row>
    <row r="1868" spans="5:8" x14ac:dyDescent="0.3">
      <c r="E1868" s="2"/>
      <c r="H1868" s="2"/>
    </row>
    <row r="1869" spans="5:8" x14ac:dyDescent="0.3">
      <c r="E1869" s="2"/>
      <c r="H1869" s="2"/>
    </row>
    <row r="1870" spans="5:8" x14ac:dyDescent="0.3">
      <c r="E1870" s="2"/>
      <c r="H1870" s="2"/>
    </row>
    <row r="1871" spans="5:8" x14ac:dyDescent="0.3">
      <c r="E1871" s="2"/>
      <c r="H1871" s="2"/>
    </row>
    <row r="1872" spans="5:8" x14ac:dyDescent="0.3">
      <c r="E1872" s="2"/>
      <c r="H1872" s="2"/>
    </row>
    <row r="1873" spans="5:8" x14ac:dyDescent="0.3">
      <c r="E1873" s="2"/>
      <c r="H1873" s="2"/>
    </row>
    <row r="1874" spans="5:8" x14ac:dyDescent="0.3">
      <c r="E1874" s="2"/>
      <c r="H1874" s="2"/>
    </row>
    <row r="1875" spans="5:8" x14ac:dyDescent="0.3">
      <c r="E1875" s="2"/>
      <c r="H1875" s="2"/>
    </row>
    <row r="1876" spans="5:8" x14ac:dyDescent="0.3">
      <c r="E1876" s="2"/>
      <c r="H1876" s="2"/>
    </row>
    <row r="1877" spans="5:8" x14ac:dyDescent="0.3">
      <c r="E1877" s="2"/>
      <c r="H1877" s="2"/>
    </row>
    <row r="1878" spans="5:8" x14ac:dyDescent="0.3">
      <c r="E1878" s="2"/>
      <c r="H1878" s="2"/>
    </row>
    <row r="1879" spans="5:8" x14ac:dyDescent="0.3">
      <c r="E1879" s="2"/>
      <c r="H1879" s="2"/>
    </row>
    <row r="1880" spans="5:8" x14ac:dyDescent="0.3">
      <c r="E1880" s="2"/>
      <c r="H1880" s="2"/>
    </row>
    <row r="1881" spans="5:8" x14ac:dyDescent="0.3">
      <c r="E1881" s="2"/>
      <c r="H1881" s="2"/>
    </row>
    <row r="1882" spans="5:8" x14ac:dyDescent="0.3">
      <c r="E1882" s="2"/>
      <c r="H1882" s="2"/>
    </row>
    <row r="1883" spans="5:8" x14ac:dyDescent="0.3">
      <c r="E1883" s="2"/>
      <c r="H1883" s="2"/>
    </row>
    <row r="1884" spans="5:8" x14ac:dyDescent="0.3">
      <c r="E1884" s="2"/>
      <c r="H1884" s="2"/>
    </row>
    <row r="1885" spans="5:8" x14ac:dyDescent="0.3">
      <c r="E1885" s="2"/>
      <c r="H1885" s="2"/>
    </row>
    <row r="1886" spans="5:8" x14ac:dyDescent="0.3">
      <c r="E1886" s="2"/>
      <c r="H1886" s="2"/>
    </row>
    <row r="1887" spans="5:8" x14ac:dyDescent="0.3">
      <c r="E1887" s="2"/>
      <c r="H1887" s="2"/>
    </row>
    <row r="1888" spans="5:8" x14ac:dyDescent="0.3">
      <c r="E1888" s="2"/>
      <c r="H1888" s="2"/>
    </row>
    <row r="1889" spans="5:8" x14ac:dyDescent="0.3">
      <c r="E1889" s="2"/>
      <c r="H1889" s="2"/>
    </row>
    <row r="1890" spans="5:8" x14ac:dyDescent="0.3">
      <c r="E1890" s="2"/>
      <c r="H1890" s="2"/>
    </row>
    <row r="1891" spans="5:8" x14ac:dyDescent="0.3">
      <c r="E1891" s="2"/>
      <c r="H1891" s="2"/>
    </row>
    <row r="1892" spans="5:8" x14ac:dyDescent="0.3">
      <c r="E1892" s="2"/>
      <c r="H1892" s="2"/>
    </row>
    <row r="1893" spans="5:8" x14ac:dyDescent="0.3">
      <c r="E1893" s="2"/>
      <c r="H1893" s="2"/>
    </row>
    <row r="1894" spans="5:8" x14ac:dyDescent="0.3">
      <c r="E1894" s="2"/>
      <c r="H1894" s="2"/>
    </row>
    <row r="1895" spans="5:8" x14ac:dyDescent="0.3">
      <c r="E1895" s="2"/>
      <c r="H1895" s="2"/>
    </row>
    <row r="1896" spans="5:8" x14ac:dyDescent="0.3">
      <c r="E1896" s="2"/>
      <c r="H1896" s="2"/>
    </row>
    <row r="1897" spans="5:8" x14ac:dyDescent="0.3">
      <c r="E1897" s="2"/>
      <c r="H1897" s="2"/>
    </row>
    <row r="1898" spans="5:8" x14ac:dyDescent="0.3">
      <c r="E1898" s="2"/>
      <c r="H1898" s="2"/>
    </row>
    <row r="1899" spans="5:8" x14ac:dyDescent="0.3">
      <c r="E1899" s="2"/>
      <c r="H1899" s="2"/>
    </row>
    <row r="1900" spans="5:8" x14ac:dyDescent="0.3">
      <c r="E1900" s="2"/>
      <c r="H1900" s="2"/>
    </row>
    <row r="1901" spans="5:8" x14ac:dyDescent="0.3">
      <c r="E1901" s="2"/>
      <c r="H1901" s="2"/>
    </row>
    <row r="1902" spans="5:8" x14ac:dyDescent="0.3">
      <c r="E1902" s="2"/>
      <c r="H1902" s="2"/>
    </row>
    <row r="1903" spans="5:8" x14ac:dyDescent="0.3">
      <c r="E1903" s="2"/>
      <c r="H1903" s="2"/>
    </row>
    <row r="1904" spans="5:8" x14ac:dyDescent="0.3">
      <c r="E1904" s="2"/>
      <c r="H1904" s="2"/>
    </row>
    <row r="1905" spans="5:8" x14ac:dyDescent="0.3">
      <c r="E1905" s="2"/>
      <c r="H1905" s="2"/>
    </row>
    <row r="1906" spans="5:8" x14ac:dyDescent="0.3">
      <c r="E1906" s="2"/>
      <c r="H1906" s="2"/>
    </row>
    <row r="1907" spans="5:8" x14ac:dyDescent="0.3">
      <c r="E1907" s="2"/>
      <c r="H1907" s="2"/>
    </row>
    <row r="1908" spans="5:8" x14ac:dyDescent="0.3">
      <c r="E1908" s="2"/>
      <c r="H1908" s="2"/>
    </row>
    <row r="1909" spans="5:8" x14ac:dyDescent="0.3">
      <c r="E1909" s="2"/>
      <c r="H1909" s="2"/>
    </row>
    <row r="1910" spans="5:8" x14ac:dyDescent="0.3">
      <c r="E1910" s="2"/>
      <c r="H1910" s="2"/>
    </row>
    <row r="1911" spans="5:8" x14ac:dyDescent="0.3">
      <c r="E1911" s="2"/>
      <c r="H1911" s="2"/>
    </row>
    <row r="1912" spans="5:8" x14ac:dyDescent="0.3">
      <c r="E1912" s="2"/>
      <c r="H1912" s="2"/>
    </row>
    <row r="1913" spans="5:8" x14ac:dyDescent="0.3">
      <c r="E1913" s="2"/>
      <c r="H1913" s="2"/>
    </row>
    <row r="1914" spans="5:8" x14ac:dyDescent="0.3">
      <c r="E1914" s="2"/>
      <c r="H1914" s="2"/>
    </row>
    <row r="1915" spans="5:8" x14ac:dyDescent="0.3">
      <c r="E1915" s="2"/>
      <c r="H1915" s="2"/>
    </row>
    <row r="1916" spans="5:8" x14ac:dyDescent="0.3">
      <c r="E1916" s="2"/>
      <c r="H1916" s="2"/>
    </row>
    <row r="1917" spans="5:8" x14ac:dyDescent="0.3">
      <c r="E1917" s="2"/>
      <c r="H1917" s="2"/>
    </row>
    <row r="1918" spans="5:8" x14ac:dyDescent="0.3">
      <c r="E1918" s="2"/>
      <c r="H1918" s="2"/>
    </row>
    <row r="1919" spans="5:8" x14ac:dyDescent="0.3">
      <c r="E1919" s="2"/>
      <c r="H1919" s="2"/>
    </row>
    <row r="1920" spans="5:8" x14ac:dyDescent="0.3">
      <c r="E1920" s="2"/>
      <c r="H1920" s="2"/>
    </row>
    <row r="1921" spans="5:8" x14ac:dyDescent="0.3">
      <c r="E1921" s="2"/>
      <c r="H1921" s="2"/>
    </row>
    <row r="1922" spans="5:8" x14ac:dyDescent="0.3">
      <c r="E1922" s="2"/>
      <c r="H1922" s="2"/>
    </row>
    <row r="1923" spans="5:8" x14ac:dyDescent="0.3">
      <c r="E1923" s="2"/>
      <c r="H1923" s="2"/>
    </row>
    <row r="1924" spans="5:8" x14ac:dyDescent="0.3">
      <c r="E1924" s="2"/>
      <c r="H1924" s="2"/>
    </row>
    <row r="1925" spans="5:8" x14ac:dyDescent="0.3">
      <c r="E1925" s="2"/>
      <c r="H1925" s="2"/>
    </row>
    <row r="1926" spans="5:8" x14ac:dyDescent="0.3">
      <c r="E1926" s="2"/>
      <c r="H1926" s="2"/>
    </row>
    <row r="1927" spans="5:8" x14ac:dyDescent="0.3">
      <c r="E1927" s="2"/>
      <c r="H1927" s="2"/>
    </row>
    <row r="1928" spans="5:8" x14ac:dyDescent="0.3">
      <c r="E1928" s="2"/>
      <c r="H1928" s="2"/>
    </row>
    <row r="1929" spans="5:8" x14ac:dyDescent="0.3">
      <c r="E1929" s="2"/>
      <c r="H1929" s="2"/>
    </row>
    <row r="1930" spans="5:8" x14ac:dyDescent="0.3">
      <c r="E1930" s="2"/>
      <c r="H1930" s="2"/>
    </row>
    <row r="1931" spans="5:8" x14ac:dyDescent="0.3">
      <c r="E1931" s="2"/>
      <c r="H1931" s="2"/>
    </row>
    <row r="1932" spans="5:8" x14ac:dyDescent="0.3">
      <c r="E1932" s="2"/>
      <c r="H1932" s="2"/>
    </row>
    <row r="1933" spans="5:8" x14ac:dyDescent="0.3">
      <c r="E1933" s="2"/>
      <c r="H1933" s="2"/>
    </row>
    <row r="1934" spans="5:8" x14ac:dyDescent="0.3">
      <c r="E1934" s="2"/>
      <c r="H1934" s="2"/>
    </row>
    <row r="1935" spans="5:8" x14ac:dyDescent="0.3">
      <c r="E1935" s="2"/>
      <c r="H1935" s="2"/>
    </row>
    <row r="1936" spans="5:8" x14ac:dyDescent="0.3">
      <c r="E1936" s="2"/>
      <c r="H1936" s="2"/>
    </row>
    <row r="1937" spans="5:8" x14ac:dyDescent="0.3">
      <c r="E1937" s="2"/>
      <c r="H1937" s="2"/>
    </row>
    <row r="1938" spans="5:8" x14ac:dyDescent="0.3">
      <c r="E1938" s="2"/>
      <c r="H1938" s="2"/>
    </row>
    <row r="1939" spans="5:8" x14ac:dyDescent="0.3">
      <c r="E1939" s="2"/>
      <c r="H1939" s="2"/>
    </row>
    <row r="1940" spans="5:8" x14ac:dyDescent="0.3">
      <c r="E1940" s="2"/>
      <c r="H1940" s="2"/>
    </row>
    <row r="1941" spans="5:8" x14ac:dyDescent="0.3">
      <c r="E1941" s="2"/>
      <c r="H1941" s="2"/>
    </row>
    <row r="1942" spans="5:8" x14ac:dyDescent="0.3">
      <c r="E1942" s="2"/>
      <c r="H1942" s="2"/>
    </row>
    <row r="1943" spans="5:8" x14ac:dyDescent="0.3">
      <c r="E1943" s="2"/>
      <c r="H1943" s="2"/>
    </row>
    <row r="1944" spans="5:8" x14ac:dyDescent="0.3">
      <c r="E1944" s="2"/>
      <c r="H1944" s="2"/>
    </row>
    <row r="1945" spans="5:8" x14ac:dyDescent="0.3">
      <c r="E1945" s="2"/>
      <c r="H1945" s="2"/>
    </row>
    <row r="1946" spans="5:8" x14ac:dyDescent="0.3">
      <c r="E1946" s="2"/>
      <c r="H1946" s="2"/>
    </row>
    <row r="1947" spans="5:8" x14ac:dyDescent="0.3">
      <c r="E1947" s="2"/>
      <c r="H1947" s="2"/>
    </row>
    <row r="1948" spans="5:8" x14ac:dyDescent="0.3">
      <c r="E1948" s="2"/>
      <c r="H1948" s="2"/>
    </row>
    <row r="1949" spans="5:8" x14ac:dyDescent="0.3">
      <c r="E1949" s="2"/>
      <c r="H1949" s="2"/>
    </row>
    <row r="1950" spans="5:8" x14ac:dyDescent="0.3">
      <c r="E1950" s="2"/>
      <c r="H1950" s="2"/>
    </row>
    <row r="1951" spans="5:8" x14ac:dyDescent="0.3">
      <c r="E1951" s="2"/>
      <c r="H1951" s="2"/>
    </row>
    <row r="1952" spans="5:8" x14ac:dyDescent="0.3">
      <c r="E1952" s="2"/>
      <c r="H1952" s="2"/>
    </row>
    <row r="1953" spans="5:8" x14ac:dyDescent="0.3">
      <c r="E1953" s="2"/>
      <c r="H1953" s="2"/>
    </row>
    <row r="1954" spans="5:8" x14ac:dyDescent="0.3">
      <c r="E1954" s="2"/>
      <c r="H1954" s="2"/>
    </row>
    <row r="1955" spans="5:8" x14ac:dyDescent="0.3">
      <c r="E1955" s="2"/>
      <c r="H1955" s="2"/>
    </row>
    <row r="1956" spans="5:8" x14ac:dyDescent="0.3">
      <c r="E1956" s="2"/>
      <c r="H1956" s="2"/>
    </row>
    <row r="1957" spans="5:8" x14ac:dyDescent="0.3">
      <c r="E1957" s="2"/>
      <c r="H1957" s="2"/>
    </row>
    <row r="1958" spans="5:8" x14ac:dyDescent="0.3">
      <c r="E1958" s="2"/>
      <c r="H1958" s="2"/>
    </row>
    <row r="1959" spans="5:8" x14ac:dyDescent="0.3">
      <c r="E1959" s="2"/>
      <c r="H1959" s="2"/>
    </row>
    <row r="1960" spans="5:8" x14ac:dyDescent="0.3">
      <c r="E1960" s="2"/>
      <c r="H1960" s="2"/>
    </row>
    <row r="1961" spans="5:8" x14ac:dyDescent="0.3">
      <c r="E1961" s="2"/>
      <c r="H1961" s="2"/>
    </row>
    <row r="1962" spans="5:8" x14ac:dyDescent="0.3">
      <c r="E1962" s="2"/>
      <c r="H1962" s="2"/>
    </row>
    <row r="1963" spans="5:8" x14ac:dyDescent="0.3">
      <c r="E1963" s="2"/>
      <c r="H1963" s="2"/>
    </row>
    <row r="1964" spans="5:8" x14ac:dyDescent="0.3">
      <c r="E1964" s="2"/>
      <c r="H1964" s="2"/>
    </row>
    <row r="1965" spans="5:8" x14ac:dyDescent="0.3">
      <c r="E1965" s="2"/>
      <c r="H1965" s="2"/>
    </row>
    <row r="1966" spans="5:8" x14ac:dyDescent="0.3">
      <c r="E1966" s="2"/>
      <c r="H1966" s="2"/>
    </row>
    <row r="1967" spans="5:8" x14ac:dyDescent="0.3">
      <c r="E1967" s="2"/>
      <c r="H1967" s="2"/>
    </row>
    <row r="1968" spans="5:8" x14ac:dyDescent="0.3">
      <c r="E1968" s="2"/>
      <c r="H1968" s="2"/>
    </row>
    <row r="1969" spans="5:8" x14ac:dyDescent="0.3">
      <c r="E1969" s="2"/>
      <c r="H1969" s="2"/>
    </row>
    <row r="1970" spans="5:8" x14ac:dyDescent="0.3">
      <c r="E1970" s="2"/>
      <c r="H1970" s="2"/>
    </row>
    <row r="1971" spans="5:8" x14ac:dyDescent="0.3">
      <c r="E1971" s="2"/>
      <c r="H1971" s="2"/>
    </row>
    <row r="1972" spans="5:8" x14ac:dyDescent="0.3">
      <c r="E1972" s="2"/>
      <c r="H1972" s="2"/>
    </row>
    <row r="1973" spans="5:8" x14ac:dyDescent="0.3">
      <c r="E1973" s="2"/>
      <c r="H1973" s="2"/>
    </row>
    <row r="1974" spans="5:8" x14ac:dyDescent="0.3">
      <c r="E1974" s="2"/>
      <c r="H1974" s="2"/>
    </row>
    <row r="1975" spans="5:8" x14ac:dyDescent="0.3">
      <c r="E1975" s="2"/>
      <c r="H197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G14" sqref="G14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  <col min="8" max="8" width="12.21875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C12" sqref="C12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autoFilter ref="G1:G1001" xr:uid="{402E2BF1-8815-4FC6-A281-0BA737A8105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53F8-F677-4AFC-8D22-B2E09046194D}">
  <dimension ref="A3:F48"/>
  <sheetViews>
    <sheetView zoomScaleNormal="100" workbookViewId="0">
      <selection activeCell="Q14" sqref="Q14"/>
    </sheetView>
  </sheetViews>
  <sheetFormatPr defaultRowHeight="14.4" x14ac:dyDescent="0.3"/>
  <cols>
    <col min="1" max="1" width="17.88671875" bestFit="1" customWidth="1"/>
    <col min="2" max="2" width="12.33203125" bestFit="1" customWidth="1"/>
    <col min="3" max="3" width="18.3320312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6" x14ac:dyDescent="0.3">
      <c r="A3" s="6" t="s">
        <v>6209</v>
      </c>
      <c r="C3" s="6" t="s">
        <v>6196</v>
      </c>
    </row>
    <row r="4" spans="1:6" x14ac:dyDescent="0.3">
      <c r="A4" s="6" t="s">
        <v>6204</v>
      </c>
      <c r="B4" s="6" t="s">
        <v>1</v>
      </c>
      <c r="C4" t="s">
        <v>6205</v>
      </c>
      <c r="D4" t="s">
        <v>6206</v>
      </c>
      <c r="E4" t="s">
        <v>6207</v>
      </c>
      <c r="F4" t="s">
        <v>6208</v>
      </c>
    </row>
    <row r="5" spans="1:6" x14ac:dyDescent="0.3">
      <c r="A5" t="s">
        <v>6211</v>
      </c>
      <c r="B5" s="7" t="s">
        <v>6198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3">
      <c r="B6" s="7" t="s">
        <v>6199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3">
      <c r="B7" s="7" t="s">
        <v>6200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3">
      <c r="B8" s="7" t="s">
        <v>6201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3">
      <c r="B9" s="7" t="s">
        <v>6202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3">
      <c r="B10" s="7" t="s">
        <v>6212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3">
      <c r="B11" s="7" t="s">
        <v>6213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3">
      <c r="B12" s="7" t="s">
        <v>6214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3">
      <c r="B13" s="7" t="s">
        <v>6215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3">
      <c r="B14" s="7" t="s">
        <v>6216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3">
      <c r="B15" s="7" t="s">
        <v>6217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3">
      <c r="B16" s="7" t="s">
        <v>6218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6" x14ac:dyDescent="0.3">
      <c r="A17" t="s">
        <v>6203</v>
      </c>
      <c r="B17" s="7" t="s">
        <v>6198</v>
      </c>
      <c r="C17" s="8">
        <v>47.25</v>
      </c>
      <c r="D17" s="8">
        <v>65.805000000000007</v>
      </c>
      <c r="E17" s="8">
        <v>274.67500000000001</v>
      </c>
      <c r="F17" s="8">
        <v>179.22</v>
      </c>
    </row>
    <row r="18" spans="1:6" x14ac:dyDescent="0.3">
      <c r="B18" s="7" t="s">
        <v>6199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</row>
    <row r="19" spans="1:6" x14ac:dyDescent="0.3">
      <c r="B19" s="7" t="s">
        <v>6200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</row>
    <row r="20" spans="1:6" x14ac:dyDescent="0.3">
      <c r="B20" s="7" t="s">
        <v>6201</v>
      </c>
      <c r="C20" s="8">
        <v>27</v>
      </c>
      <c r="D20" s="8">
        <v>347.26</v>
      </c>
      <c r="E20" s="8">
        <v>147.51</v>
      </c>
      <c r="F20" s="8">
        <v>240.04</v>
      </c>
    </row>
    <row r="21" spans="1:6" x14ac:dyDescent="0.3">
      <c r="B21" s="7" t="s">
        <v>6202</v>
      </c>
      <c r="C21" s="8">
        <v>255.11499999999995</v>
      </c>
      <c r="D21" s="8">
        <v>541.73</v>
      </c>
      <c r="E21" s="8">
        <v>83.43</v>
      </c>
      <c r="F21" s="8">
        <v>59.079999999999991</v>
      </c>
    </row>
    <row r="22" spans="1:6" x14ac:dyDescent="0.3">
      <c r="B22" s="7" t="s">
        <v>6212</v>
      </c>
      <c r="C22" s="8">
        <v>584.78999999999985</v>
      </c>
      <c r="D22" s="8">
        <v>357.42999999999995</v>
      </c>
      <c r="E22" s="8">
        <v>355.34</v>
      </c>
      <c r="F22" s="8">
        <v>140.88</v>
      </c>
    </row>
    <row r="23" spans="1:6" x14ac:dyDescent="0.3">
      <c r="B23" s="7" t="s">
        <v>6213</v>
      </c>
      <c r="C23" s="8">
        <v>430.62</v>
      </c>
      <c r="D23" s="8">
        <v>227.42500000000001</v>
      </c>
      <c r="E23" s="8">
        <v>236.315</v>
      </c>
      <c r="F23" s="8">
        <v>414.58499999999992</v>
      </c>
    </row>
    <row r="24" spans="1:6" x14ac:dyDescent="0.3">
      <c r="B24" s="7" t="s">
        <v>6214</v>
      </c>
      <c r="C24" s="8">
        <v>22.5</v>
      </c>
      <c r="D24" s="8">
        <v>77.72</v>
      </c>
      <c r="E24" s="8">
        <v>60.5</v>
      </c>
      <c r="F24" s="8">
        <v>139.67999999999998</v>
      </c>
    </row>
    <row r="25" spans="1:6" x14ac:dyDescent="0.3">
      <c r="B25" s="7" t="s">
        <v>6215</v>
      </c>
      <c r="C25" s="8">
        <v>126.14999999999999</v>
      </c>
      <c r="D25" s="8">
        <v>195.11</v>
      </c>
      <c r="E25" s="8">
        <v>89.13</v>
      </c>
      <c r="F25" s="8">
        <v>302.65999999999997</v>
      </c>
    </row>
    <row r="26" spans="1:6" x14ac:dyDescent="0.3">
      <c r="B26" s="7" t="s">
        <v>6216</v>
      </c>
      <c r="C26" s="8">
        <v>376.03</v>
      </c>
      <c r="D26" s="8">
        <v>523.24</v>
      </c>
      <c r="E26" s="8">
        <v>440.96499999999997</v>
      </c>
      <c r="F26" s="8">
        <v>174.46999999999997</v>
      </c>
    </row>
    <row r="27" spans="1:6" x14ac:dyDescent="0.3">
      <c r="B27" s="7" t="s">
        <v>6217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</row>
    <row r="28" spans="1:6" x14ac:dyDescent="0.3">
      <c r="B28" s="7" t="s">
        <v>6218</v>
      </c>
      <c r="C28" s="8">
        <v>95.859999999999985</v>
      </c>
      <c r="D28" s="8">
        <v>484.76</v>
      </c>
      <c r="E28" s="8">
        <v>94.17</v>
      </c>
      <c r="F28" s="8">
        <v>77.10499999999999</v>
      </c>
    </row>
    <row r="29" spans="1:6" x14ac:dyDescent="0.3">
      <c r="A29" t="s">
        <v>6219</v>
      </c>
      <c r="B29" s="7" t="s">
        <v>6198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</row>
    <row r="30" spans="1:6" x14ac:dyDescent="0.3">
      <c r="B30" s="7" t="s">
        <v>6199</v>
      </c>
      <c r="C30" s="8">
        <v>342.2</v>
      </c>
      <c r="D30" s="8">
        <v>284.24999999999994</v>
      </c>
      <c r="E30" s="8">
        <v>251.83</v>
      </c>
      <c r="F30" s="8">
        <v>80.550000000000011</v>
      </c>
    </row>
    <row r="31" spans="1:6" x14ac:dyDescent="0.3">
      <c r="B31" s="7" t="s">
        <v>6200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</row>
    <row r="32" spans="1:6" x14ac:dyDescent="0.3">
      <c r="B32" s="7" t="s">
        <v>6201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</row>
    <row r="33" spans="1:6" x14ac:dyDescent="0.3">
      <c r="B33" s="7" t="s">
        <v>6202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</row>
    <row r="34" spans="1:6" x14ac:dyDescent="0.3">
      <c r="B34" s="7" t="s">
        <v>6212</v>
      </c>
      <c r="C34" s="8">
        <v>430.39</v>
      </c>
      <c r="D34" s="8">
        <v>136.20500000000001</v>
      </c>
      <c r="E34" s="8">
        <v>209.6</v>
      </c>
      <c r="F34" s="8">
        <v>88.334999999999994</v>
      </c>
    </row>
    <row r="35" spans="1:6" x14ac:dyDescent="0.3">
      <c r="B35" s="7" t="s">
        <v>6213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</row>
    <row r="36" spans="1:6" x14ac:dyDescent="0.3">
      <c r="B36" s="7" t="s">
        <v>6214</v>
      </c>
      <c r="C36" s="8">
        <v>287.52499999999998</v>
      </c>
      <c r="D36" s="8">
        <v>288.67</v>
      </c>
      <c r="E36" s="8">
        <v>125.58</v>
      </c>
      <c r="F36" s="8">
        <v>374.13499999999999</v>
      </c>
    </row>
    <row r="37" spans="1:6" x14ac:dyDescent="0.3">
      <c r="B37" s="7" t="s">
        <v>6215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</row>
    <row r="38" spans="1:6" x14ac:dyDescent="0.3">
      <c r="B38" s="7" t="s">
        <v>6216</v>
      </c>
      <c r="C38" s="8">
        <v>299.07</v>
      </c>
      <c r="D38" s="8">
        <v>260.32499999999999</v>
      </c>
      <c r="E38" s="8">
        <v>584.64</v>
      </c>
      <c r="F38" s="8">
        <v>256.36500000000001</v>
      </c>
    </row>
    <row r="39" spans="1:6" x14ac:dyDescent="0.3">
      <c r="B39" s="7" t="s">
        <v>6217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</row>
    <row r="40" spans="1:6" x14ac:dyDescent="0.3">
      <c r="B40" s="7" t="s">
        <v>6218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</row>
    <row r="41" spans="1:6" x14ac:dyDescent="0.3">
      <c r="A41" t="s">
        <v>6220</v>
      </c>
      <c r="B41" s="7" t="s">
        <v>6198</v>
      </c>
      <c r="C41" s="8">
        <v>112.69499999999999</v>
      </c>
      <c r="D41" s="8">
        <v>166.32</v>
      </c>
      <c r="E41" s="8">
        <v>843.71499999999992</v>
      </c>
      <c r="F41" s="8">
        <v>146.685</v>
      </c>
    </row>
    <row r="42" spans="1:6" x14ac:dyDescent="0.3">
      <c r="B42" s="7" t="s">
        <v>6199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</row>
    <row r="43" spans="1:6" x14ac:dyDescent="0.3">
      <c r="B43" s="7" t="s">
        <v>6200</v>
      </c>
      <c r="C43" s="8">
        <v>277.76</v>
      </c>
      <c r="D43" s="8">
        <v>175.41</v>
      </c>
      <c r="E43" s="8">
        <v>462.50999999999993</v>
      </c>
      <c r="F43" s="8">
        <v>399.52499999999998</v>
      </c>
    </row>
    <row r="44" spans="1:6" x14ac:dyDescent="0.3">
      <c r="B44" s="7" t="s">
        <v>6201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</row>
    <row r="45" spans="1:6" x14ac:dyDescent="0.3">
      <c r="B45" s="7" t="s">
        <v>6202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</row>
    <row r="46" spans="1:6" x14ac:dyDescent="0.3">
      <c r="B46" s="7" t="s">
        <v>6212</v>
      </c>
      <c r="C46" s="8">
        <v>179.79</v>
      </c>
      <c r="D46" s="8">
        <v>426.2</v>
      </c>
      <c r="E46" s="8">
        <v>170.08999999999997</v>
      </c>
      <c r="F46" s="8">
        <v>379.31</v>
      </c>
    </row>
    <row r="47" spans="1:6" x14ac:dyDescent="0.3">
      <c r="B47" s="7" t="s">
        <v>6213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</row>
    <row r="48" spans="1:6" x14ac:dyDescent="0.3">
      <c r="B48" s="7" t="s">
        <v>6214</v>
      </c>
      <c r="C48" s="8">
        <v>116.39499999999998</v>
      </c>
      <c r="D48" s="8">
        <v>41.25</v>
      </c>
      <c r="E48" s="8">
        <v>15.54</v>
      </c>
      <c r="F48" s="8">
        <v>71.06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6549-F5D3-4821-BF25-2E05E42C88C2}">
  <dimension ref="A3:B6"/>
  <sheetViews>
    <sheetView zoomScaleNormal="100" workbookViewId="0">
      <selection activeCell="J18" sqref="J18"/>
    </sheetView>
  </sheetViews>
  <sheetFormatPr defaultRowHeight="14.4" x14ac:dyDescent="0.3"/>
  <cols>
    <col min="1" max="1" width="14" bestFit="1" customWidth="1"/>
    <col min="2" max="2" width="11.5546875" bestFit="1" customWidth="1"/>
    <col min="3" max="3" width="7" bestFit="1" customWidth="1"/>
    <col min="4" max="4" width="7.44140625" bestFit="1" customWidth="1"/>
    <col min="5" max="6" width="7.88671875" bestFit="1" customWidth="1"/>
  </cols>
  <sheetData>
    <row r="3" spans="1:2" x14ac:dyDescent="0.3">
      <c r="A3" s="6" t="s">
        <v>7</v>
      </c>
      <c r="B3" t="s">
        <v>6209</v>
      </c>
    </row>
    <row r="4" spans="1:2" x14ac:dyDescent="0.3">
      <c r="A4" t="s">
        <v>28</v>
      </c>
      <c r="B4" s="9">
        <v>2798.5050000000001</v>
      </c>
    </row>
    <row r="5" spans="1:2" x14ac:dyDescent="0.3">
      <c r="A5" t="s">
        <v>318</v>
      </c>
      <c r="B5" s="9">
        <v>6696.8649999999989</v>
      </c>
    </row>
    <row r="6" spans="1:2" x14ac:dyDescent="0.3">
      <c r="A6" t="s">
        <v>19</v>
      </c>
      <c r="B6" s="9">
        <v>35638.88499999998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22AD-AA94-4F17-9EFB-147C8D526598}">
  <dimension ref="A3:B8"/>
  <sheetViews>
    <sheetView zoomScaleNormal="100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11.5546875" bestFit="1" customWidth="1"/>
    <col min="3" max="3" width="7" bestFit="1" customWidth="1"/>
    <col min="4" max="4" width="7.44140625" bestFit="1" customWidth="1"/>
    <col min="5" max="6" width="7.88671875" bestFit="1" customWidth="1"/>
  </cols>
  <sheetData>
    <row r="3" spans="1:2" x14ac:dyDescent="0.3">
      <c r="A3" s="6" t="s">
        <v>4</v>
      </c>
      <c r="B3" t="s">
        <v>6209</v>
      </c>
    </row>
    <row r="4" spans="1:2" x14ac:dyDescent="0.3">
      <c r="A4" t="s">
        <v>3753</v>
      </c>
      <c r="B4" s="9">
        <v>278.01</v>
      </c>
    </row>
    <row r="5" spans="1:2" x14ac:dyDescent="0.3">
      <c r="A5" t="s">
        <v>1598</v>
      </c>
      <c r="B5" s="9">
        <v>281.67499999999995</v>
      </c>
    </row>
    <row r="6" spans="1:2" x14ac:dyDescent="0.3">
      <c r="A6" t="s">
        <v>2587</v>
      </c>
      <c r="B6" s="9">
        <v>289.11</v>
      </c>
    </row>
    <row r="7" spans="1:2" x14ac:dyDescent="0.3">
      <c r="A7" t="s">
        <v>5765</v>
      </c>
      <c r="B7" s="9">
        <v>307.04499999999996</v>
      </c>
    </row>
    <row r="8" spans="1:2" x14ac:dyDescent="0.3">
      <c r="A8" t="s">
        <v>5114</v>
      </c>
      <c r="B8" s="9">
        <v>317.06999999999994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343E-3A48-4FA2-8A7B-DFFECC8DDCD5}">
  <dimension ref="O22"/>
  <sheetViews>
    <sheetView tabSelected="1" zoomScale="85" zoomScaleNormal="85" workbookViewId="0">
      <selection activeCell="U33" sqref="U33"/>
    </sheetView>
  </sheetViews>
  <sheetFormatPr defaultRowHeight="14.4" x14ac:dyDescent="0.3"/>
  <sheetData>
    <row r="22" spans="15:15" x14ac:dyDescent="0.3">
      <c r="O22" t="s">
        <v>6210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orders</vt:lpstr>
      <vt:lpstr>products</vt:lpstr>
      <vt:lpstr>customers</vt:lpstr>
      <vt:lpstr>TotalSales</vt:lpstr>
      <vt:lpstr>CoutnryBarChart</vt:lpstr>
      <vt:lpstr>Top5Customers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Mykhailo Kushnir</cp:lastModifiedBy>
  <cp:revision/>
  <dcterms:created xsi:type="dcterms:W3CDTF">2022-11-26T09:51:45Z</dcterms:created>
  <dcterms:modified xsi:type="dcterms:W3CDTF">2024-04-16T19:20:43Z</dcterms:modified>
  <cp:category/>
  <cp:contentStatus/>
</cp:coreProperties>
</file>