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K\Desktop\June 2025\docs\Resume\"/>
    </mc:Choice>
  </mc:AlternateContent>
  <xr:revisionPtr revIDLastSave="0" documentId="13_ncr:1_{B04DB0D6-39E8-4EDA-AE76-976EF3E4594D}" xr6:coauthVersionLast="47" xr6:coauthVersionMax="47" xr10:uidLastSave="{00000000-0000-0000-0000-000000000000}"/>
  <bookViews>
    <workbookView xWindow="-98" yWindow="-98" windowWidth="21795" windowHeight="12975" activeTab="3" xr2:uid="{2571B183-2F9B-456A-9C81-10944E94E22F}"/>
  </bookViews>
  <sheets>
    <sheet name="Section 7" sheetId="1" r:id="rId1"/>
    <sheet name="Section 5" sheetId="2" r:id="rId2"/>
    <sheet name="Section 4" sheetId="3" r:id="rId3"/>
    <sheet name="Section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4" l="1"/>
  <c r="F17" i="4"/>
  <c r="F18" i="4"/>
  <c r="F19" i="4"/>
  <c r="F20" i="4"/>
  <c r="F21" i="4"/>
  <c r="F16" i="4"/>
  <c r="D16" i="4"/>
  <c r="D17" i="4"/>
  <c r="D18" i="4"/>
  <c r="D19" i="4"/>
  <c r="D20" i="4"/>
  <c r="D21" i="4"/>
  <c r="C16" i="4"/>
  <c r="C17" i="4"/>
  <c r="C18" i="4"/>
  <c r="C19" i="4"/>
  <c r="C20" i="4"/>
  <c r="C21" i="4"/>
  <c r="C15" i="4"/>
  <c r="E15" i="4"/>
  <c r="E17" i="4"/>
  <c r="E18" i="4"/>
  <c r="E19" i="4"/>
  <c r="E20" i="4"/>
  <c r="E21" i="4"/>
  <c r="E16" i="4"/>
  <c r="D8" i="1"/>
  <c r="D9" i="1"/>
  <c r="D10" i="1"/>
  <c r="D11" i="1"/>
  <c r="D12" i="1"/>
  <c r="D13" i="1"/>
  <c r="D14" i="1"/>
  <c r="D15" i="1"/>
  <c r="D16" i="1"/>
  <c r="D17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<sst xmlns="http://schemas.openxmlformats.org/spreadsheetml/2006/main" count="69" uniqueCount="57">
  <si>
    <t>SP</t>
  </si>
  <si>
    <t>RJ</t>
  </si>
  <si>
    <t>MG</t>
  </si>
  <si>
    <t>RS</t>
  </si>
  <si>
    <t>GO</t>
  </si>
  <si>
    <t>PR</t>
  </si>
  <si>
    <t>BA</t>
  </si>
  <si>
    <t>SC</t>
  </si>
  <si>
    <t>DF</t>
  </si>
  <si>
    <t>ES</t>
  </si>
  <si>
    <t>State</t>
  </si>
  <si>
    <t>cancelled Orders</t>
  </si>
  <si>
    <t>Revenue Loss</t>
  </si>
  <si>
    <t>For Labels</t>
  </si>
  <si>
    <t>Total Orders</t>
  </si>
  <si>
    <t>AL</t>
  </si>
  <si>
    <t>MA</t>
  </si>
  <si>
    <t>SE</t>
  </si>
  <si>
    <t>PI</t>
  </si>
  <si>
    <t>CE</t>
  </si>
  <si>
    <t>PA</t>
  </si>
  <si>
    <t>RR</t>
  </si>
  <si>
    <t>PB</t>
  </si>
  <si>
    <t>TO</t>
  </si>
  <si>
    <t>MS</t>
  </si>
  <si>
    <t>PE</t>
  </si>
  <si>
    <t>RN</t>
  </si>
  <si>
    <t>MT</t>
  </si>
  <si>
    <t>AC</t>
  </si>
  <si>
    <t>AP</t>
  </si>
  <si>
    <t>RO</t>
  </si>
  <si>
    <t>AM</t>
  </si>
  <si>
    <t>customer_state</t>
  </si>
  <si>
    <t>average_delay_days</t>
  </si>
  <si>
    <t>total_orders</t>
  </si>
  <si>
    <t>total_delays</t>
  </si>
  <si>
    <t>percentage</t>
  </si>
  <si>
    <t>not_defined</t>
  </si>
  <si>
    <t>debit_card</t>
  </si>
  <si>
    <t>voucher</t>
  </si>
  <si>
    <t>boleto</t>
  </si>
  <si>
    <t>credit_card</t>
  </si>
  <si>
    <t>Payment Type</t>
  </si>
  <si>
    <t>Revenue (R$)</t>
  </si>
  <si>
    <t>% of Orders</t>
  </si>
  <si>
    <t>% of Revenue</t>
  </si>
  <si>
    <t>Avg Order Value (R$)</t>
  </si>
  <si>
    <t>Category</t>
  </si>
  <si>
    <t>Orders</t>
  </si>
  <si>
    <t>Avg Revenue per Order (R$)</t>
  </si>
  <si>
    <t>health_beauty</t>
  </si>
  <si>
    <t>bed_bath_table</t>
  </si>
  <si>
    <t>watches_gifts</t>
  </si>
  <si>
    <t>computers_accessories</t>
  </si>
  <si>
    <t>sports_leisure</t>
  </si>
  <si>
    <t>furniture_decor</t>
  </si>
  <si>
    <t>Revenue (R$ in 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</si>
</sst>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_ ;\-#,##0.0\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'Section 7'!$F$7</c:f>
              <c:strCache>
                <c:ptCount val="1"/>
                <c:pt idx="0">
                  <c:v>Revenue Loss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5812554680664917E-2"/>
                  <c:y val="5.3275371828521476E-2"/>
                </c:manualLayout>
              </c:layout>
              <c:tx>
                <c:rich>
                  <a:bodyPr/>
                  <a:lstStyle/>
                  <a:p>
                    <a:fld id="{3C2DC71B-2E5F-4074-9E8C-77EC7868D28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F9E-44A7-9A7B-606057D765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D4A59E-8411-4092-AE55-49BA7C7489A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F9E-44A7-9A7B-606057D765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62A93E-F0AF-45EA-AEF9-44D334BF374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F9E-44A7-9A7B-606057D765D4}"/>
                </c:ext>
              </c:extLst>
            </c:dLbl>
            <c:dLbl>
              <c:idx val="3"/>
              <c:layout>
                <c:manualLayout>
                  <c:x val="-2.8024117301478977E-3"/>
                  <c:y val="-3.0300758593850771E-2"/>
                </c:manualLayout>
              </c:layout>
              <c:tx>
                <c:rich>
                  <a:bodyPr/>
                  <a:lstStyle/>
                  <a:p>
                    <a:fld id="{EE9A7204-0F83-45B8-BC3A-2E02C9CD942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EF9E-44A7-9A7B-606057D765D4}"/>
                </c:ext>
              </c:extLst>
            </c:dLbl>
            <c:dLbl>
              <c:idx val="4"/>
              <c:layout>
                <c:manualLayout>
                  <c:x val="-4.250786901570832E-2"/>
                  <c:y val="-3.9634810722694501E-2"/>
                </c:manualLayout>
              </c:layout>
              <c:tx>
                <c:rich>
                  <a:bodyPr/>
                  <a:lstStyle/>
                  <a:p>
                    <a:fld id="{5F46C8D8-8095-41E5-B5CE-4F94DEE1E9D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F9E-44A7-9A7B-606057D765D4}"/>
                </c:ext>
              </c:extLst>
            </c:dLbl>
            <c:dLbl>
              <c:idx val="5"/>
              <c:layout>
                <c:manualLayout>
                  <c:x val="2.4654319334237684E-2"/>
                  <c:y val="2.5325414823283241E-2"/>
                </c:manualLayout>
              </c:layout>
              <c:tx>
                <c:rich>
                  <a:bodyPr/>
                  <a:lstStyle/>
                  <a:p>
                    <a:fld id="{85760317-BB7F-44D7-A5F3-7A861BF2363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F9E-44A7-9A7B-606057D765D4}"/>
                </c:ext>
              </c:extLst>
            </c:dLbl>
            <c:dLbl>
              <c:idx val="6"/>
              <c:layout>
                <c:manualLayout>
                  <c:x val="-4.2638081644629199E-3"/>
                  <c:y val="-2.2262081809658711E-3"/>
                </c:manualLayout>
              </c:layout>
              <c:tx>
                <c:rich>
                  <a:bodyPr/>
                  <a:lstStyle/>
                  <a:p>
                    <a:fld id="{357A3309-8BB7-426B-A11C-E1F6D583AF1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F9E-44A7-9A7B-606057D765D4}"/>
                </c:ext>
              </c:extLst>
            </c:dLbl>
            <c:dLbl>
              <c:idx val="7"/>
              <c:layout>
                <c:manualLayout>
                  <c:x val="-1.1008647560512277E-2"/>
                  <c:y val="-2.2986022073195871E-3"/>
                </c:manualLayout>
              </c:layout>
              <c:tx>
                <c:rich>
                  <a:bodyPr/>
                  <a:lstStyle/>
                  <a:p>
                    <a:fld id="{787898F7-38BD-4B7F-964E-82EB7087819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F9E-44A7-9A7B-606057D765D4}"/>
                </c:ext>
              </c:extLst>
            </c:dLbl>
            <c:dLbl>
              <c:idx val="8"/>
              <c:layout>
                <c:manualLayout>
                  <c:x val="-4.5420788448225037E-2"/>
                  <c:y val="-0.12287119550490556"/>
                </c:manualLayout>
              </c:layout>
              <c:tx>
                <c:rich>
                  <a:bodyPr/>
                  <a:lstStyle/>
                  <a:p>
                    <a:fld id="{7615D957-E7C2-49BF-A5DA-0BAB6C0895B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F9E-44A7-9A7B-606057D765D4}"/>
                </c:ext>
              </c:extLst>
            </c:dLbl>
            <c:dLbl>
              <c:idx val="9"/>
              <c:layout>
                <c:manualLayout>
                  <c:x val="-2.9909360212482541E-2"/>
                  <c:y val="-4.3967795315261286E-2"/>
                </c:manualLayout>
              </c:layout>
              <c:tx>
                <c:rich>
                  <a:bodyPr/>
                  <a:lstStyle/>
                  <a:p>
                    <a:fld id="{C2C2791F-F19E-4962-AA4B-158ED822923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F9E-44A7-9A7B-606057D765D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F9E-44A7-9A7B-606057D765D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F9E-44A7-9A7B-606057D765D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F9E-44A7-9A7B-606057D765D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F9E-44A7-9A7B-606057D765D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F9E-44A7-9A7B-606057D765D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F9E-44A7-9A7B-606057D765D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F9E-44A7-9A7B-606057D765D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F9E-44A7-9A7B-606057D765D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F9E-44A7-9A7B-606057D765D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F9E-44A7-9A7B-606057D765D4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EF9E-44A7-9A7B-606057D76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1589551805157656"/>
                  <c:y val="-5.4296489726399395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7'!$D$8:$D$28</c:f>
              <c:numCache>
                <c:formatCode>General</c:formatCode>
                <c:ptCount val="21"/>
                <c:pt idx="0">
                  <c:v>117</c:v>
                </c:pt>
                <c:pt idx="1">
                  <c:v>64</c:v>
                </c:pt>
                <c:pt idx="2">
                  <c:v>47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5</c:v>
                </c:pt>
                <c:pt idx="9">
                  <c:v>7</c:v>
                </c:pt>
              </c:numCache>
            </c:numRef>
          </c:xVal>
          <c:yVal>
            <c:numRef>
              <c:f>'Section 7'!$F$8:$F$28</c:f>
              <c:numCache>
                <c:formatCode>General</c:formatCode>
                <c:ptCount val="21"/>
                <c:pt idx="0">
                  <c:v>20000</c:v>
                </c:pt>
                <c:pt idx="1">
                  <c:v>13700.8</c:v>
                </c:pt>
                <c:pt idx="2">
                  <c:v>12894.9</c:v>
                </c:pt>
                <c:pt idx="3">
                  <c:v>8265.42</c:v>
                </c:pt>
                <c:pt idx="4">
                  <c:v>7162.56</c:v>
                </c:pt>
                <c:pt idx="5">
                  <c:v>6738.83</c:v>
                </c:pt>
                <c:pt idx="6">
                  <c:v>4598.01</c:v>
                </c:pt>
                <c:pt idx="7">
                  <c:v>2189.9</c:v>
                </c:pt>
                <c:pt idx="8">
                  <c:v>1902.23</c:v>
                </c:pt>
                <c:pt idx="9">
                  <c:v>1720.88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'Section 7'!$C$8:$C$28</c15:f>
                <c15:dlblRangeCache>
                  <c:ptCount val="21"/>
                  <c:pt idx="0">
                    <c:v>SP</c:v>
                  </c:pt>
                  <c:pt idx="1">
                    <c:v>RJ</c:v>
                  </c:pt>
                  <c:pt idx="2">
                    <c:v>MG</c:v>
                  </c:pt>
                  <c:pt idx="3">
                    <c:v>RS</c:v>
                  </c:pt>
                  <c:pt idx="4">
                    <c:v>GO</c:v>
                  </c:pt>
                  <c:pt idx="5">
                    <c:v>PR</c:v>
                  </c:pt>
                  <c:pt idx="6">
                    <c:v>BA</c:v>
                  </c:pt>
                  <c:pt idx="7">
                    <c:v>SC</c:v>
                  </c:pt>
                  <c:pt idx="8">
                    <c:v>DF</c:v>
                  </c:pt>
                  <c:pt idx="9">
                    <c:v>ES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F9E-44A7-9A7B-606057D7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522000"/>
        <c:axId val="1073524400"/>
      </c:scatterChart>
      <c:valAx>
        <c:axId val="107352200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Cancelled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Orders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4400"/>
        <c:crosses val="autoZero"/>
        <c:crossBetween val="midCat"/>
      </c:valAx>
      <c:valAx>
        <c:axId val="10735244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Revenue Loss in 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52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5'!$E$3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042D654-FCB9-4098-8916-B0168D53909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3AF-4A18-A701-F2073A23AFF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A19814-7553-4CEA-90B8-85B88E8B2E7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3AF-4A18-A701-F2073A23AFF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DDF60D5-F621-427D-BB1E-3663E57E8B3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3AF-4A18-A701-F2073A23AFF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4EF95F-8834-4717-B039-A6798BDEE10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3AF-4A18-A701-F2073A23AFF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DB52DA-D196-4271-9CA8-97CA9B9D29F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3AF-4A18-A701-F2073A23AFF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7B1A46C-DA54-4760-9F3F-3D5AE885542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3AF-4A18-A701-F2073A23AFF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671BA2F-C161-4047-A163-26CE6D8F7A2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3AF-4A18-A701-F2073A23AFF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00942B-0C68-44E8-99E5-8C6DA616112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3AF-4A18-A701-F2073A23AFF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CCDD308-75A5-486B-9036-1884B080F6B1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3AF-4A18-A701-F2073A23AFF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7B1436F-7E3B-427F-934E-4DCBA853FD2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3AF-4A18-A701-F2073A23AFF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'Section 5'!$B$4:$B$13</c:f>
              <c:strCache>
                <c:ptCount val="10"/>
                <c:pt idx="0">
                  <c:v>AL</c:v>
                </c:pt>
                <c:pt idx="1">
                  <c:v>MA</c:v>
                </c:pt>
                <c:pt idx="2">
                  <c:v>SE</c:v>
                </c:pt>
                <c:pt idx="3">
                  <c:v>PI</c:v>
                </c:pt>
                <c:pt idx="4">
                  <c:v>CE</c:v>
                </c:pt>
                <c:pt idx="5">
                  <c:v>BA</c:v>
                </c:pt>
                <c:pt idx="6">
                  <c:v>RJ</c:v>
                </c:pt>
                <c:pt idx="7">
                  <c:v>PA</c:v>
                </c:pt>
                <c:pt idx="8">
                  <c:v>RR</c:v>
                </c:pt>
                <c:pt idx="9">
                  <c:v>ES</c:v>
                </c:pt>
              </c:strCache>
            </c:strRef>
          </c:cat>
          <c:val>
            <c:numRef>
              <c:f>'Section 5'!$E$4:$E$13</c:f>
              <c:numCache>
                <c:formatCode>#,##0.0_ ;\-#,##0.0\ </c:formatCode>
                <c:ptCount val="10"/>
                <c:pt idx="0">
                  <c:v>20.58</c:v>
                </c:pt>
                <c:pt idx="1">
                  <c:v>16.73</c:v>
                </c:pt>
                <c:pt idx="2">
                  <c:v>14.57</c:v>
                </c:pt>
                <c:pt idx="3">
                  <c:v>13.33</c:v>
                </c:pt>
                <c:pt idx="4">
                  <c:v>13.17</c:v>
                </c:pt>
                <c:pt idx="5">
                  <c:v>11.72</c:v>
                </c:pt>
                <c:pt idx="6">
                  <c:v>11.63</c:v>
                </c:pt>
                <c:pt idx="7">
                  <c:v>10.87</c:v>
                </c:pt>
                <c:pt idx="8">
                  <c:v>10.87</c:v>
                </c:pt>
                <c:pt idx="9">
                  <c:v>10.53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'Section 5'!$E$4:$E$13</c15:f>
                <c15:dlblRangeCache>
                  <c:ptCount val="10"/>
                  <c:pt idx="0">
                    <c:v>20.6 </c:v>
                  </c:pt>
                  <c:pt idx="1">
                    <c:v>16.7 </c:v>
                  </c:pt>
                  <c:pt idx="2">
                    <c:v>14.6 </c:v>
                  </c:pt>
                  <c:pt idx="3">
                    <c:v>13.3 </c:v>
                  </c:pt>
                  <c:pt idx="4">
                    <c:v>13.2 </c:v>
                  </c:pt>
                  <c:pt idx="5">
                    <c:v>11.7 </c:v>
                  </c:pt>
                  <c:pt idx="6">
                    <c:v>11.6 </c:v>
                  </c:pt>
                  <c:pt idx="7">
                    <c:v>10.9 </c:v>
                  </c:pt>
                  <c:pt idx="8">
                    <c:v>10.9 </c:v>
                  </c:pt>
                  <c:pt idx="9">
                    <c:v>10.5 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3AF-4A18-A701-F2073A23A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6"/>
        <c:axId val="1191709039"/>
        <c:axId val="1191709999"/>
      </c:barChart>
      <c:catAx>
        <c:axId val="11917090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9999"/>
        <c:crosses val="autoZero"/>
        <c:auto val="1"/>
        <c:lblAlgn val="ctr"/>
        <c:lblOffset val="100"/>
        <c:noMultiLvlLbl val="0"/>
      </c:catAx>
      <c:valAx>
        <c:axId val="1191709999"/>
        <c:scaling>
          <c:orientation val="minMax"/>
          <c:min val="10"/>
        </c:scaling>
        <c:delete val="0"/>
        <c:axPos val="l"/>
        <c:numFmt formatCode="#,##0.0_ ;\-#,##0.0\ 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EE9-41FB-871E-594146E331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E9-41FB-871E-594146E331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EE9-41FB-871E-594146E331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E9-41FB-871E-594146E33199}"/>
              </c:ext>
            </c:extLst>
          </c:dPt>
          <c:dLbls>
            <c:dLbl>
              <c:idx val="0"/>
              <c:layout>
                <c:manualLayout>
                  <c:x val="-0.23644028871391076"/>
                  <c:y val="-0.14112496354622339"/>
                </c:manualLayout>
              </c:layout>
              <c:tx>
                <c:rich>
                  <a:bodyPr/>
                  <a:lstStyle/>
                  <a:p>
                    <a:fld id="{0CF62DA1-8859-49D0-AEB9-E5525A36C34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2A300F6-3C67-4379-9DF1-5CEC0681355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EE9-41FB-871E-594146E33199}"/>
                </c:ext>
              </c:extLst>
            </c:dLbl>
            <c:dLbl>
              <c:idx val="1"/>
              <c:layout>
                <c:manualLayout>
                  <c:x val="-3.7182633420822397E-2"/>
                  <c:y val="9.1258019830854478E-2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97C05B5-870A-4B90-A5AD-7429A032551F}" type="CELLRANG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A1C6E353-971D-49DF-81FF-37585AF85988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EE9-41FB-871E-594146E33199}"/>
                </c:ext>
              </c:extLst>
            </c:dLbl>
            <c:dLbl>
              <c:idx val="2"/>
              <c:layout>
                <c:manualLayout>
                  <c:x val="-3.2738188976378001E-2"/>
                  <c:y val="-4.0314231554389145E-3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193298-4AAE-403D-BCA4-8D61EF641BB5}" type="CELLRANG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A951B969-02EF-496B-9636-0E88AD18B585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EE9-41FB-871E-594146E33199}"/>
                </c:ext>
              </c:extLst>
            </c:dLbl>
            <c:dLbl>
              <c:idx val="3"/>
              <c:layout>
                <c:manualLayout>
                  <c:x val="0.12391491688538933"/>
                  <c:y val="-4.4688684747739996E-3"/>
                </c:manualLayout>
              </c:layout>
              <c:tx>
                <c:rich>
                  <a:bodyPr rot="0" spcFirstLastPara="1" vertOverflow="ellipsis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D496159-02EA-4D18-B3D8-7DB4A66023D3}" type="CELLRANG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3396BFB9-AFA6-4BBD-8BD3-D8ED255F5064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non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EE9-41FB-871E-594146E3319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non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</c:ext>
            </c:extLst>
          </c:dLbls>
          <c:cat>
            <c:strRef>
              <c:f>'Section 4'!$C$5:$C$8</c:f>
              <c:strCache>
                <c:ptCount val="4"/>
                <c:pt idx="0">
                  <c:v>credit_card</c:v>
                </c:pt>
                <c:pt idx="1">
                  <c:v>boleto</c:v>
                </c:pt>
                <c:pt idx="2">
                  <c:v>voucher</c:v>
                </c:pt>
                <c:pt idx="3">
                  <c:v>debit_card</c:v>
                </c:pt>
              </c:strCache>
            </c:strRef>
          </c:cat>
          <c:val>
            <c:numRef>
              <c:f>'Section 4'!$G$5:$G$8</c:f>
              <c:numCache>
                <c:formatCode>General</c:formatCode>
                <c:ptCount val="4"/>
                <c:pt idx="0">
                  <c:v>78.34</c:v>
                </c:pt>
                <c:pt idx="1">
                  <c:v>17.920000000000002</c:v>
                </c:pt>
                <c:pt idx="2">
                  <c:v>2.37</c:v>
                </c:pt>
                <c:pt idx="3">
                  <c:v>1.36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'Section 4'!$C$5:$C$8</c15:f>
                <c15:dlblRangeCache>
                  <c:ptCount val="4"/>
                  <c:pt idx="0">
                    <c:v>credit_card</c:v>
                  </c:pt>
                  <c:pt idx="1">
                    <c:v>boleto</c:v>
                  </c:pt>
                  <c:pt idx="2">
                    <c:v>voucher</c:v>
                  </c:pt>
                  <c:pt idx="3">
                    <c:v>debit_card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EE9-41FB-871E-594146E33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858-4507-B43E-144C32F0D0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858-4507-B43E-144C32F0D0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858-4507-B43E-144C32F0D0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858-4507-B43E-144C32F0D0EE}"/>
              </c:ext>
            </c:extLst>
          </c:dPt>
          <c:dLbls>
            <c:dLbl>
              <c:idx val="0"/>
              <c:layout>
                <c:manualLayout>
                  <c:x val="-0.32051052503166433"/>
                  <c:y val="-0.14714802587741285"/>
                </c:manualLayout>
              </c:layout>
              <c:tx>
                <c:rich>
                  <a:bodyPr/>
                  <a:lstStyle/>
                  <a:p>
                    <a:fld id="{42598F9A-C32D-4B5B-BD61-309F755C08A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8EEAE72-C769-43B0-945E-D1B1C087A7D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858-4507-B43E-144C32F0D0EE}"/>
                </c:ext>
              </c:extLst>
            </c:dLbl>
            <c:dLbl>
              <c:idx val="1"/>
              <c:layout>
                <c:manualLayout>
                  <c:x val="-3.7182633420822397E-2"/>
                  <c:y val="9.1258019830854478E-2"/>
                </c:manualLayout>
              </c:layout>
              <c:tx>
                <c:rich>
                  <a:bodyPr rot="0" spcFirstLastPara="1" vertOverflow="ellipsis" horzOverflow="clip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F4C297A-491B-4D65-B61B-25C22DBC4FBC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0C0B029F-C01D-4545-AAFD-0D898EABDA42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858-4507-B43E-144C32F0D0EE}"/>
                </c:ext>
              </c:extLst>
            </c:dLbl>
            <c:dLbl>
              <c:idx val="2"/>
              <c:layout>
                <c:manualLayout>
                  <c:x val="-3.2738188976378001E-2"/>
                  <c:y val="-4.0314231554389145E-3"/>
                </c:manualLayout>
              </c:layout>
              <c:tx>
                <c:rich>
                  <a:bodyPr rot="0" spcFirstLastPara="1" vertOverflow="ellipsis" horzOverflow="clip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893332-444A-44DF-B071-62A823B2CDDD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4F2389A0-D45E-4D19-909D-0E3636363E00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F858-4507-B43E-144C32F0D0EE}"/>
                </c:ext>
              </c:extLst>
            </c:dLbl>
            <c:dLbl>
              <c:idx val="3"/>
              <c:layout>
                <c:manualLayout>
                  <c:x val="0.12391491688538933"/>
                  <c:y val="-4.4688684747739996E-3"/>
                </c:manualLayout>
              </c:layout>
              <c:tx>
                <c:rich>
                  <a:bodyPr rot="0" spcFirstLastPara="1" vertOverflow="ellipsis" horzOverflow="clip" vert="horz" wrap="non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7640C65-B083-4701-B584-BC866B29024A}" type="CELLRAN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[CELLRANGE]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B02E892E-CA5D-46BF-B3EA-DE048B32D59A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>
                        <a:defRPr sz="105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numFmt formatCode="0%" sourceLinked="0"/>
              <c:spPr>
                <a:noFill/>
                <a:ln>
                  <a:noFill/>
                </a:ln>
                <a:effectLst/>
              </c:sp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F858-4507-B43E-144C32F0D0EE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non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DataLabelsRange val="1"/>
              </c:ext>
            </c:extLst>
          </c:dLbls>
          <c:cat>
            <c:strRef>
              <c:f>'Section 4'!$C$5:$C$8</c:f>
              <c:strCache>
                <c:ptCount val="4"/>
                <c:pt idx="0">
                  <c:v>credit_card</c:v>
                </c:pt>
                <c:pt idx="1">
                  <c:v>boleto</c:v>
                </c:pt>
                <c:pt idx="2">
                  <c:v>voucher</c:v>
                </c:pt>
                <c:pt idx="3">
                  <c:v>debit_card</c:v>
                </c:pt>
              </c:strCache>
            </c:strRef>
          </c:cat>
          <c:val>
            <c:numRef>
              <c:f>'Section 4'!$F$5:$F$8</c:f>
              <c:numCache>
                <c:formatCode>General</c:formatCode>
                <c:ptCount val="4"/>
                <c:pt idx="0">
                  <c:v>73.92</c:v>
                </c:pt>
                <c:pt idx="1">
                  <c:v>19.04</c:v>
                </c:pt>
                <c:pt idx="2">
                  <c:v>5.56</c:v>
                </c:pt>
                <c:pt idx="3">
                  <c:v>1.47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'Section 4'!$C$5:$C$8</c15:f>
                <c15:dlblRangeCache>
                  <c:ptCount val="4"/>
                  <c:pt idx="0">
                    <c:v>credit_card</c:v>
                  </c:pt>
                  <c:pt idx="1">
                    <c:v>boleto</c:v>
                  </c:pt>
                  <c:pt idx="2">
                    <c:v>voucher</c:v>
                  </c:pt>
                  <c:pt idx="3">
                    <c:v>debit_card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F858-4507-B43E-144C32F0D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'Section 2'!$D$15</c:f>
              <c:strCache>
                <c:ptCount val="1"/>
                <c:pt idx="0">
                  <c:v>Revenue (R$ in 000's)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0AFB2E1-8783-4C20-9BC3-C2B5B36CCEC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1A-4B78-8D9A-C0E42D18EE0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147FDAE-B2EB-4FD5-99DA-144CC1FC014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1A-4B78-8D9A-C0E42D18EE0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1FAD29-140A-457A-9621-547F816742E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1A-4B78-8D9A-C0E42D18EE0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D9D4F0-F965-4BAC-89EF-58118E42A56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1A-4B78-8D9A-C0E42D18EE0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A4EF4B-588F-42C3-913D-F5799C64590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1A-4B78-8D9A-C0E42D18EE0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AE67D35-8AA0-466A-9F5E-90863897FD3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1A-4B78-8D9A-C0E42D18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'Section 2'!$C$16:$C$21</c:f>
              <c:strCache>
                <c:ptCount val="6"/>
                <c:pt idx="0">
                  <c:v>health_beauty</c:v>
                </c:pt>
                <c:pt idx="1">
                  <c:v>bed_bath_table</c:v>
                </c:pt>
                <c:pt idx="2">
                  <c:v>watches_gifts</c:v>
                </c:pt>
                <c:pt idx="3">
                  <c:v>computers_accessories</c:v>
                </c:pt>
                <c:pt idx="4">
                  <c:v>sports_leisure</c:v>
                </c:pt>
                <c:pt idx="5">
                  <c:v>furniture_decor</c:v>
                </c:pt>
              </c:strCache>
            </c:strRef>
          </c:cat>
          <c:val>
            <c:numRef>
              <c:f>'Section 2'!$D$16:$D$21</c:f>
              <c:numCache>
                <c:formatCode>General</c:formatCode>
                <c:ptCount val="6"/>
                <c:pt idx="0">
                  <c:v>15503.91</c:v>
                </c:pt>
                <c:pt idx="1">
                  <c:v>14769.78</c:v>
                </c:pt>
                <c:pt idx="2">
                  <c:v>13689.220000000001</c:v>
                </c:pt>
                <c:pt idx="3">
                  <c:v>13183.45</c:v>
                </c:pt>
                <c:pt idx="4">
                  <c:v>12733.79</c:v>
                </c:pt>
                <c:pt idx="5">
                  <c:v>11612.69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'Section 2'!$F$16:$F$21</c15:f>
                <c15:dlblRangeCache>
                  <c:ptCount val="6"/>
                  <c:pt idx="0">
                    <c:v>1,550</c:v>
                  </c:pt>
                  <c:pt idx="1">
                    <c:v>1,477</c:v>
                  </c:pt>
                  <c:pt idx="2">
                    <c:v>1,369</c:v>
                  </c:pt>
                  <c:pt idx="3">
                    <c:v>1,318</c:v>
                  </c:pt>
                  <c:pt idx="4">
                    <c:v>1,273</c:v>
                  </c:pt>
                  <c:pt idx="5">
                    <c:v>1,161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61A-4B78-8D9A-C0E42D18EE0F}"/>
            </c:ext>
          </c:extLst>
        </c:ser>
        <c:ser>
          <c:idx val="1"/>
          <c:order val="1"/>
          <c:tx>
            <c:strRef>
              <c:f>'Section 2'!$E$15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'Section 2'!$C$16:$C$21</c:f>
              <c:strCache>
                <c:ptCount val="6"/>
                <c:pt idx="0">
                  <c:v>health_beauty</c:v>
                </c:pt>
                <c:pt idx="1">
                  <c:v>bed_bath_table</c:v>
                </c:pt>
                <c:pt idx="2">
                  <c:v>watches_gifts</c:v>
                </c:pt>
                <c:pt idx="3">
                  <c:v>computers_accessories</c:v>
                </c:pt>
                <c:pt idx="4">
                  <c:v>sports_leisure</c:v>
                </c:pt>
                <c:pt idx="5">
                  <c:v>furniture_decor</c:v>
                </c:pt>
              </c:strCache>
            </c:strRef>
          </c:cat>
          <c:val>
            <c:numRef>
              <c:f>'Section 2'!$E$16:$E$21</c:f>
              <c:numCache>
                <c:formatCode>#,##0</c:formatCode>
                <c:ptCount val="6"/>
                <c:pt idx="0">
                  <c:v>9670</c:v>
                </c:pt>
                <c:pt idx="1">
                  <c:v>11115</c:v>
                </c:pt>
                <c:pt idx="2">
                  <c:v>5991</c:v>
                </c:pt>
                <c:pt idx="3">
                  <c:v>7827</c:v>
                </c:pt>
                <c:pt idx="4">
                  <c:v>8641</c:v>
                </c:pt>
                <c:pt idx="5">
                  <c:v>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A-4B78-8D9A-C0E42D18EE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1"/>
        <c:overlap val="-27"/>
        <c:axId val="1311653839"/>
        <c:axId val="1311655759"/>
      </c:barChart>
      <c:catAx>
        <c:axId val="13116538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55759"/>
        <c:crosses val="autoZero"/>
        <c:auto val="1"/>
        <c:lblAlgn val="ctr"/>
        <c:lblOffset val="100"/>
        <c:noMultiLvlLbl val="0"/>
      </c:catAx>
      <c:valAx>
        <c:axId val="1311655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65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574140081178107"/>
          <c:y val="0.90483571767608562"/>
          <c:w val="0.32669691467850775"/>
          <c:h val="7.020328797224023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459580</xdr:colOff>
      <xdr:row>6</xdr:row>
      <xdr:rowOff>4762</xdr:rowOff>
    </xdr:from>
    <xdr:to>
      <xdr:col>14</xdr:col>
      <xdr:colOff>497680</xdr:colOff>
      <xdr:row>21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4A713-E637-356F-DADA-B817F7699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579783</xdr:colOff>
      <xdr:row>17</xdr:row>
      <xdr:rowOff>82827</xdr:rowOff>
    </xdr:from>
    <xdr:to>
      <xdr:col>13</xdr:col>
      <xdr:colOff>579783</xdr:colOff>
      <xdr:row>18</xdr:row>
      <xdr:rowOff>140805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AC10B59-8112-5FEF-A26D-C9E5E9868679}"/>
            </a:ext>
          </a:extLst>
        </xdr:cNvPr>
        <xdr:cNvCxnSpPr/>
      </xdr:nvCxnSpPr>
      <xdr:spPr>
        <a:xfrm rot="900000">
          <a:off x="11496261" y="3180523"/>
          <a:ext cx="0" cy="2401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629479</xdr:colOff>
      <xdr:row>17</xdr:row>
      <xdr:rowOff>82827</xdr:rowOff>
    </xdr:from>
    <xdr:to>
      <xdr:col>13</xdr:col>
      <xdr:colOff>629479</xdr:colOff>
      <xdr:row>18</xdr:row>
      <xdr:rowOff>140805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6D391AD-4BD4-201A-5519-3E59E862AB92}"/>
            </a:ext>
          </a:extLst>
        </xdr:cNvPr>
        <xdr:cNvCxnSpPr/>
      </xdr:nvCxnSpPr>
      <xdr:spPr>
        <a:xfrm rot="900000">
          <a:off x="11545957" y="3180523"/>
          <a:ext cx="0" cy="2401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429868</xdr:colOff>
      <xdr:row>7</xdr:row>
      <xdr:rowOff>127553</xdr:rowOff>
    </xdr:from>
    <xdr:to>
      <xdr:col>9</xdr:col>
      <xdr:colOff>24020</xdr:colOff>
      <xdr:row>7</xdr:row>
      <xdr:rowOff>127553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659D7301-4454-CFD9-58A0-C5015AFEA422}"/>
            </a:ext>
          </a:extLst>
        </xdr:cNvPr>
        <xdr:cNvCxnSpPr/>
      </xdr:nvCxnSpPr>
      <xdr:spPr>
        <a:xfrm rot="17100000">
          <a:off x="8236227" y="1282977"/>
          <a:ext cx="0" cy="2401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429868</xdr:colOff>
      <xdr:row>7</xdr:row>
      <xdr:rowOff>181388</xdr:rowOff>
    </xdr:from>
    <xdr:to>
      <xdr:col>9</xdr:col>
      <xdr:colOff>24020</xdr:colOff>
      <xdr:row>7</xdr:row>
      <xdr:rowOff>181388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B24666FE-445C-BA44-F7CD-3B80CA7B1A43}"/>
            </a:ext>
          </a:extLst>
        </xdr:cNvPr>
        <xdr:cNvCxnSpPr/>
      </xdr:nvCxnSpPr>
      <xdr:spPr>
        <a:xfrm rot="17100000">
          <a:off x="8236227" y="1336812"/>
          <a:ext cx="0" cy="240195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401706</xdr:colOff>
      <xdr:row>3</xdr:row>
      <xdr:rowOff>45554</xdr:rowOff>
    </xdr:from>
    <xdr:to>
      <xdr:col>14</xdr:col>
      <xdr:colOff>426554</xdr:colOff>
      <xdr:row>14</xdr:row>
      <xdr:rowOff>33130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0D35C8-4638-7CEB-4BB7-1F2AD7DCA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629376</xdr:colOff>
      <xdr:row>1</xdr:row>
      <xdr:rowOff>95249</xdr:rowOff>
    </xdr:from>
    <xdr:to>
      <xdr:col>13</xdr:col>
      <xdr:colOff>563218</xdr:colOff>
      <xdr:row>11</xdr:row>
      <xdr:rowOff>26502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E9002-042F-65AC-3447-B77797529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629376</xdr:colOff>
      <xdr:row>11</xdr:row>
      <xdr:rowOff>123263</xdr:rowOff>
    </xdr:from>
    <xdr:to>
      <xdr:col>13</xdr:col>
      <xdr:colOff>563218</xdr:colOff>
      <xdr:row>23</xdr:row>
      <xdr:rowOff>60120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C97325-736E-6838-B1CD-A8603B0FD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</xdr:colOff>
      <xdr:row>3</xdr:row>
      <xdr:rowOff>28574</xdr:rowOff>
    </xdr:from>
    <xdr:to>
      <xdr:col>15</xdr:col>
      <xdr:colOff>638175</xdr:colOff>
      <xdr:row>18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0D8E45-CB1D-23FD-2A56-BD0A77989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5A8F-5C9F-4558-BBEC-F58335814CF8}">
  <dimension ref="C7:G28"/>
  <sheetViews>
    <sheetView showGridLines="0" zoomScale="85" zoomScaleNormal="85" workbookViewId="0">
      <selection activeCell="C9" sqref="C9:C17"/>
    </sheetView>
  </sheetViews>
  <sheetFormatPr defaultRowHeight="14.25" x14ac:dyDescent="0.45"/>
  <cols>
    <col min="3" max="6" width="15.59765625" customWidth="1"/>
  </cols>
  <sheetData>
    <row r="7" spans="3:7" x14ac:dyDescent="0.45">
      <c r="C7" s="3" t="s">
        <v>10</v>
      </c>
      <c r="D7" s="3" t="s">
        <v>11</v>
      </c>
      <c r="E7" s="3" t="s">
        <v>13</v>
      </c>
      <c r="F7" s="3" t="s">
        <v>12</v>
      </c>
      <c r="G7" s="3" t="s">
        <v>13</v>
      </c>
    </row>
    <row r="8" spans="3:7" x14ac:dyDescent="0.45">
      <c r="C8" s="1" t="s">
        <v>0</v>
      </c>
      <c r="D8" s="2">
        <f>ROUND(F8/G8*E8,0)</f>
        <v>117</v>
      </c>
      <c r="E8" s="1">
        <v>247</v>
      </c>
      <c r="F8" s="2">
        <v>20000</v>
      </c>
      <c r="G8" s="1">
        <v>42182.1</v>
      </c>
    </row>
    <row r="9" spans="3:7" x14ac:dyDescent="0.45">
      <c r="C9" s="4" t="s">
        <v>1</v>
      </c>
      <c r="D9" s="4">
        <f t="shared" ref="D9:D17" si="0">E9</f>
        <v>64</v>
      </c>
      <c r="E9" s="4">
        <v>64</v>
      </c>
      <c r="F9" s="4">
        <f t="shared" ref="F9:F17" si="1">G9</f>
        <v>13700.8</v>
      </c>
      <c r="G9" s="4">
        <v>13700.8</v>
      </c>
    </row>
    <row r="10" spans="3:7" x14ac:dyDescent="0.45">
      <c r="C10" s="4" t="s">
        <v>2</v>
      </c>
      <c r="D10" s="4">
        <f t="shared" si="0"/>
        <v>47</v>
      </c>
      <c r="E10" s="4">
        <v>47</v>
      </c>
      <c r="F10" s="4">
        <f t="shared" si="1"/>
        <v>12894.9</v>
      </c>
      <c r="G10" s="4">
        <v>12894.9</v>
      </c>
    </row>
    <row r="11" spans="3:7" x14ac:dyDescent="0.45">
      <c r="C11" s="4" t="s">
        <v>3</v>
      </c>
      <c r="D11" s="4">
        <f t="shared" si="0"/>
        <v>16</v>
      </c>
      <c r="E11" s="4">
        <v>16</v>
      </c>
      <c r="F11" s="4">
        <f t="shared" si="1"/>
        <v>8265.42</v>
      </c>
      <c r="G11" s="4">
        <v>8265.42</v>
      </c>
    </row>
    <row r="12" spans="3:7" x14ac:dyDescent="0.45">
      <c r="C12" s="4" t="s">
        <v>4</v>
      </c>
      <c r="D12" s="4">
        <f t="shared" si="0"/>
        <v>9</v>
      </c>
      <c r="E12" s="4">
        <v>9</v>
      </c>
      <c r="F12" s="4">
        <f t="shared" si="1"/>
        <v>7162.56</v>
      </c>
      <c r="G12" s="4">
        <v>7162.56</v>
      </c>
    </row>
    <row r="13" spans="3:7" x14ac:dyDescent="0.45">
      <c r="C13" s="4" t="s">
        <v>5</v>
      </c>
      <c r="D13" s="4">
        <f t="shared" si="0"/>
        <v>16</v>
      </c>
      <c r="E13" s="4">
        <v>16</v>
      </c>
      <c r="F13" s="4">
        <f t="shared" si="1"/>
        <v>6738.83</v>
      </c>
      <c r="G13" s="4">
        <v>6738.83</v>
      </c>
    </row>
    <row r="14" spans="3:7" x14ac:dyDescent="0.45">
      <c r="C14" s="4" t="s">
        <v>6</v>
      </c>
      <c r="D14" s="4">
        <f t="shared" si="0"/>
        <v>14</v>
      </c>
      <c r="E14" s="4">
        <v>14</v>
      </c>
      <c r="F14" s="4">
        <f t="shared" si="1"/>
        <v>4598.01</v>
      </c>
      <c r="G14" s="4">
        <v>4598.01</v>
      </c>
    </row>
    <row r="15" spans="3:7" x14ac:dyDescent="0.45">
      <c r="C15" s="4" t="s">
        <v>7</v>
      </c>
      <c r="D15" s="4">
        <f t="shared" si="0"/>
        <v>13</v>
      </c>
      <c r="E15" s="4">
        <v>13</v>
      </c>
      <c r="F15" s="4">
        <f t="shared" si="1"/>
        <v>2189.9</v>
      </c>
      <c r="G15" s="4">
        <v>2189.9</v>
      </c>
    </row>
    <row r="16" spans="3:7" x14ac:dyDescent="0.45">
      <c r="C16" s="4" t="s">
        <v>8</v>
      </c>
      <c r="D16" s="4">
        <f t="shared" si="0"/>
        <v>5</v>
      </c>
      <c r="E16" s="4">
        <v>5</v>
      </c>
      <c r="F16" s="4">
        <f t="shared" si="1"/>
        <v>1902.23</v>
      </c>
      <c r="G16" s="4">
        <v>1902.23</v>
      </c>
    </row>
    <row r="17" spans="3:7" x14ac:dyDescent="0.45">
      <c r="C17" s="1" t="s">
        <v>9</v>
      </c>
      <c r="D17" s="1">
        <f t="shared" si="0"/>
        <v>7</v>
      </c>
      <c r="E17" s="1">
        <v>7</v>
      </c>
      <c r="F17" s="1">
        <f t="shared" si="1"/>
        <v>1720.88</v>
      </c>
      <c r="G17" s="1">
        <v>1720.88</v>
      </c>
    </row>
    <row r="18" spans="3:7" x14ac:dyDescent="0.45">
      <c r="C18" s="1"/>
      <c r="D18" s="1"/>
      <c r="E18" s="1"/>
      <c r="F18" s="1"/>
      <c r="G18" s="1"/>
    </row>
    <row r="19" spans="3:7" x14ac:dyDescent="0.45">
      <c r="C19" s="1"/>
      <c r="D19" s="1"/>
      <c r="E19" s="1"/>
      <c r="F19" s="1"/>
      <c r="G19" s="1"/>
    </row>
    <row r="20" spans="3:7" x14ac:dyDescent="0.45">
      <c r="C20" s="1"/>
      <c r="D20" s="1"/>
      <c r="E20" s="1"/>
      <c r="F20" s="1"/>
      <c r="G20" s="1"/>
    </row>
    <row r="21" spans="3:7" x14ac:dyDescent="0.45">
      <c r="C21" s="1"/>
      <c r="D21" s="1"/>
      <c r="E21" s="1"/>
      <c r="F21" s="1"/>
      <c r="G21" s="1"/>
    </row>
    <row r="22" spans="3:7" x14ac:dyDescent="0.45">
      <c r="C22" s="1"/>
      <c r="D22" s="1"/>
      <c r="E22" s="1"/>
      <c r="F22" s="1"/>
      <c r="G22" s="1"/>
    </row>
    <row r="23" spans="3:7" x14ac:dyDescent="0.45">
      <c r="C23" s="1"/>
      <c r="D23" s="1"/>
      <c r="E23" s="1"/>
      <c r="F23" s="1"/>
      <c r="G23" s="1"/>
    </row>
    <row r="24" spans="3:7" x14ac:dyDescent="0.45">
      <c r="C24" s="1"/>
      <c r="D24" s="1"/>
      <c r="E24" s="1"/>
      <c r="F24" s="1"/>
      <c r="G24" s="1"/>
    </row>
    <row r="25" spans="3:7" x14ac:dyDescent="0.45">
      <c r="C25" s="1"/>
      <c r="D25" s="1"/>
      <c r="E25" s="1"/>
      <c r="F25" s="1"/>
      <c r="G25" s="1"/>
    </row>
    <row r="26" spans="3:7" x14ac:dyDescent="0.45">
      <c r="C26" s="1"/>
      <c r="D26" s="1"/>
      <c r="E26" s="1"/>
      <c r="F26" s="1"/>
      <c r="G26" s="1"/>
    </row>
    <row r="27" spans="3:7" x14ac:dyDescent="0.45">
      <c r="C27" s="1"/>
      <c r="D27" s="1"/>
      <c r="E27" s="1"/>
      <c r="F27" s="1"/>
      <c r="G27" s="1"/>
    </row>
    <row r="28" spans="3:7" x14ac:dyDescent="0.45">
      <c r="C28" s="1"/>
      <c r="D28" s="1"/>
      <c r="E28" s="1"/>
      <c r="F28" s="1"/>
      <c r="G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0B3B-D1DA-4E36-91E4-D23CC4F46E68}">
  <dimension ref="B3:F30"/>
  <sheetViews>
    <sheetView showGridLines="0" topLeftCell="B1" zoomScale="115" zoomScaleNormal="115" workbookViewId="0">
      <selection activeCell="L17" sqref="L17"/>
    </sheetView>
  </sheetViews>
  <sheetFormatPr defaultRowHeight="14.25" x14ac:dyDescent="0.45"/>
  <cols>
    <col min="2" max="6" width="15.59765625" customWidth="1"/>
  </cols>
  <sheetData>
    <row r="3" spans="2:6" x14ac:dyDescent="0.45">
      <c r="B3" s="3" t="s">
        <v>32</v>
      </c>
      <c r="C3" s="3" t="s">
        <v>34</v>
      </c>
      <c r="D3" s="3" t="s">
        <v>35</v>
      </c>
      <c r="E3" s="3" t="s">
        <v>36</v>
      </c>
      <c r="F3" s="3" t="s">
        <v>33</v>
      </c>
    </row>
    <row r="4" spans="2:6" x14ac:dyDescent="0.45">
      <c r="B4" s="1" t="s">
        <v>15</v>
      </c>
      <c r="C4" s="1">
        <v>413</v>
      </c>
      <c r="D4" s="1">
        <v>85</v>
      </c>
      <c r="E4" s="5">
        <v>20.58</v>
      </c>
      <c r="F4" s="1">
        <v>1.96</v>
      </c>
    </row>
    <row r="5" spans="2:6" x14ac:dyDescent="0.45">
      <c r="B5" s="4" t="s">
        <v>16</v>
      </c>
      <c r="C5" s="4">
        <v>747</v>
      </c>
      <c r="D5" s="4">
        <v>125</v>
      </c>
      <c r="E5" s="6">
        <v>16.73</v>
      </c>
      <c r="F5" s="4">
        <v>1.76</v>
      </c>
    </row>
    <row r="6" spans="2:6" x14ac:dyDescent="0.45">
      <c r="B6" s="4" t="s">
        <v>17</v>
      </c>
      <c r="C6" s="4">
        <v>350</v>
      </c>
      <c r="D6" s="4">
        <v>51</v>
      </c>
      <c r="E6" s="6">
        <v>14.57</v>
      </c>
      <c r="F6" s="4">
        <v>2.36</v>
      </c>
    </row>
    <row r="7" spans="2:6" x14ac:dyDescent="0.45">
      <c r="B7" s="4" t="s">
        <v>18</v>
      </c>
      <c r="C7" s="4">
        <v>495</v>
      </c>
      <c r="D7" s="4">
        <v>66</v>
      </c>
      <c r="E7" s="6">
        <v>13.33</v>
      </c>
      <c r="F7" s="4">
        <v>1.78</v>
      </c>
    </row>
    <row r="8" spans="2:6" x14ac:dyDescent="0.45">
      <c r="B8" s="4" t="s">
        <v>19</v>
      </c>
      <c r="C8" s="4">
        <v>1336</v>
      </c>
      <c r="D8" s="4">
        <v>176</v>
      </c>
      <c r="E8" s="6">
        <v>13.17</v>
      </c>
      <c r="F8" s="4">
        <v>2</v>
      </c>
    </row>
    <row r="9" spans="2:6" x14ac:dyDescent="0.45">
      <c r="B9" s="4" t="s">
        <v>6</v>
      </c>
      <c r="C9" s="4">
        <v>3380</v>
      </c>
      <c r="D9" s="4">
        <v>396</v>
      </c>
      <c r="E9" s="6">
        <v>11.72</v>
      </c>
      <c r="F9" s="4">
        <v>1.41</v>
      </c>
    </row>
    <row r="10" spans="2:6" x14ac:dyDescent="0.45">
      <c r="B10" s="4" t="s">
        <v>1</v>
      </c>
      <c r="C10" s="4">
        <v>12852</v>
      </c>
      <c r="D10" s="4">
        <v>1495</v>
      </c>
      <c r="E10" s="6">
        <v>11.63</v>
      </c>
      <c r="F10" s="4">
        <v>1.57</v>
      </c>
    </row>
    <row r="11" spans="2:6" x14ac:dyDescent="0.45">
      <c r="B11" s="4" t="s">
        <v>20</v>
      </c>
      <c r="C11" s="4">
        <v>975</v>
      </c>
      <c r="D11" s="4">
        <v>106</v>
      </c>
      <c r="E11" s="6">
        <v>10.87</v>
      </c>
      <c r="F11" s="4">
        <v>1.39</v>
      </c>
    </row>
    <row r="12" spans="2:6" x14ac:dyDescent="0.45">
      <c r="B12" s="4" t="s">
        <v>21</v>
      </c>
      <c r="C12" s="4">
        <v>46</v>
      </c>
      <c r="D12" s="4">
        <v>5</v>
      </c>
      <c r="E12" s="6">
        <v>10.87</v>
      </c>
      <c r="F12" s="4">
        <v>3.96</v>
      </c>
    </row>
    <row r="13" spans="2:6" x14ac:dyDescent="0.45">
      <c r="B13" s="4" t="s">
        <v>9</v>
      </c>
      <c r="C13" s="4">
        <v>2033</v>
      </c>
      <c r="D13" s="4">
        <v>214</v>
      </c>
      <c r="E13" s="6">
        <v>10.53</v>
      </c>
      <c r="F13" s="4">
        <v>1.19</v>
      </c>
    </row>
    <row r="14" spans="2:6" x14ac:dyDescent="0.45">
      <c r="B14" s="4" t="s">
        <v>22</v>
      </c>
      <c r="C14" s="4">
        <v>536</v>
      </c>
      <c r="D14" s="4">
        <v>54</v>
      </c>
      <c r="E14" s="6">
        <v>10.07</v>
      </c>
      <c r="F14" s="4">
        <v>1.04</v>
      </c>
    </row>
    <row r="15" spans="2:6" x14ac:dyDescent="0.45">
      <c r="B15" s="4" t="s">
        <v>23</v>
      </c>
      <c r="C15" s="4">
        <v>280</v>
      </c>
      <c r="D15" s="4">
        <v>27</v>
      </c>
      <c r="E15" s="6">
        <v>9.64</v>
      </c>
      <c r="F15" s="4">
        <v>0.63</v>
      </c>
    </row>
    <row r="16" spans="2:6" x14ac:dyDescent="0.45">
      <c r="B16" s="4" t="s">
        <v>24</v>
      </c>
      <c r="C16" s="4">
        <v>715</v>
      </c>
      <c r="D16" s="4">
        <v>68</v>
      </c>
      <c r="E16" s="6">
        <v>9.51</v>
      </c>
      <c r="F16" s="4">
        <v>0.79</v>
      </c>
    </row>
    <row r="17" spans="2:6" x14ac:dyDescent="0.45">
      <c r="B17" s="4" t="s">
        <v>25</v>
      </c>
      <c r="C17" s="4">
        <v>1652</v>
      </c>
      <c r="D17" s="4">
        <v>153</v>
      </c>
      <c r="E17" s="6">
        <v>9.26</v>
      </c>
      <c r="F17" s="4">
        <v>1.1100000000000001</v>
      </c>
    </row>
    <row r="18" spans="2:6" x14ac:dyDescent="0.45">
      <c r="B18" s="4" t="s">
        <v>26</v>
      </c>
      <c r="C18" s="4">
        <v>485</v>
      </c>
      <c r="D18" s="4">
        <v>44</v>
      </c>
      <c r="E18" s="6">
        <v>9.07</v>
      </c>
      <c r="F18" s="4">
        <v>1.31</v>
      </c>
    </row>
    <row r="19" spans="2:6" x14ac:dyDescent="0.45">
      <c r="B19" s="4" t="s">
        <v>7</v>
      </c>
      <c r="C19" s="4">
        <v>3637</v>
      </c>
      <c r="D19" s="4">
        <v>291</v>
      </c>
      <c r="E19" s="6">
        <v>8</v>
      </c>
      <c r="F19" s="4">
        <v>0.67</v>
      </c>
    </row>
    <row r="20" spans="2:6" x14ac:dyDescent="0.45">
      <c r="B20" s="4" t="s">
        <v>4</v>
      </c>
      <c r="C20" s="4">
        <v>2020</v>
      </c>
      <c r="D20" s="4">
        <v>128</v>
      </c>
      <c r="E20" s="6">
        <v>6.34</v>
      </c>
      <c r="F20" s="4">
        <v>0.72</v>
      </c>
    </row>
    <row r="21" spans="2:6" x14ac:dyDescent="0.45">
      <c r="B21" s="4" t="s">
        <v>3</v>
      </c>
      <c r="C21" s="4">
        <v>5466</v>
      </c>
      <c r="D21" s="4">
        <v>325</v>
      </c>
      <c r="E21" s="6">
        <v>5.95</v>
      </c>
      <c r="F21" s="4">
        <v>0.61</v>
      </c>
    </row>
    <row r="22" spans="2:6" x14ac:dyDescent="0.45">
      <c r="B22" s="4" t="s">
        <v>27</v>
      </c>
      <c r="C22" s="4">
        <v>907</v>
      </c>
      <c r="D22" s="4">
        <v>53</v>
      </c>
      <c r="E22" s="6">
        <v>5.84</v>
      </c>
      <c r="F22" s="4">
        <v>0.62</v>
      </c>
    </row>
    <row r="23" spans="2:6" x14ac:dyDescent="0.45">
      <c r="B23" s="4" t="s">
        <v>8</v>
      </c>
      <c r="C23" s="4">
        <v>2140</v>
      </c>
      <c r="D23" s="4">
        <v>118</v>
      </c>
      <c r="E23" s="6">
        <v>5.51</v>
      </c>
      <c r="F23" s="4">
        <v>0.41</v>
      </c>
    </row>
    <row r="24" spans="2:6" x14ac:dyDescent="0.45">
      <c r="B24" s="4" t="s">
        <v>2</v>
      </c>
      <c r="C24" s="4">
        <v>11635</v>
      </c>
      <c r="D24" s="4">
        <v>520</v>
      </c>
      <c r="E24" s="6">
        <v>4.47</v>
      </c>
      <c r="F24" s="4">
        <v>0.38</v>
      </c>
    </row>
    <row r="25" spans="2:6" x14ac:dyDescent="0.45">
      <c r="B25" s="4" t="s">
        <v>0</v>
      </c>
      <c r="C25" s="4">
        <v>41746</v>
      </c>
      <c r="D25" s="4">
        <v>1820</v>
      </c>
      <c r="E25" s="6">
        <v>4.3600000000000003</v>
      </c>
      <c r="F25" s="4">
        <v>0.36</v>
      </c>
    </row>
    <row r="26" spans="2:6" x14ac:dyDescent="0.45">
      <c r="B26" s="4" t="s">
        <v>5</v>
      </c>
      <c r="C26" s="4">
        <v>5045</v>
      </c>
      <c r="D26" s="4">
        <v>199</v>
      </c>
      <c r="E26" s="6">
        <v>3.94</v>
      </c>
      <c r="F26" s="4">
        <v>0.33</v>
      </c>
    </row>
    <row r="27" spans="2:6" x14ac:dyDescent="0.45">
      <c r="B27" s="4" t="s">
        <v>28</v>
      </c>
      <c r="C27" s="4">
        <v>81</v>
      </c>
      <c r="D27" s="4">
        <v>3</v>
      </c>
      <c r="E27" s="6">
        <v>3.7</v>
      </c>
      <c r="F27" s="4">
        <v>0.69</v>
      </c>
    </row>
    <row r="28" spans="2:6" x14ac:dyDescent="0.45">
      <c r="B28" s="4" t="s">
        <v>29</v>
      </c>
      <c r="C28" s="4">
        <v>68</v>
      </c>
      <c r="D28" s="4">
        <v>2</v>
      </c>
      <c r="E28" s="6">
        <v>2.94</v>
      </c>
      <c r="F28" s="4">
        <v>2.13</v>
      </c>
    </row>
    <row r="29" spans="2:6" x14ac:dyDescent="0.45">
      <c r="B29" s="4" t="s">
        <v>30</v>
      </c>
      <c r="C29" s="4">
        <v>253</v>
      </c>
      <c r="D29" s="4">
        <v>7</v>
      </c>
      <c r="E29" s="6">
        <v>2.77</v>
      </c>
      <c r="F29" s="4">
        <v>0.15</v>
      </c>
    </row>
    <row r="30" spans="2:6" x14ac:dyDescent="0.45">
      <c r="B30" s="1" t="s">
        <v>31</v>
      </c>
      <c r="C30" s="1">
        <v>148</v>
      </c>
      <c r="D30" s="1">
        <v>4</v>
      </c>
      <c r="E30" s="5">
        <v>2.7</v>
      </c>
      <c r="F30" s="1">
        <v>0.82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1FF8-46EF-476A-AEA1-1C8955FC2CDA}">
  <dimension ref="C4:H9"/>
  <sheetViews>
    <sheetView showGridLines="0" topLeftCell="B1" zoomScaleNormal="100" workbookViewId="0">
      <selection activeCell="P11" sqref="P11"/>
    </sheetView>
  </sheetViews>
  <sheetFormatPr defaultRowHeight="14.25" x14ac:dyDescent="0.45"/>
  <cols>
    <col min="3" max="8" width="15.59765625" customWidth="1"/>
  </cols>
  <sheetData>
    <row r="4" spans="3:8" x14ac:dyDescent="0.45">
      <c r="C4" s="7" t="s">
        <v>42</v>
      </c>
      <c r="D4" s="7" t="s">
        <v>14</v>
      </c>
      <c r="E4" s="7" t="s">
        <v>43</v>
      </c>
      <c r="F4" s="7" t="s">
        <v>44</v>
      </c>
      <c r="G4" s="7" t="s">
        <v>45</v>
      </c>
      <c r="H4" s="7" t="s">
        <v>46</v>
      </c>
    </row>
    <row r="5" spans="3:8" ht="20" customHeight="1" x14ac:dyDescent="0.45">
      <c r="C5" s="8" t="s">
        <v>41</v>
      </c>
      <c r="D5" s="8">
        <v>76795</v>
      </c>
      <c r="E5" s="8">
        <v>12542106</v>
      </c>
      <c r="F5" s="8">
        <v>73.92</v>
      </c>
      <c r="G5" s="8">
        <v>78.34</v>
      </c>
      <c r="H5" s="8">
        <v>163.32</v>
      </c>
    </row>
    <row r="6" spans="3:8" ht="20" customHeight="1" x14ac:dyDescent="0.45">
      <c r="C6" s="9" t="s">
        <v>40</v>
      </c>
      <c r="D6" s="9">
        <v>19784</v>
      </c>
      <c r="E6" s="9">
        <v>2869355</v>
      </c>
      <c r="F6" s="9">
        <v>19.04</v>
      </c>
      <c r="G6" s="9">
        <v>17.920000000000002</v>
      </c>
      <c r="H6" s="9">
        <v>145.03</v>
      </c>
    </row>
    <row r="7" spans="3:8" ht="20" customHeight="1" x14ac:dyDescent="0.45">
      <c r="C7" s="9" t="s">
        <v>39</v>
      </c>
      <c r="D7" s="9">
        <v>5775</v>
      </c>
      <c r="E7" s="9">
        <v>379436.56</v>
      </c>
      <c r="F7" s="9">
        <v>5.56</v>
      </c>
      <c r="G7" s="9">
        <v>2.37</v>
      </c>
      <c r="H7" s="9">
        <v>65.7</v>
      </c>
    </row>
    <row r="8" spans="3:8" ht="20" customHeight="1" x14ac:dyDescent="0.45">
      <c r="C8" s="9" t="s">
        <v>38</v>
      </c>
      <c r="D8" s="9">
        <v>1529</v>
      </c>
      <c r="E8" s="9">
        <v>217989.69</v>
      </c>
      <c r="F8" s="9">
        <v>1.47</v>
      </c>
      <c r="G8" s="9">
        <v>1.36</v>
      </c>
      <c r="H8" s="9">
        <v>142.57</v>
      </c>
    </row>
    <row r="9" spans="3:8" ht="20" customHeight="1" x14ac:dyDescent="0.45">
      <c r="C9" s="10" t="s">
        <v>37</v>
      </c>
      <c r="D9" s="10">
        <v>3</v>
      </c>
      <c r="E9" s="10">
        <v>0</v>
      </c>
      <c r="F9" s="10">
        <v>0</v>
      </c>
      <c r="G9" s="10">
        <v>0</v>
      </c>
      <c r="H9" s="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B96F-649A-4322-8341-1C216A7DFC93}">
  <dimension ref="C7:F28"/>
  <sheetViews>
    <sheetView showGridLines="0" tabSelected="1" zoomScaleNormal="100" workbookViewId="0">
      <selection activeCell="H23" sqref="H23"/>
    </sheetView>
  </sheetViews>
  <sheetFormatPr defaultRowHeight="14.25" x14ac:dyDescent="0.45"/>
  <cols>
    <col min="3" max="6" width="20.59765625" customWidth="1"/>
  </cols>
  <sheetData>
    <row r="7" spans="3:6" x14ac:dyDescent="0.45">
      <c r="C7" s="3" t="s">
        <v>47</v>
      </c>
      <c r="D7" s="3" t="s">
        <v>43</v>
      </c>
      <c r="E7" s="3" t="s">
        <v>48</v>
      </c>
      <c r="F7" s="3" t="s">
        <v>49</v>
      </c>
    </row>
    <row r="8" spans="3:6" ht="18" customHeight="1" x14ac:dyDescent="0.45">
      <c r="C8" s="13" t="s">
        <v>50</v>
      </c>
      <c r="D8" s="16">
        <v>1550391</v>
      </c>
      <c r="E8" s="16">
        <v>9670</v>
      </c>
      <c r="F8" s="17">
        <v>160</v>
      </c>
    </row>
    <row r="9" spans="3:6" ht="18" customHeight="1" x14ac:dyDescent="0.45">
      <c r="C9" s="9" t="s">
        <v>51</v>
      </c>
      <c r="D9" s="14">
        <v>1476978</v>
      </c>
      <c r="E9" s="14">
        <v>11115</v>
      </c>
      <c r="F9" s="9">
        <v>133</v>
      </c>
    </row>
    <row r="10" spans="3:6" ht="18" customHeight="1" x14ac:dyDescent="0.45">
      <c r="C10" s="9" t="s">
        <v>52</v>
      </c>
      <c r="D10" s="14">
        <v>1368922</v>
      </c>
      <c r="E10" s="14">
        <v>5991</v>
      </c>
      <c r="F10" s="9">
        <v>228</v>
      </c>
    </row>
    <row r="11" spans="3:6" ht="18" customHeight="1" x14ac:dyDescent="0.45">
      <c r="C11" s="9" t="s">
        <v>53</v>
      </c>
      <c r="D11" s="14">
        <v>1318345</v>
      </c>
      <c r="E11" s="14">
        <v>7827</v>
      </c>
      <c r="F11" s="9">
        <v>168</v>
      </c>
    </row>
    <row r="12" spans="3:6" ht="18" customHeight="1" x14ac:dyDescent="0.45">
      <c r="C12" s="9" t="s">
        <v>54</v>
      </c>
      <c r="D12" s="14">
        <v>1273379</v>
      </c>
      <c r="E12" s="14">
        <v>8641</v>
      </c>
      <c r="F12" s="9">
        <v>147</v>
      </c>
    </row>
    <row r="13" spans="3:6" ht="18" customHeight="1" x14ac:dyDescent="0.45">
      <c r="C13" s="10" t="s">
        <v>55</v>
      </c>
      <c r="D13" s="15">
        <v>1161269</v>
      </c>
      <c r="E13" s="15">
        <v>8334</v>
      </c>
      <c r="F13" s="10">
        <v>139</v>
      </c>
    </row>
    <row r="14" spans="3:6" x14ac:dyDescent="0.45">
      <c r="C14" s="12"/>
      <c r="D14" s="12"/>
      <c r="E14" s="12"/>
      <c r="F14" s="12"/>
    </row>
    <row r="15" spans="3:6" x14ac:dyDescent="0.45">
      <c r="C15" s="3" t="str">
        <f>C7</f>
        <v>Category</v>
      </c>
      <c r="D15" s="3" t="str">
        <f>F15</f>
        <v>Revenue (R$ in 000's)</v>
      </c>
      <c r="E15" s="3" t="str">
        <f>E7</f>
        <v>Orders</v>
      </c>
      <c r="F15" t="s">
        <v>56</v>
      </c>
    </row>
    <row r="16" spans="3:6" x14ac:dyDescent="0.45">
      <c r="C16" s="1" t="str">
        <f t="shared" ref="C16:C21" si="0">C8</f>
        <v>health_beauty</v>
      </c>
      <c r="D16" s="1">
        <f>D8*0.01</f>
        <v>15503.91</v>
      </c>
      <c r="E16" s="11">
        <f>E8</f>
        <v>9670</v>
      </c>
      <c r="F16" s="11">
        <f>D8/1000</f>
        <v>1550.3910000000001</v>
      </c>
    </row>
    <row r="17" spans="3:6" x14ac:dyDescent="0.45">
      <c r="C17" s="1" t="str">
        <f t="shared" si="0"/>
        <v>bed_bath_table</v>
      </c>
      <c r="D17" s="1">
        <f t="shared" ref="D17:D21" si="1">D9*0.01</f>
        <v>14769.78</v>
      </c>
      <c r="E17" s="11">
        <f t="shared" ref="E17:E21" si="2">E9</f>
        <v>11115</v>
      </c>
      <c r="F17" s="11">
        <f>D9/1000</f>
        <v>1476.9780000000001</v>
      </c>
    </row>
    <row r="18" spans="3:6" x14ac:dyDescent="0.45">
      <c r="C18" s="1" t="str">
        <f t="shared" si="0"/>
        <v>watches_gifts</v>
      </c>
      <c r="D18" s="1">
        <f t="shared" si="1"/>
        <v>13689.220000000001</v>
      </c>
      <c r="E18" s="11">
        <f t="shared" si="2"/>
        <v>5991</v>
      </c>
      <c r="F18" s="11">
        <f>D10/1000</f>
        <v>1368.922</v>
      </c>
    </row>
    <row r="19" spans="3:6" x14ac:dyDescent="0.45">
      <c r="C19" s="1" t="str">
        <f t="shared" si="0"/>
        <v>computers_accessories</v>
      </c>
      <c r="D19" s="1">
        <f t="shared" si="1"/>
        <v>13183.45</v>
      </c>
      <c r="E19" s="11">
        <f t="shared" si="2"/>
        <v>7827</v>
      </c>
      <c r="F19" s="11">
        <f>D11/1000</f>
        <v>1318.345</v>
      </c>
    </row>
    <row r="20" spans="3:6" x14ac:dyDescent="0.45">
      <c r="C20" s="1" t="str">
        <f t="shared" si="0"/>
        <v>sports_leisure</v>
      </c>
      <c r="D20" s="1">
        <f t="shared" si="1"/>
        <v>12733.79</v>
      </c>
      <c r="E20" s="11">
        <f t="shared" si="2"/>
        <v>8641</v>
      </c>
      <c r="F20" s="11">
        <f>D12/1000</f>
        <v>1273.3789999999999</v>
      </c>
    </row>
    <row r="21" spans="3:6" x14ac:dyDescent="0.45">
      <c r="C21" s="1" t="str">
        <f t="shared" si="0"/>
        <v>furniture_decor</v>
      </c>
      <c r="D21" s="1">
        <f t="shared" si="1"/>
        <v>11612.69</v>
      </c>
      <c r="E21" s="11">
        <f t="shared" si="2"/>
        <v>8334</v>
      </c>
      <c r="F21" s="11">
        <f>D13/1000</f>
        <v>1161.269</v>
      </c>
    </row>
    <row r="22" spans="3:6" x14ac:dyDescent="0.45">
      <c r="C22" s="1"/>
      <c r="E22" s="1"/>
      <c r="F22" s="1"/>
    </row>
    <row r="23" spans="3:6" x14ac:dyDescent="0.45">
      <c r="C23" s="1"/>
      <c r="E23" s="1"/>
      <c r="F23" s="1"/>
    </row>
    <row r="24" spans="3:6" x14ac:dyDescent="0.45">
      <c r="C24" s="1"/>
      <c r="E24" s="1"/>
      <c r="F24" s="1"/>
    </row>
    <row r="25" spans="3:6" x14ac:dyDescent="0.45">
      <c r="C25" s="1"/>
      <c r="D25" s="1"/>
      <c r="E25" s="1"/>
      <c r="F25" s="1"/>
    </row>
    <row r="26" spans="3:6" x14ac:dyDescent="0.45">
      <c r="C26" s="1"/>
      <c r="D26" s="1"/>
      <c r="E26" s="1"/>
      <c r="F26" s="1"/>
    </row>
    <row r="27" spans="3:6" x14ac:dyDescent="0.45">
      <c r="C27" s="1"/>
      <c r="D27" s="1"/>
      <c r="E27" s="1"/>
      <c r="F27" s="1"/>
    </row>
    <row r="28" spans="3:6" x14ac:dyDescent="0.45">
      <c r="C28" s="1"/>
      <c r="D28" s="1"/>
      <c r="E28" s="1"/>
      <c r="F2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7</vt:lpstr>
      <vt:lpstr>Section 5</vt:lpstr>
      <vt:lpstr>Section 4</vt:lpstr>
      <vt:lpstr>Section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Mohak Sudhir</dc:creator>
  <cp:lastModifiedBy>Mohak Sudhir</cp:lastModifiedBy>
  <dcterms:created xsi:type="dcterms:W3CDTF">2025-07-27T11:03:29Z</dcterms:created>
  <dcterms:modified xsi:type="dcterms:W3CDTF">2025-07-27T14:41:52Z</dcterms:modified>
</cp:coreProperties>
</file>