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064F02FD-4DCF-47A5-9D9C-708D505C9DDD}" xr6:coauthVersionLast="32" xr6:coauthVersionMax="32" xr10:uidLastSave="{00000000-0000-0000-0000-000000000000}"/>
  <bookViews>
    <workbookView xWindow="0" yWindow="0" windowWidth="17256" windowHeight="5652" activeTab="8" xr2:uid="{00000000-000D-0000-FFFF-FFFF00000000}"/>
  </bookViews>
  <sheets>
    <sheet name="Лист1" sheetId="1" r:id="rId1"/>
    <sheet name="80 торр" sheetId="2" r:id="rId2"/>
    <sheet name="Лист7" sheetId="7" r:id="rId3"/>
    <sheet name="80" sheetId="3" r:id="rId4"/>
    <sheet name="120 торр" sheetId="4" r:id="rId5"/>
    <sheet name="120" sheetId="5" r:id="rId6"/>
    <sheet name="160" sheetId="6" r:id="rId7"/>
    <sheet name="Лист8" sheetId="8" r:id="rId8"/>
    <sheet name="D(P_0)" sheetId="9" r:id="rId9"/>
    <sheet name="final Graphics" sheetId="10" r:id="rId10"/>
  </sheets>
  <calcPr calcId="162913"/>
</workbook>
</file>

<file path=xl/calcChain.xml><?xml version="1.0" encoding="utf-8"?>
<calcChain xmlns="http://schemas.openxmlformats.org/spreadsheetml/2006/main">
  <c r="G4" i="9" l="1"/>
  <c r="C5" i="9" s="1"/>
  <c r="C7" i="9"/>
  <c r="D7" i="9"/>
  <c r="E7" i="9"/>
  <c r="B7" i="9"/>
  <c r="C3" i="9"/>
  <c r="D3" i="9"/>
  <c r="E3" i="9"/>
  <c r="B3" i="9"/>
  <c r="G6" i="9"/>
  <c r="G2" i="9"/>
  <c r="C2" i="9"/>
  <c r="D2" i="9"/>
  <c r="E2" i="9"/>
  <c r="B2" i="9"/>
  <c r="F32" i="1" a="1"/>
  <c r="F32" i="1" s="1"/>
  <c r="B5" i="9" l="1"/>
  <c r="E5" i="9"/>
  <c r="D5" i="9"/>
  <c r="G33" i="1"/>
  <c r="F33" i="1"/>
  <c r="G32" i="1"/>
</calcChain>
</file>

<file path=xl/sharedStrings.xml><?xml version="1.0" encoding="utf-8"?>
<sst xmlns="http://schemas.openxmlformats.org/spreadsheetml/2006/main" count="40" uniqueCount="26">
  <si>
    <t>t</t>
  </si>
  <si>
    <t>I</t>
  </si>
  <si>
    <t>sigm I</t>
  </si>
  <si>
    <t>ln I</t>
  </si>
  <si>
    <t>113 торр</t>
  </si>
  <si>
    <t>52 торр</t>
  </si>
  <si>
    <t>203 торр</t>
  </si>
  <si>
    <t>D</t>
  </si>
  <si>
    <t>sigma D</t>
  </si>
  <si>
    <t>1/P</t>
  </si>
  <si>
    <t>sigma1/P</t>
  </si>
  <si>
    <t>отклонение</t>
  </si>
  <si>
    <t xml:space="preserve">t </t>
  </si>
  <si>
    <t>U</t>
  </si>
  <si>
    <t>ln(u/U_0)</t>
  </si>
  <si>
    <t>p = 80 тор</t>
  </si>
  <si>
    <t>t, c</t>
  </si>
  <si>
    <t>U, y.e</t>
  </si>
  <si>
    <t>ln(U/U0)</t>
  </si>
  <si>
    <t>a, c^-1</t>
  </si>
  <si>
    <t>sigma_a, c^-1</t>
  </si>
  <si>
    <t>D, 10^-3 m^2/c</t>
  </si>
  <si>
    <t>sigma_d, 10 ^ -3 m^2/c</t>
  </si>
  <si>
    <t>P_0, торр</t>
  </si>
  <si>
    <t>1/P, торр^-1</t>
  </si>
  <si>
    <t>sigma 1/p, торр^-1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</si>
</sst>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6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2" fontId="0" fillId="0" borderId="0" xfId="1" applyNumberFormat="1" applyFont="1"/>
    <xf numFmtId="166" fontId="0" fillId="0" borderId="0" xfId="1" applyNumberFormat="1" applyFont="1"/>
    <xf numFmtId="0" fontId="5" fillId="0" borderId="0" xfId="0" applyFont="1"/>
    <xf numFmtId="2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33118775697791"/>
          <c:y val="2.2231401402693515E-2"/>
          <c:w val="0.83816115418798476"/>
          <c:h val="0.876909197825681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</c:marker>
          <c:trendline>
            <c:spPr>
              <a:ln>
                <a:solidFill>
                  <a:srgbClr val="0070C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0.12511705572880397"/>
                  <c:y val="-0.29240078596732788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>
                        <a:solidFill>
                          <a:srgbClr val="0070C0"/>
                        </a:solidFill>
                      </a:rPr>
                      <a:t>y = -0,0049x + 4,2204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Лист1!$B$5:$K$5</c:f>
                <c:numCache>
                  <c:formatCode>General</c:formatCode>
                  <c:ptCount val="10"/>
                  <c:pt idx="0">
                    <c:v>7.0000000000000001E-3</c:v>
                  </c:pt>
                  <c:pt idx="1">
                    <c:v>8.0000000000000002E-3</c:v>
                  </c:pt>
                  <c:pt idx="2">
                    <c:v>8.0000000000000002E-3</c:v>
                  </c:pt>
                  <c:pt idx="3">
                    <c:v>8.9999999999999993E-3</c:v>
                  </c:pt>
                  <c:pt idx="4">
                    <c:v>8.9999999999999993E-3</c:v>
                  </c:pt>
                  <c:pt idx="5">
                    <c:v>8.9999999999999993E-3</c:v>
                  </c:pt>
                  <c:pt idx="6">
                    <c:v>0.01</c:v>
                  </c:pt>
                  <c:pt idx="7">
                    <c:v>0.01</c:v>
                  </c:pt>
                  <c:pt idx="8">
                    <c:v>0.01</c:v>
                  </c:pt>
                  <c:pt idx="9">
                    <c:v>1.0999999999999999E-2</c:v>
                  </c:pt>
                </c:numCache>
              </c:numRef>
            </c:plus>
            <c:minus>
              <c:numRef>
                <c:f>Лист1!$B$5:$K$5</c:f>
                <c:numCache>
                  <c:formatCode>General</c:formatCode>
                  <c:ptCount val="10"/>
                  <c:pt idx="0">
                    <c:v>7.0000000000000001E-3</c:v>
                  </c:pt>
                  <c:pt idx="1">
                    <c:v>8.0000000000000002E-3</c:v>
                  </c:pt>
                  <c:pt idx="2">
                    <c:v>8.0000000000000002E-3</c:v>
                  </c:pt>
                  <c:pt idx="3">
                    <c:v>8.9999999999999993E-3</c:v>
                  </c:pt>
                  <c:pt idx="4">
                    <c:v>8.9999999999999993E-3</c:v>
                  </c:pt>
                  <c:pt idx="5">
                    <c:v>8.9999999999999993E-3</c:v>
                  </c:pt>
                  <c:pt idx="6">
                    <c:v>0.01</c:v>
                  </c:pt>
                  <c:pt idx="7">
                    <c:v>0.01</c:v>
                  </c:pt>
                  <c:pt idx="8">
                    <c:v>0.01</c:v>
                  </c:pt>
                  <c:pt idx="9">
                    <c:v>1.0999999999999999E-2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Лист1!$B$2:$K$2</c:f>
              <c:numCache>
                <c:formatCode>General</c:formatCode>
                <c:ptCount val="10"/>
                <c:pt idx="0">
                  <c:v>0</c:v>
                </c:pt>
                <c:pt idx="1">
                  <c:v>11.71</c:v>
                </c:pt>
                <c:pt idx="2">
                  <c:v>26.12</c:v>
                </c:pt>
                <c:pt idx="3">
                  <c:v>32.869999999999997</c:v>
                </c:pt>
                <c:pt idx="4">
                  <c:v>39.869999999999997</c:v>
                </c:pt>
                <c:pt idx="5">
                  <c:v>47.37</c:v>
                </c:pt>
                <c:pt idx="6">
                  <c:v>54.62</c:v>
                </c:pt>
                <c:pt idx="7">
                  <c:v>62.04</c:v>
                </c:pt>
                <c:pt idx="8">
                  <c:v>71</c:v>
                </c:pt>
                <c:pt idx="9">
                  <c:v>78.540000000000006</c:v>
                </c:pt>
              </c:numCache>
            </c:numRef>
          </c:xVal>
          <c:yVal>
            <c:numRef>
              <c:f>Лист1!$B$4:$K$4</c:f>
              <c:numCache>
                <c:formatCode>General</c:formatCode>
                <c:ptCount val="10"/>
                <c:pt idx="0">
                  <c:v>4.2190000000000003</c:v>
                </c:pt>
                <c:pt idx="1">
                  <c:v>4.1589999999999998</c:v>
                </c:pt>
                <c:pt idx="2">
                  <c:v>4.0940000000000003</c:v>
                </c:pt>
                <c:pt idx="3">
                  <c:v>4.0599999999999996</c:v>
                </c:pt>
                <c:pt idx="4">
                  <c:v>4.0250000000000004</c:v>
                </c:pt>
                <c:pt idx="5">
                  <c:v>3.9889999999999999</c:v>
                </c:pt>
                <c:pt idx="6">
                  <c:v>3.9510000000000001</c:v>
                </c:pt>
                <c:pt idx="7">
                  <c:v>3.9119999999999999</c:v>
                </c:pt>
                <c:pt idx="8">
                  <c:v>3.871</c:v>
                </c:pt>
                <c:pt idx="9">
                  <c:v>3.8290000000000002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6E-44EE-BDDE-3D6AF649B814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4"/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0.21912174700177012"/>
                  <c:y val="-7.8721512269982641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ru-RU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Лист1!$B$12:$K$12</c:f>
                <c:numCache>
                  <c:formatCode>General</c:formatCode>
                  <c:ptCount val="10"/>
                  <c:pt idx="0">
                    <c:v>8.0000000000000002E-3</c:v>
                  </c:pt>
                  <c:pt idx="1">
                    <c:v>8.9999999999999993E-3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1.0999999999999999E-2</c:v>
                  </c:pt>
                  <c:pt idx="5">
                    <c:v>1.0999999999999999E-2</c:v>
                  </c:pt>
                  <c:pt idx="6">
                    <c:v>1.2E-2</c:v>
                  </c:pt>
                  <c:pt idx="7">
                    <c:v>1.2E-2</c:v>
                  </c:pt>
                  <c:pt idx="8">
                    <c:v>1.2999999999999999E-2</c:v>
                  </c:pt>
                  <c:pt idx="9">
                    <c:v>1.4E-2</c:v>
                  </c:pt>
                </c:numCache>
              </c:numRef>
            </c:plus>
            <c:minus>
              <c:numRef>
                <c:f>Лист1!$B$12:$K$12</c:f>
                <c:numCache>
                  <c:formatCode>General</c:formatCode>
                  <c:ptCount val="10"/>
                  <c:pt idx="0">
                    <c:v>8.0000000000000002E-3</c:v>
                  </c:pt>
                  <c:pt idx="1">
                    <c:v>8.9999999999999993E-3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1.0999999999999999E-2</c:v>
                  </c:pt>
                  <c:pt idx="5">
                    <c:v>1.0999999999999999E-2</c:v>
                  </c:pt>
                  <c:pt idx="6">
                    <c:v>1.2E-2</c:v>
                  </c:pt>
                  <c:pt idx="7">
                    <c:v>1.2E-2</c:v>
                  </c:pt>
                  <c:pt idx="8">
                    <c:v>1.2999999999999999E-2</c:v>
                  </c:pt>
                  <c:pt idx="9">
                    <c:v>1.4E-2</c:v>
                  </c:pt>
                </c:numCache>
              </c:numRef>
            </c:minus>
          </c:errBars>
          <c:xVal>
            <c:numRef>
              <c:f>Лист1!$B$9:$K$9</c:f>
              <c:numCache>
                <c:formatCode>General</c:formatCode>
                <c:ptCount val="10"/>
                <c:pt idx="0">
                  <c:v>0</c:v>
                </c:pt>
                <c:pt idx="1">
                  <c:v>29.96</c:v>
                </c:pt>
                <c:pt idx="2">
                  <c:v>60.17</c:v>
                </c:pt>
                <c:pt idx="3">
                  <c:v>85.17</c:v>
                </c:pt>
                <c:pt idx="4">
                  <c:v>105.92</c:v>
                </c:pt>
                <c:pt idx="5">
                  <c:v>121.54</c:v>
                </c:pt>
                <c:pt idx="6">
                  <c:v>139.91999999999999</c:v>
                </c:pt>
                <c:pt idx="7">
                  <c:v>158.09</c:v>
                </c:pt>
                <c:pt idx="8">
                  <c:v>176.54</c:v>
                </c:pt>
                <c:pt idx="9">
                  <c:v>192.25</c:v>
                </c:pt>
              </c:numCache>
            </c:numRef>
          </c:xVal>
          <c:yVal>
            <c:numRef>
              <c:f>Лист1!$B$11:$K$11</c:f>
              <c:numCache>
                <c:formatCode>General</c:formatCode>
                <c:ptCount val="10"/>
                <c:pt idx="0">
                  <c:v>4.0780000000000003</c:v>
                </c:pt>
                <c:pt idx="1">
                  <c:v>4.0069999999999997</c:v>
                </c:pt>
                <c:pt idx="2">
                  <c:v>3.931</c:v>
                </c:pt>
                <c:pt idx="3">
                  <c:v>3.871</c:v>
                </c:pt>
                <c:pt idx="4">
                  <c:v>3.8290000000000002</c:v>
                </c:pt>
                <c:pt idx="5">
                  <c:v>3.7839999999999998</c:v>
                </c:pt>
                <c:pt idx="6">
                  <c:v>3.738</c:v>
                </c:pt>
                <c:pt idx="7">
                  <c:v>3.6890000000000001</c:v>
                </c:pt>
                <c:pt idx="8">
                  <c:v>3.6379999999999999</c:v>
                </c:pt>
                <c:pt idx="9">
                  <c:v>3.6110000000000002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6E-44EE-BDDE-3D6AF649B814}"/>
            </c:ext>
          </c:extLst>
        </c:ser>
        <c:ser>
          <c:idx val="2"/>
          <c:order val="2"/>
          <c:tx>
            <c:strRef>
              <c:f>Лист1!$B$17:$K$17</c:f>
              <c:strCache>
                <c:ptCount val="10"/>
                <c:pt idx="0">
                  <c:v>0</c:v>
                </c:pt>
                <c:pt idx="1">
                  <c:v>46,54</c:v>
                </c:pt>
                <c:pt idx="2">
                  <c:v>85,09</c:v>
                </c:pt>
                <c:pt idx="3">
                  <c:v>124,08</c:v>
                </c:pt>
                <c:pt idx="4">
                  <c:v>154,21</c:v>
                </c:pt>
                <c:pt idx="5">
                  <c:v>188,04</c:v>
                </c:pt>
                <c:pt idx="6">
                  <c:v>225,96</c:v>
                </c:pt>
                <c:pt idx="7">
                  <c:v>260,96</c:v>
                </c:pt>
                <c:pt idx="8">
                  <c:v>303,25</c:v>
                </c:pt>
                <c:pt idx="9">
                  <c:v>333,04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50"/>
              </a:solidFill>
            </c:spPr>
          </c:marker>
          <c:trendline>
            <c:spPr>
              <a:ln>
                <a:solidFill>
                  <a:srgbClr val="00B05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2.6083181712421512E-3"/>
                  <c:y val="-0.1428251796394303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00B050"/>
                      </a:solidFill>
                    </a:defRPr>
                  </a:pPr>
                  <a:endParaRPr lang="ru-RU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Лист1!$B$20:$K$20</c:f>
                <c:numCache>
                  <c:formatCode>General</c:formatCode>
                  <c:ptCount val="10"/>
                  <c:pt idx="0">
                    <c:v>5.0000000000000001E-3</c:v>
                  </c:pt>
                  <c:pt idx="1">
                    <c:v>5.0000000000000001E-3</c:v>
                  </c:pt>
                  <c:pt idx="2">
                    <c:v>6.0000000000000001E-3</c:v>
                  </c:pt>
                  <c:pt idx="3">
                    <c:v>6.0000000000000001E-3</c:v>
                  </c:pt>
                  <c:pt idx="4">
                    <c:v>6.0000000000000001E-3</c:v>
                  </c:pt>
                  <c:pt idx="5">
                    <c:v>7.0000000000000001E-3</c:v>
                  </c:pt>
                  <c:pt idx="6">
                    <c:v>7.0000000000000001E-3</c:v>
                  </c:pt>
                  <c:pt idx="7">
                    <c:v>7.0000000000000001E-3</c:v>
                  </c:pt>
                  <c:pt idx="8">
                    <c:v>7.0000000000000001E-3</c:v>
                  </c:pt>
                  <c:pt idx="9">
                    <c:v>8.0000000000000002E-3</c:v>
                  </c:pt>
                </c:numCache>
              </c:numRef>
            </c:plus>
            <c:minus>
              <c:numRef>
                <c:f>Лист1!$B$20:$K$20</c:f>
                <c:numCache>
                  <c:formatCode>General</c:formatCode>
                  <c:ptCount val="10"/>
                  <c:pt idx="0">
                    <c:v>5.0000000000000001E-3</c:v>
                  </c:pt>
                  <c:pt idx="1">
                    <c:v>5.0000000000000001E-3</c:v>
                  </c:pt>
                  <c:pt idx="2">
                    <c:v>6.0000000000000001E-3</c:v>
                  </c:pt>
                  <c:pt idx="3">
                    <c:v>6.0000000000000001E-3</c:v>
                  </c:pt>
                  <c:pt idx="4">
                    <c:v>6.0000000000000001E-3</c:v>
                  </c:pt>
                  <c:pt idx="5">
                    <c:v>7.0000000000000001E-3</c:v>
                  </c:pt>
                  <c:pt idx="6">
                    <c:v>7.0000000000000001E-3</c:v>
                  </c:pt>
                  <c:pt idx="7">
                    <c:v>7.0000000000000001E-3</c:v>
                  </c:pt>
                  <c:pt idx="8">
                    <c:v>7.0000000000000001E-3</c:v>
                  </c:pt>
                  <c:pt idx="9">
                    <c:v>8.0000000000000002E-3</c:v>
                  </c:pt>
                </c:numCache>
              </c:numRef>
            </c:minus>
          </c:errBars>
          <c:xVal>
            <c:numRef>
              <c:f>Лист1!$B$17:$K$17</c:f>
              <c:numCache>
                <c:formatCode>General</c:formatCode>
                <c:ptCount val="10"/>
                <c:pt idx="0">
                  <c:v>0</c:v>
                </c:pt>
                <c:pt idx="1">
                  <c:v>46.54</c:v>
                </c:pt>
                <c:pt idx="2">
                  <c:v>85.09</c:v>
                </c:pt>
                <c:pt idx="3">
                  <c:v>124.08</c:v>
                </c:pt>
                <c:pt idx="4">
                  <c:v>154.21</c:v>
                </c:pt>
                <c:pt idx="5">
                  <c:v>188.04</c:v>
                </c:pt>
                <c:pt idx="6">
                  <c:v>225.96</c:v>
                </c:pt>
                <c:pt idx="7">
                  <c:v>260.95999999999998</c:v>
                </c:pt>
                <c:pt idx="8">
                  <c:v>303.25</c:v>
                </c:pt>
                <c:pt idx="9">
                  <c:v>333.04</c:v>
                </c:pt>
              </c:numCache>
            </c:numRef>
          </c:xVal>
          <c:yVal>
            <c:numRef>
              <c:f>Лист1!$B$19:$K$19</c:f>
              <c:numCache>
                <c:formatCode>General</c:formatCode>
                <c:ptCount val="10"/>
                <c:pt idx="0">
                  <c:v>4.5540000000000003</c:v>
                </c:pt>
                <c:pt idx="1">
                  <c:v>4.5110000000000001</c:v>
                </c:pt>
                <c:pt idx="2">
                  <c:v>4.4660000000000002</c:v>
                </c:pt>
                <c:pt idx="3">
                  <c:v>4.4189999999999996</c:v>
                </c:pt>
                <c:pt idx="4">
                  <c:v>4.3819999999999997</c:v>
                </c:pt>
                <c:pt idx="5">
                  <c:v>4.3440000000000003</c:v>
                </c:pt>
                <c:pt idx="6">
                  <c:v>4.3040000000000003</c:v>
                </c:pt>
                <c:pt idx="7">
                  <c:v>4.2629999999999999</c:v>
                </c:pt>
                <c:pt idx="8">
                  <c:v>4.22</c:v>
                </c:pt>
                <c:pt idx="9">
                  <c:v>4.1900000000000004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6E-44EE-BDDE-3D6AF649B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84544"/>
        <c:axId val="69883008"/>
      </c:scatterChart>
      <c:valAx>
        <c:axId val="69884544"/>
        <c:scaling>
          <c:orientation val="minMax"/>
          <c:max val="335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t,c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3014167545697979"/>
              <c:y val="0.9045353757009881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tailEnd type="triangle"/>
          </a:ln>
        </c:spPr>
        <c:crossAx val="69883008"/>
        <c:crosses val="autoZero"/>
        <c:crossBetween val="midCat"/>
        <c:minorUnit val="10"/>
      </c:valAx>
      <c:valAx>
        <c:axId val="69883008"/>
        <c:scaling>
          <c:orientation val="minMax"/>
          <c:max val="4.5999999999999996"/>
          <c:min val="3.6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lnI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8.0169300197895088E-3"/>
              <c:y val="1.951092179051389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tailEnd type="triangle"/>
          </a:ln>
        </c:spPr>
        <c:crossAx val="69884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67160084291263"/>
          <c:y val="5.1431620806239406E-2"/>
          <c:w val="0.76895703273691018"/>
          <c:h val="0.8212652509918684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</c:marker>
          <c:trendline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Лист1!$B$27:$D$27</c:f>
                <c:numCache>
                  <c:formatCode>General</c:formatCode>
                  <c:ptCount val="3"/>
                  <c:pt idx="0">
                    <c:v>7.3999999999999999E-4</c:v>
                  </c:pt>
                  <c:pt idx="1">
                    <c:v>1.6000000000000001E-4</c:v>
                  </c:pt>
                  <c:pt idx="2">
                    <c:v>5.0000000000000002E-5</c:v>
                  </c:pt>
                </c:numCache>
              </c:numRef>
            </c:plus>
            <c:minus>
              <c:numRef>
                <c:f>Лист1!$B$27:$D$27</c:f>
                <c:numCache>
                  <c:formatCode>General</c:formatCode>
                  <c:ptCount val="3"/>
                  <c:pt idx="0">
                    <c:v>7.3999999999999999E-4</c:v>
                  </c:pt>
                  <c:pt idx="1">
                    <c:v>1.6000000000000001E-4</c:v>
                  </c:pt>
                  <c:pt idx="2">
                    <c:v>5.0000000000000002E-5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Лист1!$B$31:$D$31</c:f>
                <c:numCache>
                  <c:formatCode>General</c:formatCode>
                  <c:ptCount val="3"/>
                  <c:pt idx="0">
                    <c:v>0.05</c:v>
                  </c:pt>
                  <c:pt idx="1">
                    <c:v>0.03</c:v>
                  </c:pt>
                  <c:pt idx="2">
                    <c:v>0.02</c:v>
                  </c:pt>
                </c:numCache>
              </c:numRef>
            </c:plus>
            <c:minus>
              <c:numRef>
                <c:f>Лист1!$B$31:$D$31</c:f>
                <c:numCache>
                  <c:formatCode>General</c:formatCode>
                  <c:ptCount val="3"/>
                  <c:pt idx="0">
                    <c:v>0.05</c:v>
                  </c:pt>
                  <c:pt idx="1">
                    <c:v>0.03</c:v>
                  </c:pt>
                  <c:pt idx="2">
                    <c:v>0.02</c:v>
                  </c:pt>
                </c:numCache>
              </c:numRef>
            </c:minus>
          </c:errBars>
          <c:xVal>
            <c:numRef>
              <c:f>Лист1!$B$26:$D$26</c:f>
              <c:numCache>
                <c:formatCode>General</c:formatCode>
                <c:ptCount val="3"/>
                <c:pt idx="0">
                  <c:v>1.9230000000000001E-2</c:v>
                </c:pt>
                <c:pt idx="1">
                  <c:v>8.8500000000000002E-3</c:v>
                </c:pt>
                <c:pt idx="2">
                  <c:v>4.9300000000000004E-3</c:v>
                </c:pt>
              </c:numCache>
            </c:numRef>
          </c:xVal>
          <c:yVal>
            <c:numRef>
              <c:f>Лист1!$B$30:$D$30</c:f>
              <c:numCache>
                <c:formatCode>General</c:formatCode>
                <c:ptCount val="3"/>
                <c:pt idx="0">
                  <c:v>0.83</c:v>
                </c:pt>
                <c:pt idx="1">
                  <c:v>0.41</c:v>
                </c:pt>
                <c:pt idx="2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E5-4259-A4E0-D319D94BB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76896"/>
        <c:axId val="67774720"/>
      </c:scatterChart>
      <c:valAx>
        <c:axId val="6777689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 i="0" baseline="0"/>
                  <a:t>1/P,</a:t>
                </a:r>
                <a:r>
                  <a:rPr lang="ru-RU" sz="900" b="1" i="0" baseline="0"/>
                  <a:t>торр</a:t>
                </a:r>
                <a:r>
                  <a:rPr lang="en-US" sz="900" b="1" i="0" baseline="0">
                    <a:latin typeface="Cambria Math"/>
                    <a:ea typeface="Cambria Math"/>
                  </a:rPr>
                  <a:t>¯¹</a:t>
                </a:r>
                <a:r>
                  <a:rPr lang="en-US" sz="900" b="1" i="0" baseline="0"/>
                  <a:t> </a:t>
                </a:r>
                <a:endParaRPr lang="ru-RU" sz="900" b="1" i="0" baseline="0"/>
              </a:p>
            </c:rich>
          </c:tx>
          <c:layout>
            <c:manualLayout>
              <c:xMode val="edge"/>
              <c:yMode val="edge"/>
              <c:x val="0.80146555346034076"/>
              <c:y val="0.878607047199332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7774720"/>
        <c:crosses val="autoZero"/>
        <c:crossBetween val="midCat"/>
      </c:valAx>
      <c:valAx>
        <c:axId val="67774720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900" b="1" i="0" baseline="0"/>
                  <a:t>D, 10^(-3)</a:t>
                </a:r>
                <a:endParaRPr lang="ru-RU" sz="900" b="1" i="0" baseline="0"/>
              </a:p>
              <a:p>
                <a:pPr>
                  <a:defRPr/>
                </a:pPr>
                <a:r>
                  <a:rPr lang="en-US" sz="900" b="1" i="0" baseline="0"/>
                  <a:t> </a:t>
                </a:r>
                <a:r>
                  <a:rPr lang="ru-RU" sz="900" b="1" i="0" baseline="0"/>
                  <a:t>м</a:t>
                </a:r>
                <a:r>
                  <a:rPr lang="en-US" sz="900" b="1" i="0" baseline="0">
                    <a:latin typeface="Cambria Math"/>
                    <a:ea typeface="Cambria Math"/>
                  </a:rPr>
                  <a:t>²</a:t>
                </a:r>
                <a:r>
                  <a:rPr lang="en-US" sz="900" b="1" i="0" baseline="0"/>
                  <a:t>/c</a:t>
                </a:r>
                <a:endParaRPr lang="ru-RU" sz="900" b="1" i="0" baseline="0"/>
              </a:p>
            </c:rich>
          </c:tx>
          <c:layout>
            <c:manualLayout>
              <c:xMode val="edge"/>
              <c:yMode val="edge"/>
              <c:x val="2.6755126420440522E-3"/>
              <c:y val="3.677235775619788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7776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380450125617322E-2"/>
          <c:y val="3.6387584952344787E-2"/>
          <c:w val="0.91086149894601265"/>
          <c:h val="0.890763909705234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38342082239719"/>
                  <c:y val="6.02791045630863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'80 торр'!$B$1:$U$1</c:f>
              <c:numCache>
                <c:formatCode>0.000</c:formatCode>
                <c:ptCount val="20"/>
                <c:pt idx="0">
                  <c:v>0</c:v>
                </c:pt>
                <c:pt idx="1">
                  <c:v>12.95</c:v>
                </c:pt>
                <c:pt idx="2">
                  <c:v>25.89</c:v>
                </c:pt>
                <c:pt idx="3">
                  <c:v>38.840000000000003</c:v>
                </c:pt>
                <c:pt idx="4">
                  <c:v>51.79</c:v>
                </c:pt>
                <c:pt idx="5">
                  <c:v>64.739999999999995</c:v>
                </c:pt>
                <c:pt idx="6">
                  <c:v>77.680000000000007</c:v>
                </c:pt>
                <c:pt idx="7">
                  <c:v>90.63</c:v>
                </c:pt>
                <c:pt idx="8">
                  <c:v>103.58</c:v>
                </c:pt>
                <c:pt idx="9">
                  <c:v>116.53</c:v>
                </c:pt>
                <c:pt idx="10">
                  <c:v>129.47</c:v>
                </c:pt>
                <c:pt idx="11">
                  <c:v>142.41999999999999</c:v>
                </c:pt>
                <c:pt idx="12">
                  <c:v>155.37</c:v>
                </c:pt>
                <c:pt idx="13">
                  <c:v>168.32</c:v>
                </c:pt>
                <c:pt idx="14">
                  <c:v>181.26</c:v>
                </c:pt>
                <c:pt idx="15">
                  <c:v>194.21</c:v>
                </c:pt>
                <c:pt idx="16">
                  <c:v>207.16</c:v>
                </c:pt>
                <c:pt idx="17">
                  <c:v>220.11</c:v>
                </c:pt>
                <c:pt idx="18">
                  <c:v>233.05</c:v>
                </c:pt>
                <c:pt idx="19">
                  <c:v>246</c:v>
                </c:pt>
              </c:numCache>
            </c:numRef>
          </c:xVal>
          <c:yVal>
            <c:numRef>
              <c:f>'80 торр'!$B$3:$U$3</c:f>
              <c:numCache>
                <c:formatCode>0.000</c:formatCode>
                <c:ptCount val="20"/>
                <c:pt idx="0">
                  <c:v>0</c:v>
                </c:pt>
                <c:pt idx="1">
                  <c:v>2.4E-2</c:v>
                </c:pt>
                <c:pt idx="2">
                  <c:v>6.9000000000000006E-2</c:v>
                </c:pt>
                <c:pt idx="3">
                  <c:v>0.107</c:v>
                </c:pt>
                <c:pt idx="4">
                  <c:v>0.151</c:v>
                </c:pt>
                <c:pt idx="5">
                  <c:v>0.18099999999999999</c:v>
                </c:pt>
                <c:pt idx="6">
                  <c:v>0.23300000000000001</c:v>
                </c:pt>
                <c:pt idx="7">
                  <c:v>0.27300000000000002</c:v>
                </c:pt>
                <c:pt idx="8">
                  <c:v>0.31</c:v>
                </c:pt>
                <c:pt idx="9">
                  <c:v>0.34799999999999998</c:v>
                </c:pt>
                <c:pt idx="10">
                  <c:v>0.38800000000000001</c:v>
                </c:pt>
                <c:pt idx="11">
                  <c:v>0.41699999999999998</c:v>
                </c:pt>
                <c:pt idx="12">
                  <c:v>0.45800000000000002</c:v>
                </c:pt>
                <c:pt idx="13">
                  <c:v>0.504</c:v>
                </c:pt>
                <c:pt idx="14">
                  <c:v>0.54100000000000004</c:v>
                </c:pt>
                <c:pt idx="15">
                  <c:v>0.57099999999999995</c:v>
                </c:pt>
                <c:pt idx="16">
                  <c:v>0.60699999999999998</c:v>
                </c:pt>
                <c:pt idx="17">
                  <c:v>0.63700000000000001</c:v>
                </c:pt>
                <c:pt idx="18">
                  <c:v>0.67400000000000004</c:v>
                </c:pt>
                <c:pt idx="19">
                  <c:v>0.70499999999999996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6-4D18-8310-26E2C8FF2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03919"/>
        <c:axId val="1578124335"/>
      </c:scatterChart>
      <c:valAx>
        <c:axId val="15282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2161986001749785"/>
              <c:y val="0.77282938608159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124335"/>
        <c:crosses val="autoZero"/>
        <c:crossBetween val="midCat"/>
      </c:valAx>
      <c:valAx>
        <c:axId val="15781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ln(U/U0)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0385958005249345"/>
              <c:y val="0.341201015162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20391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380450125617322E-2"/>
          <c:y val="3.6387584952344787E-2"/>
          <c:w val="0.88948984703524958"/>
          <c:h val="0.91901234803276699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816576355374926"/>
                  <c:y val="6.2125285186809279E-2"/>
                </c:manualLayout>
              </c:layout>
              <c:numFmt formatCode="General" sourceLinked="0"/>
              <c:spPr>
                <a:noFill/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'80 торр'!$B$1:$U$1</c:f>
              <c:numCache>
                <c:formatCode>0.000</c:formatCode>
                <c:ptCount val="20"/>
                <c:pt idx="0">
                  <c:v>0</c:v>
                </c:pt>
                <c:pt idx="1">
                  <c:v>12.95</c:v>
                </c:pt>
                <c:pt idx="2">
                  <c:v>25.89</c:v>
                </c:pt>
                <c:pt idx="3">
                  <c:v>38.840000000000003</c:v>
                </c:pt>
                <c:pt idx="4">
                  <c:v>51.79</c:v>
                </c:pt>
                <c:pt idx="5">
                  <c:v>64.739999999999995</c:v>
                </c:pt>
                <c:pt idx="6">
                  <c:v>77.680000000000007</c:v>
                </c:pt>
                <c:pt idx="7">
                  <c:v>90.63</c:v>
                </c:pt>
                <c:pt idx="8">
                  <c:v>103.58</c:v>
                </c:pt>
                <c:pt idx="9">
                  <c:v>116.53</c:v>
                </c:pt>
                <c:pt idx="10">
                  <c:v>129.47</c:v>
                </c:pt>
                <c:pt idx="11">
                  <c:v>142.41999999999999</c:v>
                </c:pt>
                <c:pt idx="12">
                  <c:v>155.37</c:v>
                </c:pt>
                <c:pt idx="13">
                  <c:v>168.32</c:v>
                </c:pt>
                <c:pt idx="14">
                  <c:v>181.26</c:v>
                </c:pt>
                <c:pt idx="15">
                  <c:v>194.21</c:v>
                </c:pt>
                <c:pt idx="16">
                  <c:v>207.16</c:v>
                </c:pt>
                <c:pt idx="17">
                  <c:v>220.11</c:v>
                </c:pt>
                <c:pt idx="18">
                  <c:v>233.05</c:v>
                </c:pt>
                <c:pt idx="19">
                  <c:v>246</c:v>
                </c:pt>
              </c:numCache>
            </c:numRef>
          </c:xVal>
          <c:yVal>
            <c:numRef>
              <c:f>'80 торр'!$B$3:$U$3</c:f>
              <c:numCache>
                <c:formatCode>0.000</c:formatCode>
                <c:ptCount val="20"/>
                <c:pt idx="0">
                  <c:v>0</c:v>
                </c:pt>
                <c:pt idx="1">
                  <c:v>2.4E-2</c:v>
                </c:pt>
                <c:pt idx="2">
                  <c:v>6.9000000000000006E-2</c:v>
                </c:pt>
                <c:pt idx="3">
                  <c:v>0.107</c:v>
                </c:pt>
                <c:pt idx="4">
                  <c:v>0.151</c:v>
                </c:pt>
                <c:pt idx="5">
                  <c:v>0.18099999999999999</c:v>
                </c:pt>
                <c:pt idx="6">
                  <c:v>0.23300000000000001</c:v>
                </c:pt>
                <c:pt idx="7">
                  <c:v>0.27300000000000002</c:v>
                </c:pt>
                <c:pt idx="8">
                  <c:v>0.31</c:v>
                </c:pt>
                <c:pt idx="9">
                  <c:v>0.34799999999999998</c:v>
                </c:pt>
                <c:pt idx="10">
                  <c:v>0.38800000000000001</c:v>
                </c:pt>
                <c:pt idx="11">
                  <c:v>0.41699999999999998</c:v>
                </c:pt>
                <c:pt idx="12">
                  <c:v>0.45800000000000002</c:v>
                </c:pt>
                <c:pt idx="13">
                  <c:v>0.504</c:v>
                </c:pt>
                <c:pt idx="14">
                  <c:v>0.54100000000000004</c:v>
                </c:pt>
                <c:pt idx="15">
                  <c:v>0.57099999999999995</c:v>
                </c:pt>
                <c:pt idx="16">
                  <c:v>0.60699999999999998</c:v>
                </c:pt>
                <c:pt idx="17">
                  <c:v>0.63700000000000001</c:v>
                </c:pt>
                <c:pt idx="18">
                  <c:v>0.67400000000000004</c:v>
                </c:pt>
                <c:pt idx="19">
                  <c:v>0.70499999999999996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84-42AD-A2E2-88A9609FE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03919"/>
        <c:axId val="1578124335"/>
      </c:scatterChart>
      <c:valAx>
        <c:axId val="15282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2161986001749785"/>
              <c:y val="0.77282938608159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124335"/>
        <c:crosses val="autoZero"/>
        <c:crossBetween val="midCat"/>
      </c:valAx>
      <c:valAx>
        <c:axId val="15781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ln(U/U0)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0385958005249345"/>
              <c:y val="0.341201015162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20391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380450125617322E-2"/>
          <c:y val="3.6387584952344787E-2"/>
          <c:w val="0.88365342771272759"/>
          <c:h val="0.9347729628484661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848438796186749"/>
                  <c:y val="8.7086371709310009E-2"/>
                </c:manualLayout>
              </c:layout>
              <c:numFmt formatCode="General" sourceLinked="0"/>
              <c:spPr>
                <a:noFill/>
                <a:ln>
                  <a:solidFill>
                    <a:srgbClr val="4F81BD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'80 торр'!$B$1:$U$1</c:f>
              <c:numCache>
                <c:formatCode>0.000</c:formatCode>
                <c:ptCount val="20"/>
                <c:pt idx="0">
                  <c:v>0</c:v>
                </c:pt>
                <c:pt idx="1">
                  <c:v>12.95</c:v>
                </c:pt>
                <c:pt idx="2">
                  <c:v>25.89</c:v>
                </c:pt>
                <c:pt idx="3">
                  <c:v>38.840000000000003</c:v>
                </c:pt>
                <c:pt idx="4">
                  <c:v>51.79</c:v>
                </c:pt>
                <c:pt idx="5">
                  <c:v>64.739999999999995</c:v>
                </c:pt>
                <c:pt idx="6">
                  <c:v>77.680000000000007</c:v>
                </c:pt>
                <c:pt idx="7">
                  <c:v>90.63</c:v>
                </c:pt>
                <c:pt idx="8">
                  <c:v>103.58</c:v>
                </c:pt>
                <c:pt idx="9">
                  <c:v>116.53</c:v>
                </c:pt>
                <c:pt idx="10">
                  <c:v>129.47</c:v>
                </c:pt>
                <c:pt idx="11">
                  <c:v>142.41999999999999</c:v>
                </c:pt>
                <c:pt idx="12">
                  <c:v>155.37</c:v>
                </c:pt>
                <c:pt idx="13">
                  <c:v>168.32</c:v>
                </c:pt>
                <c:pt idx="14">
                  <c:v>181.26</c:v>
                </c:pt>
                <c:pt idx="15">
                  <c:v>194.21</c:v>
                </c:pt>
                <c:pt idx="16">
                  <c:v>207.16</c:v>
                </c:pt>
                <c:pt idx="17">
                  <c:v>220.11</c:v>
                </c:pt>
                <c:pt idx="18">
                  <c:v>233.05</c:v>
                </c:pt>
                <c:pt idx="19">
                  <c:v>246</c:v>
                </c:pt>
              </c:numCache>
            </c:numRef>
          </c:xVal>
          <c:yVal>
            <c:numRef>
              <c:f>'80 торр'!$B$3:$U$3</c:f>
              <c:numCache>
                <c:formatCode>0.000</c:formatCode>
                <c:ptCount val="20"/>
                <c:pt idx="0">
                  <c:v>0</c:v>
                </c:pt>
                <c:pt idx="1">
                  <c:v>2.4E-2</c:v>
                </c:pt>
                <c:pt idx="2">
                  <c:v>6.9000000000000006E-2</c:v>
                </c:pt>
                <c:pt idx="3">
                  <c:v>0.107</c:v>
                </c:pt>
                <c:pt idx="4">
                  <c:v>0.151</c:v>
                </c:pt>
                <c:pt idx="5">
                  <c:v>0.18099999999999999</c:v>
                </c:pt>
                <c:pt idx="6">
                  <c:v>0.23300000000000001</c:v>
                </c:pt>
                <c:pt idx="7">
                  <c:v>0.27300000000000002</c:v>
                </c:pt>
                <c:pt idx="8">
                  <c:v>0.31</c:v>
                </c:pt>
                <c:pt idx="9">
                  <c:v>0.34799999999999998</c:v>
                </c:pt>
                <c:pt idx="10">
                  <c:v>0.38800000000000001</c:v>
                </c:pt>
                <c:pt idx="11">
                  <c:v>0.41699999999999998</c:v>
                </c:pt>
                <c:pt idx="12">
                  <c:v>0.45800000000000002</c:v>
                </c:pt>
                <c:pt idx="13">
                  <c:v>0.504</c:v>
                </c:pt>
                <c:pt idx="14">
                  <c:v>0.54100000000000004</c:v>
                </c:pt>
                <c:pt idx="15">
                  <c:v>0.57099999999999995</c:v>
                </c:pt>
                <c:pt idx="16">
                  <c:v>0.60699999999999998</c:v>
                </c:pt>
                <c:pt idx="17">
                  <c:v>0.63700000000000001</c:v>
                </c:pt>
                <c:pt idx="18">
                  <c:v>0.67400000000000004</c:v>
                </c:pt>
                <c:pt idx="19">
                  <c:v>0.70499999999999996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F8-4FFA-81F4-12ED91E9A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03919"/>
        <c:axId val="1578124335"/>
      </c:scatterChart>
      <c:valAx>
        <c:axId val="15282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t, c</a:t>
                </a:r>
                <a:endParaRPr lang="ru-RU" sz="1100"/>
              </a:p>
            </c:rich>
          </c:tx>
          <c:layout>
            <c:manualLayout>
              <c:xMode val="edge"/>
              <c:yMode val="edge"/>
              <c:x val="0.45616219928467489"/>
              <c:y val="0.795924181532735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124335"/>
        <c:crosses val="autoZero"/>
        <c:crossBetween val="midCat"/>
      </c:valAx>
      <c:valAx>
        <c:axId val="15781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ln(U/U0)</a:t>
                </a:r>
                <a:endParaRPr lang="ru-RU" sz="1100"/>
              </a:p>
            </c:rich>
          </c:tx>
          <c:layout>
            <c:manualLayout>
              <c:xMode val="edge"/>
              <c:yMode val="edge"/>
              <c:x val="9.9541872356628994E-2"/>
              <c:y val="0.352748328514362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20391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Название диаграммы</a:t>
            </a:r>
          </a:p>
        </c:rich>
      </c:tx>
      <c:layout>
        <c:manualLayout>
          <c:xMode val="edge"/>
          <c:yMode val="edge"/>
          <c:x val="0.42012591685668393"/>
          <c:y val="5.2039456647126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380450125617322E-2"/>
          <c:y val="3.6387584952344787E-2"/>
          <c:w val="0.91086149894601265"/>
          <c:h val="0.890763909705234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12335958005248"/>
                  <c:y val="0.21361256926217556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ysDash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'120 торр'!$A$2:$A$24</c:f>
              <c:numCache>
                <c:formatCode>0.00</c:formatCode>
                <c:ptCount val="23"/>
                <c:pt idx="0">
                  <c:v>0</c:v>
                </c:pt>
                <c:pt idx="1">
                  <c:v>25.68</c:v>
                </c:pt>
                <c:pt idx="2">
                  <c:v>51.36</c:v>
                </c:pt>
                <c:pt idx="3">
                  <c:v>77.05</c:v>
                </c:pt>
                <c:pt idx="4">
                  <c:v>102.73</c:v>
                </c:pt>
                <c:pt idx="5">
                  <c:v>128.41</c:v>
                </c:pt>
                <c:pt idx="6">
                  <c:v>154.09</c:v>
                </c:pt>
                <c:pt idx="7">
                  <c:v>179.77</c:v>
                </c:pt>
                <c:pt idx="8">
                  <c:v>205.45</c:v>
                </c:pt>
                <c:pt idx="9">
                  <c:v>231.14</c:v>
                </c:pt>
                <c:pt idx="10">
                  <c:v>256.82</c:v>
                </c:pt>
                <c:pt idx="11">
                  <c:v>282.5</c:v>
                </c:pt>
                <c:pt idx="12">
                  <c:v>308.18</c:v>
                </c:pt>
                <c:pt idx="13">
                  <c:v>333.86</c:v>
                </c:pt>
                <c:pt idx="14">
                  <c:v>359.55</c:v>
                </c:pt>
                <c:pt idx="15">
                  <c:v>385.23</c:v>
                </c:pt>
                <c:pt idx="16">
                  <c:v>410.91</c:v>
                </c:pt>
                <c:pt idx="17">
                  <c:v>436.59</c:v>
                </c:pt>
                <c:pt idx="18">
                  <c:v>462.27</c:v>
                </c:pt>
                <c:pt idx="19">
                  <c:v>487.95</c:v>
                </c:pt>
                <c:pt idx="20">
                  <c:v>513.64</c:v>
                </c:pt>
                <c:pt idx="21">
                  <c:v>539.32000000000005</c:v>
                </c:pt>
                <c:pt idx="22">
                  <c:v>565</c:v>
                </c:pt>
              </c:numCache>
            </c:numRef>
          </c:xVal>
          <c:yVal>
            <c:numRef>
              <c:f>'120 торр'!$C$2:$C$24</c:f>
              <c:numCache>
                <c:formatCode>0.00</c:formatCode>
                <c:ptCount val="23"/>
                <c:pt idx="0">
                  <c:v>0</c:v>
                </c:pt>
                <c:pt idx="1">
                  <c:v>4.8000000000000001E-2</c:v>
                </c:pt>
                <c:pt idx="2">
                  <c:v>4.8000000000000001E-2</c:v>
                </c:pt>
                <c:pt idx="3">
                  <c:v>0.17100000000000001</c:v>
                </c:pt>
                <c:pt idx="4">
                  <c:v>0.23300000000000001</c:v>
                </c:pt>
                <c:pt idx="5">
                  <c:v>0.29299999999999998</c:v>
                </c:pt>
                <c:pt idx="6">
                  <c:v>0.35399999999999998</c:v>
                </c:pt>
                <c:pt idx="7">
                  <c:v>0.41699999999999998</c:v>
                </c:pt>
                <c:pt idx="8">
                  <c:v>0.47499999999999998</c:v>
                </c:pt>
                <c:pt idx="9">
                  <c:v>0.53700000000000003</c:v>
                </c:pt>
                <c:pt idx="10">
                  <c:v>0.59099999999999997</c:v>
                </c:pt>
                <c:pt idx="11">
                  <c:v>0.64300000000000002</c:v>
                </c:pt>
                <c:pt idx="12">
                  <c:v>0.71299999999999997</c:v>
                </c:pt>
                <c:pt idx="13">
                  <c:v>0.76200000000000001</c:v>
                </c:pt>
                <c:pt idx="14">
                  <c:v>0.81399999999999995</c:v>
                </c:pt>
                <c:pt idx="15">
                  <c:v>0.871</c:v>
                </c:pt>
                <c:pt idx="16">
                  <c:v>0.92600000000000005</c:v>
                </c:pt>
                <c:pt idx="17">
                  <c:v>0.98099999999999998</c:v>
                </c:pt>
                <c:pt idx="18">
                  <c:v>1.0409999999999999</c:v>
                </c:pt>
                <c:pt idx="19">
                  <c:v>1.087</c:v>
                </c:pt>
                <c:pt idx="20">
                  <c:v>1.135</c:v>
                </c:pt>
                <c:pt idx="21">
                  <c:v>1.1850000000000001</c:v>
                </c:pt>
                <c:pt idx="22">
                  <c:v>1.224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6-4D18-8310-26E2C8FF2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03919"/>
        <c:axId val="1578124335"/>
      </c:scatterChart>
      <c:valAx>
        <c:axId val="15282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Название</a:t>
                </a:r>
              </a:p>
            </c:rich>
          </c:tx>
          <c:layout>
            <c:manualLayout>
              <c:xMode val="edge"/>
              <c:yMode val="edge"/>
              <c:x val="0.40495317899813166"/>
              <c:y val="0.85108333137148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124335"/>
        <c:crosses val="autoZero"/>
        <c:crossBetween val="midCat"/>
      </c:valAx>
      <c:valAx>
        <c:axId val="15781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Название</a:t>
                </a:r>
              </a:p>
            </c:rich>
          </c:tx>
          <c:layout>
            <c:manualLayout>
              <c:xMode val="edge"/>
              <c:yMode val="edge"/>
              <c:x val="7.608178792201617E-2"/>
              <c:y val="0.41024868360132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20391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Название диаграммы</a:t>
            </a:r>
          </a:p>
        </c:rich>
      </c:tx>
      <c:layout>
        <c:manualLayout>
          <c:xMode val="edge"/>
          <c:yMode val="edge"/>
          <c:x val="0.42012591685668393"/>
          <c:y val="5.2039456647126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380450125617322E-2"/>
          <c:y val="3.6387584952344787E-2"/>
          <c:w val="0.91086149894601265"/>
          <c:h val="0.890763909705234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12335958005248"/>
                  <c:y val="0.21361256926217556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ysDash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'120 торр'!$A$2:$A$24</c:f>
              <c:numCache>
                <c:formatCode>0.00</c:formatCode>
                <c:ptCount val="23"/>
                <c:pt idx="0">
                  <c:v>0</c:v>
                </c:pt>
                <c:pt idx="1">
                  <c:v>25.68</c:v>
                </c:pt>
                <c:pt idx="2">
                  <c:v>51.36</c:v>
                </c:pt>
                <c:pt idx="3">
                  <c:v>77.05</c:v>
                </c:pt>
                <c:pt idx="4">
                  <c:v>102.73</c:v>
                </c:pt>
                <c:pt idx="5">
                  <c:v>128.41</c:v>
                </c:pt>
                <c:pt idx="6">
                  <c:v>154.09</c:v>
                </c:pt>
                <c:pt idx="7">
                  <c:v>179.77</c:v>
                </c:pt>
                <c:pt idx="8">
                  <c:v>205.45</c:v>
                </c:pt>
                <c:pt idx="9">
                  <c:v>231.14</c:v>
                </c:pt>
                <c:pt idx="10">
                  <c:v>256.82</c:v>
                </c:pt>
                <c:pt idx="11">
                  <c:v>282.5</c:v>
                </c:pt>
                <c:pt idx="12">
                  <c:v>308.18</c:v>
                </c:pt>
                <c:pt idx="13">
                  <c:v>333.86</c:v>
                </c:pt>
                <c:pt idx="14">
                  <c:v>359.55</c:v>
                </c:pt>
                <c:pt idx="15">
                  <c:v>385.23</c:v>
                </c:pt>
                <c:pt idx="16">
                  <c:v>410.91</c:v>
                </c:pt>
                <c:pt idx="17">
                  <c:v>436.59</c:v>
                </c:pt>
                <c:pt idx="18">
                  <c:v>462.27</c:v>
                </c:pt>
                <c:pt idx="19">
                  <c:v>487.95</c:v>
                </c:pt>
                <c:pt idx="20">
                  <c:v>513.64</c:v>
                </c:pt>
                <c:pt idx="21">
                  <c:v>539.32000000000005</c:v>
                </c:pt>
                <c:pt idx="22">
                  <c:v>565</c:v>
                </c:pt>
              </c:numCache>
            </c:numRef>
          </c:xVal>
          <c:yVal>
            <c:numRef>
              <c:f>'120 торр'!$C$2:$C$24</c:f>
              <c:numCache>
                <c:formatCode>0.00</c:formatCode>
                <c:ptCount val="23"/>
                <c:pt idx="0">
                  <c:v>0</c:v>
                </c:pt>
                <c:pt idx="1">
                  <c:v>4.8000000000000001E-2</c:v>
                </c:pt>
                <c:pt idx="2">
                  <c:v>4.8000000000000001E-2</c:v>
                </c:pt>
                <c:pt idx="3">
                  <c:v>0.17100000000000001</c:v>
                </c:pt>
                <c:pt idx="4">
                  <c:v>0.23300000000000001</c:v>
                </c:pt>
                <c:pt idx="5">
                  <c:v>0.29299999999999998</c:v>
                </c:pt>
                <c:pt idx="6">
                  <c:v>0.35399999999999998</c:v>
                </c:pt>
                <c:pt idx="7">
                  <c:v>0.41699999999999998</c:v>
                </c:pt>
                <c:pt idx="8">
                  <c:v>0.47499999999999998</c:v>
                </c:pt>
                <c:pt idx="9">
                  <c:v>0.53700000000000003</c:v>
                </c:pt>
                <c:pt idx="10">
                  <c:v>0.59099999999999997</c:v>
                </c:pt>
                <c:pt idx="11">
                  <c:v>0.64300000000000002</c:v>
                </c:pt>
                <c:pt idx="12">
                  <c:v>0.71299999999999997</c:v>
                </c:pt>
                <c:pt idx="13">
                  <c:v>0.76200000000000001</c:v>
                </c:pt>
                <c:pt idx="14">
                  <c:v>0.81399999999999995</c:v>
                </c:pt>
                <c:pt idx="15">
                  <c:v>0.871</c:v>
                </c:pt>
                <c:pt idx="16">
                  <c:v>0.92600000000000005</c:v>
                </c:pt>
                <c:pt idx="17">
                  <c:v>0.98099999999999998</c:v>
                </c:pt>
                <c:pt idx="18">
                  <c:v>1.0409999999999999</c:v>
                </c:pt>
                <c:pt idx="19">
                  <c:v>1.087</c:v>
                </c:pt>
                <c:pt idx="20">
                  <c:v>1.135</c:v>
                </c:pt>
                <c:pt idx="21">
                  <c:v>1.1850000000000001</c:v>
                </c:pt>
                <c:pt idx="22">
                  <c:v>1.224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A7-4E72-BF82-91023DCD2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03919"/>
        <c:axId val="1578124335"/>
      </c:scatterChart>
      <c:valAx>
        <c:axId val="15282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Название</a:t>
                </a:r>
              </a:p>
            </c:rich>
          </c:tx>
          <c:layout>
            <c:manualLayout>
              <c:xMode val="edge"/>
              <c:yMode val="edge"/>
              <c:x val="0.40495317899813166"/>
              <c:y val="0.85108333137148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124335"/>
        <c:crosses val="autoZero"/>
        <c:crossBetween val="midCat"/>
      </c:valAx>
      <c:valAx>
        <c:axId val="15781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Название</a:t>
                </a:r>
              </a:p>
            </c:rich>
          </c:tx>
          <c:layout>
            <c:manualLayout>
              <c:xMode val="edge"/>
              <c:yMode val="edge"/>
              <c:x val="7.608178792201617E-2"/>
              <c:y val="0.41024868360132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20391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380450125617322E-2"/>
          <c:y val="3.6387584952344787E-2"/>
          <c:w val="0.91086149894601265"/>
          <c:h val="0.89076390970523422"/>
        </c:manualLayout>
      </c:layout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009798775153109"/>
                  <c:y val="0.14211067366579178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ysDash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'160'!$A$2:$A$23</c:f>
              <c:numCache>
                <c:formatCode>General</c:formatCode>
                <c:ptCount val="22"/>
                <c:pt idx="0">
                  <c:v>0</c:v>
                </c:pt>
                <c:pt idx="1">
                  <c:v>19.18</c:v>
                </c:pt>
                <c:pt idx="2">
                  <c:v>38.36</c:v>
                </c:pt>
                <c:pt idx="3">
                  <c:v>57.55</c:v>
                </c:pt>
                <c:pt idx="4">
                  <c:v>76.73</c:v>
                </c:pt>
                <c:pt idx="5">
                  <c:v>95.91</c:v>
                </c:pt>
                <c:pt idx="6">
                  <c:v>115.09</c:v>
                </c:pt>
                <c:pt idx="7">
                  <c:v>134.27000000000001</c:v>
                </c:pt>
                <c:pt idx="8">
                  <c:v>153.44999999999999</c:v>
                </c:pt>
                <c:pt idx="9">
                  <c:v>172.64</c:v>
                </c:pt>
                <c:pt idx="10">
                  <c:v>191.82</c:v>
                </c:pt>
                <c:pt idx="11">
                  <c:v>211</c:v>
                </c:pt>
                <c:pt idx="12">
                  <c:v>230.18</c:v>
                </c:pt>
                <c:pt idx="13">
                  <c:v>249.36</c:v>
                </c:pt>
                <c:pt idx="14">
                  <c:v>268.55</c:v>
                </c:pt>
                <c:pt idx="15">
                  <c:v>287.73</c:v>
                </c:pt>
                <c:pt idx="16">
                  <c:v>306.91000000000003</c:v>
                </c:pt>
                <c:pt idx="17">
                  <c:v>326.08999999999997</c:v>
                </c:pt>
                <c:pt idx="18">
                  <c:v>345.27</c:v>
                </c:pt>
                <c:pt idx="19">
                  <c:v>364.45</c:v>
                </c:pt>
                <c:pt idx="20">
                  <c:v>383.64</c:v>
                </c:pt>
                <c:pt idx="21">
                  <c:v>402.82</c:v>
                </c:pt>
              </c:numCache>
            </c:numRef>
          </c:xVal>
          <c:yVal>
            <c:numRef>
              <c:f>'160'!$C$2:$C$23</c:f>
              <c:numCache>
                <c:formatCode>General</c:formatCode>
                <c:ptCount val="22"/>
                <c:pt idx="0">
                  <c:v>0</c:v>
                </c:pt>
                <c:pt idx="1">
                  <c:v>0.02</c:v>
                </c:pt>
                <c:pt idx="2">
                  <c:v>4.5999999999999999E-2</c:v>
                </c:pt>
                <c:pt idx="3">
                  <c:v>7.2999999999999995E-2</c:v>
                </c:pt>
                <c:pt idx="4">
                  <c:v>0.10299999999999999</c:v>
                </c:pt>
                <c:pt idx="5">
                  <c:v>0.13400000000000001</c:v>
                </c:pt>
                <c:pt idx="6">
                  <c:v>0.161</c:v>
                </c:pt>
                <c:pt idx="7">
                  <c:v>0.19400000000000001</c:v>
                </c:pt>
                <c:pt idx="8">
                  <c:v>0.22</c:v>
                </c:pt>
                <c:pt idx="9">
                  <c:v>0.248</c:v>
                </c:pt>
                <c:pt idx="10">
                  <c:v>0.27900000000000003</c:v>
                </c:pt>
                <c:pt idx="11">
                  <c:v>0.31</c:v>
                </c:pt>
                <c:pt idx="12">
                  <c:v>0.33700000000000002</c:v>
                </c:pt>
                <c:pt idx="13">
                  <c:v>0.36499999999999999</c:v>
                </c:pt>
                <c:pt idx="14">
                  <c:v>0.39400000000000002</c:v>
                </c:pt>
                <c:pt idx="15">
                  <c:v>0.42299999999999999</c:v>
                </c:pt>
                <c:pt idx="16">
                  <c:v>0.45400000000000001</c:v>
                </c:pt>
                <c:pt idx="17">
                  <c:v>0.47899999999999998</c:v>
                </c:pt>
                <c:pt idx="18">
                  <c:v>0.51100000000000001</c:v>
                </c:pt>
                <c:pt idx="19">
                  <c:v>0.53700000000000003</c:v>
                </c:pt>
                <c:pt idx="20">
                  <c:v>0.56899999999999995</c:v>
                </c:pt>
                <c:pt idx="21">
                  <c:v>0.59799999999999998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6-4D18-8310-26E2C8FF2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03919"/>
        <c:axId val="1578124335"/>
      </c:scatterChart>
      <c:valAx>
        <c:axId val="15282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</a:p>
            </c:rich>
          </c:tx>
          <c:layout>
            <c:manualLayout>
              <c:xMode val="edge"/>
              <c:yMode val="edge"/>
              <c:x val="0.45495319335083112"/>
              <c:y val="0.73534266550014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124335"/>
        <c:crosses val="autoZero"/>
        <c:crossBetween val="midCat"/>
      </c:valAx>
      <c:valAx>
        <c:axId val="15781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ln(U/U0)</a:t>
                </a:r>
              </a:p>
            </c:rich>
          </c:tx>
          <c:layout>
            <c:manualLayout>
              <c:xMode val="edge"/>
              <c:yMode val="edge"/>
              <c:x val="7.6081802274715657E-2"/>
              <c:y val="0.400989355497229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20391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380450125617322E-2"/>
          <c:y val="3.6387584952344787E-2"/>
          <c:w val="0.90458991032030789"/>
          <c:h val="0.92902907225882481"/>
        </c:manualLayout>
      </c:layout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009798775153109"/>
                  <c:y val="0.14211067366579178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ysDash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'160'!$A$2:$A$23</c:f>
              <c:numCache>
                <c:formatCode>General</c:formatCode>
                <c:ptCount val="22"/>
                <c:pt idx="0">
                  <c:v>0</c:v>
                </c:pt>
                <c:pt idx="1">
                  <c:v>19.18</c:v>
                </c:pt>
                <c:pt idx="2">
                  <c:v>38.36</c:v>
                </c:pt>
                <c:pt idx="3">
                  <c:v>57.55</c:v>
                </c:pt>
                <c:pt idx="4">
                  <c:v>76.73</c:v>
                </c:pt>
                <c:pt idx="5">
                  <c:v>95.91</c:v>
                </c:pt>
                <c:pt idx="6">
                  <c:v>115.09</c:v>
                </c:pt>
                <c:pt idx="7">
                  <c:v>134.27000000000001</c:v>
                </c:pt>
                <c:pt idx="8">
                  <c:v>153.44999999999999</c:v>
                </c:pt>
                <c:pt idx="9">
                  <c:v>172.64</c:v>
                </c:pt>
                <c:pt idx="10">
                  <c:v>191.82</c:v>
                </c:pt>
                <c:pt idx="11">
                  <c:v>211</c:v>
                </c:pt>
                <c:pt idx="12">
                  <c:v>230.18</c:v>
                </c:pt>
                <c:pt idx="13">
                  <c:v>249.36</c:v>
                </c:pt>
                <c:pt idx="14">
                  <c:v>268.55</c:v>
                </c:pt>
                <c:pt idx="15">
                  <c:v>287.73</c:v>
                </c:pt>
                <c:pt idx="16">
                  <c:v>306.91000000000003</c:v>
                </c:pt>
                <c:pt idx="17">
                  <c:v>326.08999999999997</c:v>
                </c:pt>
                <c:pt idx="18">
                  <c:v>345.27</c:v>
                </c:pt>
                <c:pt idx="19">
                  <c:v>364.45</c:v>
                </c:pt>
                <c:pt idx="20">
                  <c:v>383.64</c:v>
                </c:pt>
                <c:pt idx="21">
                  <c:v>402.82</c:v>
                </c:pt>
              </c:numCache>
            </c:numRef>
          </c:xVal>
          <c:yVal>
            <c:numRef>
              <c:f>'160'!$C$2:$C$23</c:f>
              <c:numCache>
                <c:formatCode>General</c:formatCode>
                <c:ptCount val="22"/>
                <c:pt idx="0">
                  <c:v>0</c:v>
                </c:pt>
                <c:pt idx="1">
                  <c:v>0.02</c:v>
                </c:pt>
                <c:pt idx="2">
                  <c:v>4.5999999999999999E-2</c:v>
                </c:pt>
                <c:pt idx="3">
                  <c:v>7.2999999999999995E-2</c:v>
                </c:pt>
                <c:pt idx="4">
                  <c:v>0.10299999999999999</c:v>
                </c:pt>
                <c:pt idx="5">
                  <c:v>0.13400000000000001</c:v>
                </c:pt>
                <c:pt idx="6">
                  <c:v>0.161</c:v>
                </c:pt>
                <c:pt idx="7">
                  <c:v>0.19400000000000001</c:v>
                </c:pt>
                <c:pt idx="8">
                  <c:v>0.22</c:v>
                </c:pt>
                <c:pt idx="9">
                  <c:v>0.248</c:v>
                </c:pt>
                <c:pt idx="10">
                  <c:v>0.27900000000000003</c:v>
                </c:pt>
                <c:pt idx="11">
                  <c:v>0.31</c:v>
                </c:pt>
                <c:pt idx="12">
                  <c:v>0.33700000000000002</c:v>
                </c:pt>
                <c:pt idx="13">
                  <c:v>0.36499999999999999</c:v>
                </c:pt>
                <c:pt idx="14">
                  <c:v>0.39400000000000002</c:v>
                </c:pt>
                <c:pt idx="15">
                  <c:v>0.42299999999999999</c:v>
                </c:pt>
                <c:pt idx="16">
                  <c:v>0.45400000000000001</c:v>
                </c:pt>
                <c:pt idx="17">
                  <c:v>0.47899999999999998</c:v>
                </c:pt>
                <c:pt idx="18">
                  <c:v>0.51100000000000001</c:v>
                </c:pt>
                <c:pt idx="19">
                  <c:v>0.53700000000000003</c:v>
                </c:pt>
                <c:pt idx="20">
                  <c:v>0.56899999999999995</c:v>
                </c:pt>
                <c:pt idx="21">
                  <c:v>0.59799999999999998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58-4BC9-AC74-383ACCFC2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03919"/>
        <c:axId val="1578124335"/>
      </c:scatterChart>
      <c:valAx>
        <c:axId val="15282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</a:p>
            </c:rich>
          </c:tx>
          <c:layout>
            <c:manualLayout>
              <c:xMode val="edge"/>
              <c:yMode val="edge"/>
              <c:x val="0.45495319335083112"/>
              <c:y val="0.73534266550014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124335"/>
        <c:crosses val="autoZero"/>
        <c:crossBetween val="midCat"/>
      </c:valAx>
      <c:valAx>
        <c:axId val="15781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ln(U/U0)</a:t>
                </a:r>
              </a:p>
            </c:rich>
          </c:tx>
          <c:layout>
            <c:manualLayout>
              <c:xMode val="edge"/>
              <c:yMode val="edge"/>
              <c:x val="7.6081802274715657E-2"/>
              <c:y val="0.400989355497229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20391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Название диаграммы</a:t>
            </a:r>
          </a:p>
        </c:rich>
      </c:tx>
      <c:layout>
        <c:manualLayout>
          <c:xMode val="edge"/>
          <c:yMode val="edge"/>
          <c:x val="0.42012591685668393"/>
          <c:y val="5.2039456647126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380450125617322E-2"/>
          <c:y val="3.6387584952344787E-2"/>
          <c:w val="0.91086149894601265"/>
          <c:h val="0.890763909705234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71192634444231"/>
                  <c:y val="7.6961209490589216E-3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ysDash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'D(P_0)'!$B$2:$E$2</c:f>
              <c:numCache>
                <c:formatCode>General</c:formatCode>
                <c:ptCount val="4"/>
                <c:pt idx="0">
                  <c:v>2.5000000000000001E-2</c:v>
                </c:pt>
                <c:pt idx="1">
                  <c:v>1.2500000000000001E-2</c:v>
                </c:pt>
                <c:pt idx="2">
                  <c:v>8.3333333333333332E-3</c:v>
                </c:pt>
                <c:pt idx="3">
                  <c:v>6.2500000000000003E-3</c:v>
                </c:pt>
              </c:numCache>
            </c:numRef>
          </c:xVal>
          <c:yVal>
            <c:numRef>
              <c:f>'D(P_0)'!$B$6:$E$6</c:f>
              <c:numCache>
                <c:formatCode>General</c:formatCode>
                <c:ptCount val="4"/>
                <c:pt idx="0">
                  <c:v>0.98199999999999998</c:v>
                </c:pt>
                <c:pt idx="1">
                  <c:v>0.34300000000000003</c:v>
                </c:pt>
                <c:pt idx="2">
                  <c:v>0.23599999999999999</c:v>
                </c:pt>
                <c:pt idx="3">
                  <c:v>0.152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6-4D18-8310-26E2C8FF2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03919"/>
        <c:axId val="1578124335"/>
      </c:scatterChart>
      <c:valAx>
        <c:axId val="15282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Название</a:t>
                </a:r>
              </a:p>
            </c:rich>
          </c:tx>
          <c:layout>
            <c:manualLayout>
              <c:xMode val="edge"/>
              <c:yMode val="edge"/>
              <c:x val="0.40495317899813166"/>
              <c:y val="0.85108333137148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124335"/>
        <c:crosses val="autoZero"/>
        <c:crossBetween val="midCat"/>
      </c:valAx>
      <c:valAx>
        <c:axId val="15781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Название</a:t>
                </a:r>
              </a:p>
            </c:rich>
          </c:tx>
          <c:layout>
            <c:manualLayout>
              <c:xMode val="edge"/>
              <c:yMode val="edge"/>
              <c:x val="7.608178792201617E-2"/>
              <c:y val="0.41024868360132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20391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9996294580824455E-2"/>
          <c:y val="2.9280201915059124E-2"/>
          <c:w val="0.91086149894601265"/>
          <c:h val="0.890763909705234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496912150687046"/>
                  <c:y val="8.0985119397388755E-2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ysDash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'D(P_0)'!$B$2:$E$2</c:f>
              <c:numCache>
                <c:formatCode>General</c:formatCode>
                <c:ptCount val="4"/>
                <c:pt idx="0">
                  <c:v>2.5000000000000001E-2</c:v>
                </c:pt>
                <c:pt idx="1">
                  <c:v>1.2500000000000001E-2</c:v>
                </c:pt>
                <c:pt idx="2">
                  <c:v>8.3333333333333332E-3</c:v>
                </c:pt>
                <c:pt idx="3">
                  <c:v>6.2500000000000003E-3</c:v>
                </c:pt>
              </c:numCache>
            </c:numRef>
          </c:xVal>
          <c:yVal>
            <c:numRef>
              <c:f>'D(P_0)'!$B$6:$E$6</c:f>
              <c:numCache>
                <c:formatCode>General</c:formatCode>
                <c:ptCount val="4"/>
                <c:pt idx="0">
                  <c:v>0.98199999999999998</c:v>
                </c:pt>
                <c:pt idx="1">
                  <c:v>0.34300000000000003</c:v>
                </c:pt>
                <c:pt idx="2">
                  <c:v>0.23599999999999999</c:v>
                </c:pt>
                <c:pt idx="3">
                  <c:v>0.152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F1-4B8E-879C-DBCEA20CF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03919"/>
        <c:axId val="1578124335"/>
      </c:scatterChart>
      <c:valAx>
        <c:axId val="15282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1/P,</a:t>
                </a:r>
                <a:r>
                  <a:rPr lang="en-US" sz="1100" b="1" baseline="0"/>
                  <a:t> </a:t>
                </a:r>
                <a:r>
                  <a:rPr lang="ru-RU" sz="1100" b="1" baseline="0"/>
                  <a:t>торр</a:t>
                </a:r>
                <a:r>
                  <a:rPr lang="en-US" sz="1100" b="1" baseline="0"/>
                  <a:t>^-1</a:t>
                </a:r>
                <a:endParaRPr lang="ru-RU" sz="1100" b="1"/>
              </a:p>
            </c:rich>
          </c:tx>
          <c:layout>
            <c:manualLayout>
              <c:xMode val="edge"/>
              <c:yMode val="edge"/>
              <c:x val="0.51083557202408525"/>
              <c:y val="0.847529786388641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124335"/>
        <c:crosses val="autoZero"/>
        <c:crossBetween val="midCat"/>
      </c:valAx>
      <c:valAx>
        <c:axId val="15781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D,</a:t>
                </a:r>
                <a:r>
                  <a:rPr lang="en-US" sz="1100" b="1" baseline="0"/>
                  <a:t> 10^(-3) m^2/c</a:t>
                </a:r>
              </a:p>
            </c:rich>
          </c:tx>
          <c:layout>
            <c:manualLayout>
              <c:xMode val="edge"/>
              <c:yMode val="edge"/>
              <c:x val="5.2552416242087389E-2"/>
              <c:y val="0.34983658759073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20391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1</xdr:row>
      <xdr:rowOff>180975</xdr:rowOff>
    </xdr:from>
    <xdr:to>
      <xdr:col>20</xdr:col>
      <xdr:colOff>28575</xdr:colOff>
      <xdr:row>20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521805</xdr:colOff>
      <xdr:row>23</xdr:row>
      <xdr:rowOff>49696</xdr:rowOff>
    </xdr:from>
    <xdr:to>
      <xdr:col>15</xdr:col>
      <xdr:colOff>190500</xdr:colOff>
      <xdr:row>37</xdr:row>
      <xdr:rowOff>124239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7</xdr:row>
      <xdr:rowOff>26670</xdr:rowOff>
    </xdr:from>
    <xdr:to>
      <xdr:col>15</xdr:col>
      <xdr:colOff>198120</xdr:colOff>
      <xdr:row>22</xdr:row>
      <xdr:rowOff>26670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30F6905-AD15-4E61-A3EC-C93276340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9</xdr:col>
      <xdr:colOff>205740</xdr:colOff>
      <xdr:row>17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A8E79D7-E61F-40A8-8160-913F0AE77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396240</xdr:colOff>
      <xdr:row>18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DDA054C-45F5-4EEA-9A7E-F8F10DC86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</xdr:row>
      <xdr:rowOff>72390</xdr:rowOff>
    </xdr:from>
    <xdr:to>
      <xdr:col>11</xdr:col>
      <xdr:colOff>502920</xdr:colOff>
      <xdr:row>16</xdr:row>
      <xdr:rowOff>72390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118A8E6-A080-4A25-8C83-914473768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BEE21D-43A8-446B-930E-86119EB15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7</xdr:row>
      <xdr:rowOff>26670</xdr:rowOff>
    </xdr:from>
    <xdr:to>
      <xdr:col>12</xdr:col>
      <xdr:colOff>533400</xdr:colOff>
      <xdr:row>22</xdr:row>
      <xdr:rowOff>26670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AAE099B-5D73-47F5-A645-B746FC861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289560</xdr:colOff>
      <xdr:row>16</xdr:row>
      <xdr:rowOff>106680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F0B8475-216E-431F-80F3-AEABAE9BE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64770</xdr:rowOff>
    </xdr:from>
    <xdr:to>
      <xdr:col>15</xdr:col>
      <xdr:colOff>419100</xdr:colOff>
      <xdr:row>17</xdr:row>
      <xdr:rowOff>64770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CBB3268-4E23-481A-BE22-723630343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381000</xdr:colOff>
      <xdr:row>19</xdr:row>
      <xdr:rowOff>99060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5499717-3D89-4E6F-946E-65847ED1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zoomScale="115" zoomScaleNormal="115" workbookViewId="0">
      <selection activeCell="K5" sqref="A2:K5"/>
    </sheetView>
  </sheetViews>
  <sheetFormatPr defaultRowHeight="14.4" x14ac:dyDescent="0.3"/>
  <sheetData>
    <row r="1" spans="1:11" x14ac:dyDescent="0.3">
      <c r="B1" s="2" t="s">
        <v>5</v>
      </c>
    </row>
    <row r="2" spans="1:11" x14ac:dyDescent="0.3">
      <c r="A2" t="s">
        <v>0</v>
      </c>
      <c r="B2" s="1">
        <v>0</v>
      </c>
      <c r="C2" s="1">
        <v>11.71</v>
      </c>
      <c r="D2" s="1">
        <v>26.12</v>
      </c>
      <c r="E2" s="1">
        <v>32.869999999999997</v>
      </c>
      <c r="F2" s="1">
        <v>39.869999999999997</v>
      </c>
      <c r="G2" s="1">
        <v>47.37</v>
      </c>
      <c r="H2" s="1">
        <v>54.62</v>
      </c>
      <c r="I2" s="1">
        <v>62.04</v>
      </c>
      <c r="J2" s="1">
        <v>71</v>
      </c>
      <c r="K2" s="1">
        <v>78.540000000000006</v>
      </c>
    </row>
    <row r="3" spans="1:11" x14ac:dyDescent="0.3">
      <c r="A3" t="s">
        <v>1</v>
      </c>
      <c r="B3" s="1">
        <v>68</v>
      </c>
      <c r="C3" s="1">
        <v>64</v>
      </c>
      <c r="D3" s="1">
        <v>60</v>
      </c>
      <c r="E3" s="1">
        <v>58</v>
      </c>
      <c r="F3" s="1">
        <v>56</v>
      </c>
      <c r="G3" s="1">
        <v>54</v>
      </c>
      <c r="H3" s="1">
        <v>52</v>
      </c>
      <c r="I3" s="1">
        <v>50</v>
      </c>
      <c r="J3" s="1">
        <v>48</v>
      </c>
      <c r="K3" s="1">
        <v>48</v>
      </c>
    </row>
    <row r="4" spans="1:11" x14ac:dyDescent="0.3">
      <c r="A4" t="s">
        <v>3</v>
      </c>
      <c r="B4" s="1">
        <v>4.2190000000000003</v>
      </c>
      <c r="C4" s="1">
        <v>4.1589999999999998</v>
      </c>
      <c r="D4" s="1">
        <v>4.0940000000000003</v>
      </c>
      <c r="E4" s="1">
        <v>4.0599999999999996</v>
      </c>
      <c r="F4" s="1">
        <v>4.0250000000000004</v>
      </c>
      <c r="G4" s="1">
        <v>3.9889999999999999</v>
      </c>
      <c r="H4" s="1">
        <v>3.9510000000000001</v>
      </c>
      <c r="I4" s="1">
        <v>3.9119999999999999</v>
      </c>
      <c r="J4" s="1">
        <v>3.871</v>
      </c>
      <c r="K4" s="1">
        <v>3.8290000000000002</v>
      </c>
    </row>
    <row r="5" spans="1:11" x14ac:dyDescent="0.3">
      <c r="A5" t="s">
        <v>2</v>
      </c>
      <c r="B5" s="1">
        <v>7.0000000000000001E-3</v>
      </c>
      <c r="C5" s="1">
        <v>8.0000000000000002E-3</v>
      </c>
      <c r="D5" s="1">
        <v>8.0000000000000002E-3</v>
      </c>
      <c r="E5" s="1">
        <v>8.9999999999999993E-3</v>
      </c>
      <c r="F5" s="1">
        <v>8.9999999999999993E-3</v>
      </c>
      <c r="G5" s="1">
        <v>8.9999999999999993E-3</v>
      </c>
      <c r="H5" s="1">
        <v>0.01</v>
      </c>
      <c r="I5" s="1">
        <v>0.01</v>
      </c>
      <c r="J5" s="1">
        <v>0.01</v>
      </c>
      <c r="K5" s="1">
        <v>1.0999999999999999E-2</v>
      </c>
    </row>
    <row r="8" spans="1:11" x14ac:dyDescent="0.3">
      <c r="B8" s="3" t="s">
        <v>4</v>
      </c>
    </row>
    <row r="9" spans="1:11" x14ac:dyDescent="0.3">
      <c r="A9" t="s">
        <v>0</v>
      </c>
      <c r="B9">
        <v>0</v>
      </c>
      <c r="C9">
        <v>29.96</v>
      </c>
      <c r="D9">
        <v>60.17</v>
      </c>
      <c r="E9">
        <v>85.17</v>
      </c>
      <c r="F9">
        <v>105.92</v>
      </c>
      <c r="G9">
        <v>121.54</v>
      </c>
      <c r="H9">
        <v>139.91999999999999</v>
      </c>
      <c r="I9">
        <v>158.09</v>
      </c>
      <c r="J9">
        <v>176.54</v>
      </c>
      <c r="K9">
        <v>192.25</v>
      </c>
    </row>
    <row r="10" spans="1:11" x14ac:dyDescent="0.3">
      <c r="A10" t="s">
        <v>1</v>
      </c>
      <c r="B10">
        <v>59</v>
      </c>
      <c r="C10">
        <v>55</v>
      </c>
      <c r="D10">
        <v>51</v>
      </c>
      <c r="E10">
        <v>48</v>
      </c>
      <c r="F10">
        <v>46</v>
      </c>
      <c r="G10">
        <v>44</v>
      </c>
      <c r="H10">
        <v>42</v>
      </c>
      <c r="I10">
        <v>40</v>
      </c>
      <c r="J10">
        <v>38</v>
      </c>
      <c r="K10">
        <v>37</v>
      </c>
    </row>
    <row r="11" spans="1:11" x14ac:dyDescent="0.3">
      <c r="A11" t="s">
        <v>3</v>
      </c>
      <c r="B11">
        <v>4.0780000000000003</v>
      </c>
      <c r="C11">
        <v>4.0069999999999997</v>
      </c>
      <c r="D11">
        <v>3.931</v>
      </c>
      <c r="E11">
        <v>3.871</v>
      </c>
      <c r="F11">
        <v>3.8290000000000002</v>
      </c>
      <c r="G11">
        <v>3.7839999999999998</v>
      </c>
      <c r="H11">
        <v>3.738</v>
      </c>
      <c r="I11">
        <v>3.6890000000000001</v>
      </c>
      <c r="J11">
        <v>3.6379999999999999</v>
      </c>
      <c r="K11">
        <v>3.6110000000000002</v>
      </c>
    </row>
    <row r="12" spans="1:11" x14ac:dyDescent="0.3">
      <c r="A12" t="s">
        <v>2</v>
      </c>
      <c r="B12">
        <v>8.0000000000000002E-3</v>
      </c>
      <c r="C12">
        <v>8.9999999999999993E-3</v>
      </c>
      <c r="D12">
        <v>0.01</v>
      </c>
      <c r="E12">
        <v>0.01</v>
      </c>
      <c r="F12">
        <v>1.0999999999999999E-2</v>
      </c>
      <c r="G12">
        <v>1.0999999999999999E-2</v>
      </c>
      <c r="H12">
        <v>1.2E-2</v>
      </c>
      <c r="I12">
        <v>1.2E-2</v>
      </c>
      <c r="J12">
        <v>1.2999999999999999E-2</v>
      </c>
      <c r="K12">
        <v>1.4E-2</v>
      </c>
    </row>
    <row r="16" spans="1:11" x14ac:dyDescent="0.3">
      <c r="B16" s="4" t="s">
        <v>6</v>
      </c>
    </row>
    <row r="17" spans="1:11" x14ac:dyDescent="0.3">
      <c r="A17" t="s">
        <v>0</v>
      </c>
      <c r="B17">
        <v>0</v>
      </c>
      <c r="C17">
        <v>46.54</v>
      </c>
      <c r="D17">
        <v>85.09</v>
      </c>
      <c r="E17">
        <v>124.08</v>
      </c>
      <c r="F17">
        <v>154.21</v>
      </c>
      <c r="G17">
        <v>188.04</v>
      </c>
      <c r="H17">
        <v>225.96</v>
      </c>
      <c r="I17">
        <v>260.95999999999998</v>
      </c>
      <c r="J17">
        <v>303.25</v>
      </c>
      <c r="K17">
        <v>333.04</v>
      </c>
    </row>
    <row r="18" spans="1:11" x14ac:dyDescent="0.3">
      <c r="A18" t="s">
        <v>1</v>
      </c>
      <c r="B18">
        <v>95</v>
      </c>
      <c r="C18">
        <v>91</v>
      </c>
      <c r="D18">
        <v>87</v>
      </c>
      <c r="E18">
        <v>83</v>
      </c>
      <c r="F18">
        <v>80</v>
      </c>
      <c r="G18">
        <v>77</v>
      </c>
      <c r="H18">
        <v>74</v>
      </c>
      <c r="I18">
        <v>71</v>
      </c>
      <c r="J18">
        <v>68</v>
      </c>
      <c r="K18">
        <v>66</v>
      </c>
    </row>
    <row r="19" spans="1:11" x14ac:dyDescent="0.3">
      <c r="A19" t="s">
        <v>3</v>
      </c>
      <c r="B19">
        <v>4.5540000000000003</v>
      </c>
      <c r="C19">
        <v>4.5110000000000001</v>
      </c>
      <c r="D19">
        <v>4.4660000000000002</v>
      </c>
      <c r="E19">
        <v>4.4189999999999996</v>
      </c>
      <c r="F19">
        <v>4.3819999999999997</v>
      </c>
      <c r="G19">
        <v>4.3440000000000003</v>
      </c>
      <c r="H19">
        <v>4.3040000000000003</v>
      </c>
      <c r="I19">
        <v>4.2629999999999999</v>
      </c>
      <c r="J19">
        <v>4.22</v>
      </c>
      <c r="K19">
        <v>4.1900000000000004</v>
      </c>
    </row>
    <row r="20" spans="1:11" x14ac:dyDescent="0.3">
      <c r="A20" t="s">
        <v>2</v>
      </c>
      <c r="B20">
        <v>5.0000000000000001E-3</v>
      </c>
      <c r="C20">
        <v>5.0000000000000001E-3</v>
      </c>
      <c r="D20">
        <v>6.0000000000000001E-3</v>
      </c>
      <c r="E20">
        <v>6.0000000000000001E-3</v>
      </c>
      <c r="F20">
        <v>6.0000000000000001E-3</v>
      </c>
      <c r="G20">
        <v>7.0000000000000001E-3</v>
      </c>
      <c r="H20">
        <v>7.0000000000000001E-3</v>
      </c>
      <c r="I20">
        <v>7.0000000000000001E-3</v>
      </c>
      <c r="J20">
        <v>7.0000000000000001E-3</v>
      </c>
      <c r="K20">
        <v>8.0000000000000002E-3</v>
      </c>
    </row>
    <row r="26" spans="1:11" x14ac:dyDescent="0.3">
      <c r="A26" t="s">
        <v>9</v>
      </c>
      <c r="B26">
        <v>1.9230000000000001E-2</v>
      </c>
      <c r="C26">
        <v>8.8500000000000002E-3</v>
      </c>
      <c r="D26">
        <v>4.9300000000000004E-3</v>
      </c>
    </row>
    <row r="27" spans="1:11" x14ac:dyDescent="0.3">
      <c r="A27" t="s">
        <v>10</v>
      </c>
      <c r="B27">
        <v>7.3999999999999999E-4</v>
      </c>
      <c r="C27">
        <v>1.6000000000000001E-4</v>
      </c>
      <c r="D27">
        <v>5.0000000000000002E-5</v>
      </c>
    </row>
    <row r="28" spans="1:11" x14ac:dyDescent="0.3">
      <c r="B28">
        <v>4.92</v>
      </c>
      <c r="C28">
        <v>2.46</v>
      </c>
      <c r="D28">
        <v>1.1100000000000001</v>
      </c>
    </row>
    <row r="29" spans="1:11" x14ac:dyDescent="0.3">
      <c r="B29">
        <v>0.24</v>
      </c>
      <c r="C29">
        <v>0.13</v>
      </c>
      <c r="D29">
        <v>0.05</v>
      </c>
    </row>
    <row r="30" spans="1:11" x14ac:dyDescent="0.3">
      <c r="A30" t="s">
        <v>7</v>
      </c>
      <c r="B30">
        <v>0.83</v>
      </c>
      <c r="C30">
        <v>0.41</v>
      </c>
      <c r="D30">
        <v>0.19</v>
      </c>
    </row>
    <row r="31" spans="1:11" x14ac:dyDescent="0.3">
      <c r="A31" t="s">
        <v>8</v>
      </c>
      <c r="B31">
        <v>0.05</v>
      </c>
      <c r="C31">
        <v>0.03</v>
      </c>
      <c r="D31">
        <v>0.02</v>
      </c>
      <c r="F31" t="s">
        <v>11</v>
      </c>
    </row>
    <row r="32" spans="1:11" x14ac:dyDescent="0.3">
      <c r="F32">
        <f t="array" ref="F32:G33">LINEST(B30:D30,B26:D26,1,1)</f>
        <v>43.87657172998356</v>
      </c>
      <c r="G32">
        <v>-6.1218776022524124E-3</v>
      </c>
    </row>
    <row r="33" spans="6:7" x14ac:dyDescent="0.3">
      <c r="F33">
        <v>3.3689257614233163</v>
      </c>
      <c r="G33">
        <v>4.2276116793495029E-2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6"/>
  <sheetViews>
    <sheetView zoomScale="85" zoomScaleNormal="85" workbookViewId="0">
      <selection activeCell="P16" sqref="P16"/>
    </sheetView>
  </sheetViews>
  <sheetFormatPr defaultRowHeight="14.4" x14ac:dyDescent="0.3"/>
  <cols>
    <col min="2" max="2" width="9" bestFit="1" customWidth="1"/>
    <col min="3" max="3" width="9.21875" bestFit="1" customWidth="1"/>
    <col min="16" max="21" width="9.21875" bestFit="1" customWidth="1"/>
  </cols>
  <sheetData>
    <row r="1" spans="1:21" x14ac:dyDescent="0.3">
      <c r="A1" t="s">
        <v>12</v>
      </c>
      <c r="B1" s="6">
        <v>0</v>
      </c>
      <c r="C1" s="6">
        <v>12.95</v>
      </c>
      <c r="D1" s="6">
        <v>25.89</v>
      </c>
      <c r="E1" s="6">
        <v>38.840000000000003</v>
      </c>
      <c r="F1" s="6">
        <v>51.79</v>
      </c>
      <c r="G1" s="6">
        <v>64.739999999999995</v>
      </c>
      <c r="H1" s="6">
        <v>77.680000000000007</v>
      </c>
      <c r="I1" s="6">
        <v>90.63</v>
      </c>
      <c r="J1" s="6">
        <v>103.58</v>
      </c>
      <c r="K1" s="6">
        <v>116.53</v>
      </c>
      <c r="L1" s="6">
        <v>129.47</v>
      </c>
      <c r="M1" s="6">
        <v>142.41999999999999</v>
      </c>
      <c r="N1" s="6">
        <v>155.37</v>
      </c>
      <c r="O1" s="6">
        <v>168.32</v>
      </c>
      <c r="P1" s="6">
        <v>181.26</v>
      </c>
      <c r="Q1" s="6">
        <v>194.21</v>
      </c>
      <c r="R1" s="6">
        <v>207.16</v>
      </c>
      <c r="S1" s="6">
        <v>220.11</v>
      </c>
      <c r="T1" s="6">
        <v>233.05</v>
      </c>
      <c r="U1" s="6">
        <v>246</v>
      </c>
    </row>
    <row r="2" spans="1:21" x14ac:dyDescent="0.3">
      <c r="A2" t="s">
        <v>13</v>
      </c>
      <c r="B2" s="6">
        <v>255</v>
      </c>
      <c r="C2" s="6">
        <v>249</v>
      </c>
      <c r="D2" s="6">
        <v>238.1</v>
      </c>
      <c r="E2" s="6">
        <v>229.2</v>
      </c>
      <c r="F2" s="6">
        <v>219.2</v>
      </c>
      <c r="G2" s="6">
        <v>212.7</v>
      </c>
      <c r="H2" s="6">
        <v>202</v>
      </c>
      <c r="I2" s="6">
        <v>194</v>
      </c>
      <c r="J2" s="6">
        <v>187</v>
      </c>
      <c r="K2" s="6">
        <v>180</v>
      </c>
      <c r="L2" s="6">
        <v>173.1</v>
      </c>
      <c r="M2" s="6">
        <v>168</v>
      </c>
      <c r="N2" s="6">
        <v>161.30000000000001</v>
      </c>
      <c r="O2" s="6">
        <v>154</v>
      </c>
      <c r="P2" s="6">
        <v>148.5</v>
      </c>
      <c r="Q2" s="6">
        <v>144</v>
      </c>
      <c r="R2" s="6">
        <v>139</v>
      </c>
      <c r="S2" s="6">
        <v>134.9</v>
      </c>
      <c r="T2" s="6">
        <v>130</v>
      </c>
      <c r="U2" s="6">
        <v>126</v>
      </c>
    </row>
    <row r="3" spans="1:21" x14ac:dyDescent="0.3">
      <c r="A3" t="s">
        <v>14</v>
      </c>
      <c r="B3" s="6">
        <v>0</v>
      </c>
      <c r="C3" s="6">
        <v>2.4E-2</v>
      </c>
      <c r="D3" s="6">
        <v>6.9000000000000006E-2</v>
      </c>
      <c r="E3" s="6">
        <v>0.107</v>
      </c>
      <c r="F3" s="6">
        <v>0.151</v>
      </c>
      <c r="G3" s="6">
        <v>0.18099999999999999</v>
      </c>
      <c r="H3" s="6">
        <v>0.23300000000000001</v>
      </c>
      <c r="I3" s="6">
        <v>0.27300000000000002</v>
      </c>
      <c r="J3" s="6">
        <v>0.31</v>
      </c>
      <c r="K3" s="6">
        <v>0.34799999999999998</v>
      </c>
      <c r="L3" s="6">
        <v>0.38800000000000001</v>
      </c>
      <c r="M3" s="6">
        <v>0.41699999999999998</v>
      </c>
      <c r="N3" s="6">
        <v>0.45800000000000002</v>
      </c>
      <c r="O3" s="6">
        <v>0.504</v>
      </c>
      <c r="P3" s="6">
        <v>0.54100000000000004</v>
      </c>
      <c r="Q3" s="6">
        <v>0.57099999999999995</v>
      </c>
      <c r="R3" s="6">
        <v>0.60699999999999998</v>
      </c>
      <c r="S3" s="6">
        <v>0.63700000000000001</v>
      </c>
      <c r="T3" s="6">
        <v>0.67400000000000004</v>
      </c>
      <c r="U3" s="6">
        <v>0.70499999999999996</v>
      </c>
    </row>
    <row r="4" spans="1:21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26" spans="1:3" x14ac:dyDescent="0.3">
      <c r="A26" t="s">
        <v>12</v>
      </c>
      <c r="B26" t="s">
        <v>13</v>
      </c>
      <c r="C26" t="s">
        <v>14</v>
      </c>
    </row>
    <row r="27" spans="1:3" x14ac:dyDescent="0.3">
      <c r="A27" s="6">
        <v>0</v>
      </c>
      <c r="B27" s="6">
        <v>255</v>
      </c>
      <c r="C27" s="6">
        <v>0</v>
      </c>
    </row>
    <row r="28" spans="1:3" x14ac:dyDescent="0.3">
      <c r="A28" s="6">
        <v>12.95</v>
      </c>
      <c r="B28" s="6">
        <v>249</v>
      </c>
      <c r="C28" s="6">
        <v>2.4E-2</v>
      </c>
    </row>
    <row r="29" spans="1:3" x14ac:dyDescent="0.3">
      <c r="A29" s="6">
        <v>25.89</v>
      </c>
      <c r="B29" s="6">
        <v>238.1</v>
      </c>
      <c r="C29" s="6">
        <v>6.9000000000000006E-2</v>
      </c>
    </row>
    <row r="30" spans="1:3" x14ac:dyDescent="0.3">
      <c r="A30" s="6">
        <v>38.840000000000003</v>
      </c>
      <c r="B30" s="6">
        <v>229.2</v>
      </c>
      <c r="C30" s="6">
        <v>0.107</v>
      </c>
    </row>
    <row r="31" spans="1:3" x14ac:dyDescent="0.3">
      <c r="A31" s="6">
        <v>51.79</v>
      </c>
      <c r="B31" s="6">
        <v>219.2</v>
      </c>
      <c r="C31" s="6">
        <v>0.151</v>
      </c>
    </row>
    <row r="32" spans="1:3" x14ac:dyDescent="0.3">
      <c r="A32" s="6">
        <v>64.739999999999995</v>
      </c>
      <c r="B32" s="6">
        <v>212.7</v>
      </c>
      <c r="C32" s="6">
        <v>0.18099999999999999</v>
      </c>
    </row>
    <row r="33" spans="1:3" x14ac:dyDescent="0.3">
      <c r="A33" s="6">
        <v>77.680000000000007</v>
      </c>
      <c r="B33" s="6">
        <v>202</v>
      </c>
      <c r="C33" s="6">
        <v>0.23300000000000001</v>
      </c>
    </row>
    <row r="34" spans="1:3" x14ac:dyDescent="0.3">
      <c r="A34" s="6">
        <v>90.63</v>
      </c>
      <c r="B34" s="6">
        <v>194</v>
      </c>
      <c r="C34" s="6">
        <v>0.27300000000000002</v>
      </c>
    </row>
    <row r="35" spans="1:3" x14ac:dyDescent="0.3">
      <c r="A35" s="6">
        <v>103.58</v>
      </c>
      <c r="B35" s="6">
        <v>187</v>
      </c>
      <c r="C35" s="6">
        <v>0.31</v>
      </c>
    </row>
    <row r="36" spans="1:3" x14ac:dyDescent="0.3">
      <c r="A36" s="6">
        <v>116.53</v>
      </c>
      <c r="B36" s="6">
        <v>180</v>
      </c>
      <c r="C36" s="6">
        <v>0.34799999999999998</v>
      </c>
    </row>
    <row r="37" spans="1:3" x14ac:dyDescent="0.3">
      <c r="A37" s="6">
        <v>129.47</v>
      </c>
      <c r="B37" s="6">
        <v>173.1</v>
      </c>
      <c r="C37" s="6">
        <v>0.38800000000000001</v>
      </c>
    </row>
    <row r="38" spans="1:3" x14ac:dyDescent="0.3">
      <c r="A38" s="6">
        <v>142.41999999999999</v>
      </c>
      <c r="B38" s="6">
        <v>168</v>
      </c>
      <c r="C38" s="6">
        <v>0.41699999999999998</v>
      </c>
    </row>
    <row r="39" spans="1:3" x14ac:dyDescent="0.3">
      <c r="A39" s="6">
        <v>155.37</v>
      </c>
      <c r="B39" s="6">
        <v>161.30000000000001</v>
      </c>
      <c r="C39" s="6">
        <v>0.45800000000000002</v>
      </c>
    </row>
    <row r="40" spans="1:3" x14ac:dyDescent="0.3">
      <c r="A40" s="6">
        <v>168.32</v>
      </c>
      <c r="B40" s="6">
        <v>154</v>
      </c>
      <c r="C40" s="6">
        <v>0.504</v>
      </c>
    </row>
    <row r="41" spans="1:3" x14ac:dyDescent="0.3">
      <c r="A41" s="6">
        <v>181.26</v>
      </c>
      <c r="B41" s="6">
        <v>148.5</v>
      </c>
      <c r="C41" s="6">
        <v>0.54100000000000004</v>
      </c>
    </row>
    <row r="42" spans="1:3" x14ac:dyDescent="0.3">
      <c r="A42" s="6">
        <v>194.21</v>
      </c>
      <c r="B42" s="6">
        <v>144</v>
      </c>
      <c r="C42" s="6">
        <v>0.57099999999999995</v>
      </c>
    </row>
    <row r="43" spans="1:3" x14ac:dyDescent="0.3">
      <c r="A43" s="6">
        <v>207.16</v>
      </c>
      <c r="B43" s="6">
        <v>139</v>
      </c>
      <c r="C43" s="6">
        <v>0.60699999999999998</v>
      </c>
    </row>
    <row r="44" spans="1:3" x14ac:dyDescent="0.3">
      <c r="A44" s="6">
        <v>220.11</v>
      </c>
      <c r="B44" s="6">
        <v>134.9</v>
      </c>
      <c r="C44" s="6">
        <v>0.63700000000000001</v>
      </c>
    </row>
    <row r="45" spans="1:3" x14ac:dyDescent="0.3">
      <c r="A45" s="6">
        <v>233.05</v>
      </c>
      <c r="B45" s="6">
        <v>130</v>
      </c>
      <c r="C45" s="6">
        <v>0.67400000000000004</v>
      </c>
    </row>
    <row r="46" spans="1:3" x14ac:dyDescent="0.3">
      <c r="A46" s="6">
        <v>246</v>
      </c>
      <c r="B46" s="6">
        <v>126</v>
      </c>
      <c r="C46" s="6">
        <v>0.70499999999999996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3E6B-5734-4963-B45D-DBEFAED7D4F2}">
  <dimension ref="A1"/>
  <sheetViews>
    <sheetView workbookViewId="0">
      <selection activeCell="M11" sqref="M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M5"/>
  <sheetViews>
    <sheetView workbookViewId="0">
      <selection activeCell="M6" sqref="M6"/>
    </sheetView>
  </sheetViews>
  <sheetFormatPr defaultRowHeight="14.4" x14ac:dyDescent="0.3"/>
  <cols>
    <col min="13" max="13" width="18.21875" customWidth="1"/>
  </cols>
  <sheetData>
    <row r="5" spans="13:13" ht="36.6" x14ac:dyDescent="0.7">
      <c r="M5" s="7" t="s">
        <v>15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0244-F86B-4C0D-AEFB-90321E07CADC}">
  <dimension ref="A1:C24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8">
        <v>0</v>
      </c>
      <c r="B2" s="8">
        <v>255</v>
      </c>
      <c r="C2" s="8">
        <v>0</v>
      </c>
    </row>
    <row r="3" spans="1:3" x14ac:dyDescent="0.3">
      <c r="A3" s="8">
        <v>25.68</v>
      </c>
      <c r="B3" s="8">
        <v>243</v>
      </c>
      <c r="C3" s="8">
        <v>4.8000000000000001E-2</v>
      </c>
    </row>
    <row r="4" spans="1:3" x14ac:dyDescent="0.3">
      <c r="A4" s="8">
        <v>51.36</v>
      </c>
      <c r="B4" s="8">
        <v>228.6</v>
      </c>
      <c r="C4" s="8">
        <v>4.8000000000000001E-2</v>
      </c>
    </row>
    <row r="5" spans="1:3" x14ac:dyDescent="0.3">
      <c r="A5" s="8">
        <v>77.05</v>
      </c>
      <c r="B5" s="8">
        <v>245</v>
      </c>
      <c r="C5" s="8">
        <v>0.17100000000000001</v>
      </c>
    </row>
    <row r="6" spans="1:3" x14ac:dyDescent="0.3">
      <c r="A6" s="8">
        <v>102.73</v>
      </c>
      <c r="B6" s="8">
        <v>202</v>
      </c>
      <c r="C6" s="8">
        <v>0.23300000000000001</v>
      </c>
    </row>
    <row r="7" spans="1:3" x14ac:dyDescent="0.3">
      <c r="A7" s="8">
        <v>128.41</v>
      </c>
      <c r="B7" s="8">
        <v>190.2</v>
      </c>
      <c r="C7" s="8">
        <v>0.29299999999999998</v>
      </c>
    </row>
    <row r="8" spans="1:3" x14ac:dyDescent="0.3">
      <c r="A8" s="8">
        <v>154.09</v>
      </c>
      <c r="B8" s="8">
        <v>18.899999999999999</v>
      </c>
      <c r="C8" s="8">
        <v>0.35399999999999998</v>
      </c>
    </row>
    <row r="9" spans="1:3" x14ac:dyDescent="0.3">
      <c r="A9" s="8">
        <v>179.77</v>
      </c>
      <c r="B9" s="8">
        <v>168</v>
      </c>
      <c r="C9" s="8">
        <v>0.41699999999999998</v>
      </c>
    </row>
    <row r="10" spans="1:3" x14ac:dyDescent="0.3">
      <c r="A10" s="8">
        <v>205.45</v>
      </c>
      <c r="B10" s="8">
        <v>158.5</v>
      </c>
      <c r="C10" s="8">
        <v>0.47499999999999998</v>
      </c>
    </row>
    <row r="11" spans="1:3" x14ac:dyDescent="0.3">
      <c r="A11" s="8">
        <v>231.14</v>
      </c>
      <c r="B11" s="8">
        <v>149</v>
      </c>
      <c r="C11" s="8">
        <v>0.53700000000000003</v>
      </c>
    </row>
    <row r="12" spans="1:3" x14ac:dyDescent="0.3">
      <c r="A12" s="8">
        <v>256.82</v>
      </c>
      <c r="B12" s="8">
        <v>141.19999999999999</v>
      </c>
      <c r="C12" s="8">
        <v>0.59099999999999997</v>
      </c>
    </row>
    <row r="13" spans="1:3" x14ac:dyDescent="0.3">
      <c r="A13" s="8">
        <v>282.5</v>
      </c>
      <c r="B13" s="8">
        <v>134</v>
      </c>
      <c r="C13" s="8">
        <v>0.64300000000000002</v>
      </c>
    </row>
    <row r="14" spans="1:3" x14ac:dyDescent="0.3">
      <c r="A14" s="8">
        <v>308.18</v>
      </c>
      <c r="B14" s="8">
        <v>125</v>
      </c>
      <c r="C14" s="8">
        <v>0.71299999999999997</v>
      </c>
    </row>
    <row r="15" spans="1:3" x14ac:dyDescent="0.3">
      <c r="A15" s="8">
        <v>333.86</v>
      </c>
      <c r="B15" s="8">
        <v>119</v>
      </c>
      <c r="C15" s="8">
        <v>0.76200000000000001</v>
      </c>
    </row>
    <row r="16" spans="1:3" x14ac:dyDescent="0.3">
      <c r="A16" s="8">
        <v>359.55</v>
      </c>
      <c r="B16" s="8">
        <v>113</v>
      </c>
      <c r="C16" s="8">
        <v>0.81399999999999995</v>
      </c>
    </row>
    <row r="17" spans="1:3" x14ac:dyDescent="0.3">
      <c r="A17" s="8">
        <v>385.23</v>
      </c>
      <c r="B17" s="8">
        <v>106.8</v>
      </c>
      <c r="C17" s="8">
        <v>0.871</v>
      </c>
    </row>
    <row r="18" spans="1:3" x14ac:dyDescent="0.3">
      <c r="A18" s="8">
        <v>410.91</v>
      </c>
      <c r="B18" s="8">
        <v>101</v>
      </c>
      <c r="C18" s="8">
        <v>0.92600000000000005</v>
      </c>
    </row>
    <row r="19" spans="1:3" x14ac:dyDescent="0.3">
      <c r="A19" s="8">
        <v>436.59</v>
      </c>
      <c r="B19" s="8">
        <v>95.6</v>
      </c>
      <c r="C19" s="8">
        <v>0.98099999999999998</v>
      </c>
    </row>
    <row r="20" spans="1:3" x14ac:dyDescent="0.3">
      <c r="A20" s="8">
        <v>462.27</v>
      </c>
      <c r="B20" s="8">
        <v>90</v>
      </c>
      <c r="C20" s="8">
        <v>1.0409999999999999</v>
      </c>
    </row>
    <row r="21" spans="1:3" x14ac:dyDescent="0.3">
      <c r="A21" s="8">
        <v>487.95</v>
      </c>
      <c r="B21" s="8">
        <v>86</v>
      </c>
      <c r="C21" s="8">
        <v>1.087</v>
      </c>
    </row>
    <row r="22" spans="1:3" x14ac:dyDescent="0.3">
      <c r="A22" s="8">
        <v>513.64</v>
      </c>
      <c r="B22" s="8">
        <v>82</v>
      </c>
      <c r="C22" s="8">
        <v>1.135</v>
      </c>
    </row>
    <row r="23" spans="1:3" x14ac:dyDescent="0.3">
      <c r="A23" s="8">
        <v>539.32000000000005</v>
      </c>
      <c r="B23" s="8">
        <v>78</v>
      </c>
      <c r="C23" s="8">
        <v>1.1850000000000001</v>
      </c>
    </row>
    <row r="24" spans="1:3" x14ac:dyDescent="0.3">
      <c r="A24" s="8">
        <v>565</v>
      </c>
      <c r="B24" s="8">
        <v>75</v>
      </c>
      <c r="C24" s="8">
        <v>1.224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DE60-C76F-463A-98FD-AA87051F234A}">
  <dimension ref="A1"/>
  <sheetViews>
    <sheetView workbookViewId="0">
      <selection activeCell="L12" sqref="L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A115-96F5-41EA-9FEF-6D8BDF569D87}">
  <dimension ref="A1:C23"/>
  <sheetViews>
    <sheetView workbookViewId="0">
      <selection activeCell="K4" sqref="K4"/>
    </sheetView>
  </sheetViews>
  <sheetFormatPr defaultRowHeight="14.4" x14ac:dyDescent="0.3"/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>
        <v>0</v>
      </c>
      <c r="B2">
        <v>255</v>
      </c>
      <c r="C2">
        <v>0</v>
      </c>
    </row>
    <row r="3" spans="1:3" x14ac:dyDescent="0.3">
      <c r="A3">
        <v>19.18</v>
      </c>
      <c r="B3">
        <v>250</v>
      </c>
      <c r="C3">
        <v>0.02</v>
      </c>
    </row>
    <row r="4" spans="1:3" x14ac:dyDescent="0.3">
      <c r="A4">
        <v>38.36</v>
      </c>
      <c r="B4">
        <v>243.6</v>
      </c>
      <c r="C4">
        <v>4.5999999999999999E-2</v>
      </c>
    </row>
    <row r="5" spans="1:3" x14ac:dyDescent="0.3">
      <c r="A5">
        <v>57.55</v>
      </c>
      <c r="B5">
        <v>237</v>
      </c>
      <c r="C5">
        <v>7.2999999999999995E-2</v>
      </c>
    </row>
    <row r="6" spans="1:3" x14ac:dyDescent="0.3">
      <c r="A6">
        <v>76.73</v>
      </c>
      <c r="B6">
        <v>230</v>
      </c>
      <c r="C6">
        <v>0.10299999999999999</v>
      </c>
    </row>
    <row r="7" spans="1:3" x14ac:dyDescent="0.3">
      <c r="A7">
        <v>95.91</v>
      </c>
      <c r="B7">
        <v>223.1</v>
      </c>
      <c r="C7">
        <v>0.13400000000000001</v>
      </c>
    </row>
    <row r="8" spans="1:3" x14ac:dyDescent="0.3">
      <c r="A8">
        <v>115.09</v>
      </c>
      <c r="B8">
        <v>217</v>
      </c>
      <c r="C8">
        <v>0.161</v>
      </c>
    </row>
    <row r="9" spans="1:3" x14ac:dyDescent="0.3">
      <c r="A9">
        <v>134.27000000000001</v>
      </c>
      <c r="B9">
        <v>210</v>
      </c>
      <c r="C9">
        <v>0.19400000000000001</v>
      </c>
    </row>
    <row r="10" spans="1:3" x14ac:dyDescent="0.3">
      <c r="A10">
        <v>153.44999999999999</v>
      </c>
      <c r="B10">
        <v>204.5</v>
      </c>
      <c r="C10">
        <v>0.22</v>
      </c>
    </row>
    <row r="11" spans="1:3" x14ac:dyDescent="0.3">
      <c r="A11">
        <v>172.64</v>
      </c>
      <c r="B11">
        <v>199</v>
      </c>
      <c r="C11">
        <v>0.248</v>
      </c>
    </row>
    <row r="12" spans="1:3" x14ac:dyDescent="0.3">
      <c r="A12">
        <v>191.82</v>
      </c>
      <c r="B12">
        <v>193</v>
      </c>
      <c r="C12">
        <v>0.27900000000000003</v>
      </c>
    </row>
    <row r="13" spans="1:3" x14ac:dyDescent="0.3">
      <c r="A13">
        <v>211</v>
      </c>
      <c r="B13">
        <v>187</v>
      </c>
      <c r="C13">
        <v>0.31</v>
      </c>
    </row>
    <row r="14" spans="1:3" x14ac:dyDescent="0.3">
      <c r="A14">
        <v>230.18</v>
      </c>
      <c r="B14">
        <v>182</v>
      </c>
      <c r="C14">
        <v>0.33700000000000002</v>
      </c>
    </row>
    <row r="15" spans="1:3" x14ac:dyDescent="0.3">
      <c r="A15">
        <v>249.36</v>
      </c>
      <c r="B15">
        <v>177</v>
      </c>
      <c r="C15">
        <v>0.36499999999999999</v>
      </c>
    </row>
    <row r="16" spans="1:3" x14ac:dyDescent="0.3">
      <c r="A16">
        <v>268.55</v>
      </c>
      <c r="B16">
        <v>170</v>
      </c>
      <c r="C16">
        <v>0.39400000000000002</v>
      </c>
    </row>
    <row r="17" spans="1:3" x14ac:dyDescent="0.3">
      <c r="A17">
        <v>287.73</v>
      </c>
      <c r="B17">
        <v>167</v>
      </c>
      <c r="C17">
        <v>0.42299999999999999</v>
      </c>
    </row>
    <row r="18" spans="1:3" x14ac:dyDescent="0.3">
      <c r="A18">
        <v>306.91000000000003</v>
      </c>
      <c r="B18">
        <v>162</v>
      </c>
      <c r="C18">
        <v>0.45400000000000001</v>
      </c>
    </row>
    <row r="19" spans="1:3" x14ac:dyDescent="0.3">
      <c r="A19">
        <v>326.08999999999997</v>
      </c>
      <c r="B19">
        <v>158</v>
      </c>
      <c r="C19">
        <v>0.47899999999999998</v>
      </c>
    </row>
    <row r="20" spans="1:3" x14ac:dyDescent="0.3">
      <c r="A20">
        <v>345.27</v>
      </c>
      <c r="B20">
        <v>153</v>
      </c>
      <c r="C20">
        <v>0.51100000000000001</v>
      </c>
    </row>
    <row r="21" spans="1:3" x14ac:dyDescent="0.3">
      <c r="A21">
        <v>364.45</v>
      </c>
      <c r="B21">
        <v>149</v>
      </c>
      <c r="C21">
        <v>0.53700000000000003</v>
      </c>
    </row>
    <row r="22" spans="1:3" x14ac:dyDescent="0.3">
      <c r="A22">
        <v>383.64</v>
      </c>
      <c r="B22">
        <v>14434</v>
      </c>
      <c r="C22">
        <v>0.56899999999999995</v>
      </c>
    </row>
    <row r="23" spans="1:3" x14ac:dyDescent="0.3">
      <c r="A23">
        <v>402.82</v>
      </c>
      <c r="B23">
        <v>140.19999999999999</v>
      </c>
      <c r="C23">
        <v>0.59799999999999998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BBB2-61AD-4496-AEA5-5190A84F3177}">
  <dimension ref="A1"/>
  <sheetViews>
    <sheetView workbookViewId="0">
      <selection activeCell="B19" sqref="B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D862-746C-4524-8064-D00B2F79FFB6}">
  <dimension ref="A1:G7"/>
  <sheetViews>
    <sheetView tabSelected="1" workbookViewId="0">
      <selection activeCell="H15" sqref="H15"/>
    </sheetView>
  </sheetViews>
  <sheetFormatPr defaultRowHeight="14.4" x14ac:dyDescent="0.3"/>
  <cols>
    <col min="1" max="1" width="20" bestFit="1" customWidth="1"/>
  </cols>
  <sheetData>
    <row r="1" spans="1:7" x14ac:dyDescent="0.3">
      <c r="A1" t="s">
        <v>23</v>
      </c>
      <c r="B1">
        <v>40</v>
      </c>
      <c r="C1">
        <v>80</v>
      </c>
      <c r="D1">
        <v>120</v>
      </c>
      <c r="E1">
        <v>160</v>
      </c>
    </row>
    <row r="2" spans="1:7" x14ac:dyDescent="0.3">
      <c r="A2" t="s">
        <v>24</v>
      </c>
      <c r="B2">
        <f xml:space="preserve"> 1/B$1</f>
        <v>2.5000000000000001E-2</v>
      </c>
      <c r="C2">
        <f t="shared" ref="C2:E2" si="0" xml:space="preserve"> 1/C$1</f>
        <v>1.2500000000000001E-2</v>
      </c>
      <c r="D2">
        <f t="shared" si="0"/>
        <v>8.3333333333333332E-3</v>
      </c>
      <c r="E2">
        <f t="shared" si="0"/>
        <v>6.2500000000000003E-3</v>
      </c>
      <c r="G2">
        <f>AVERAGE(B2:E2)</f>
        <v>1.3020833333333334E-2</v>
      </c>
    </row>
    <row r="3" spans="1:7" x14ac:dyDescent="0.3">
      <c r="A3" t="s">
        <v>25</v>
      </c>
      <c r="B3">
        <f>ABS(B2-$G$2)</f>
        <v>1.1979166666666667E-2</v>
      </c>
      <c r="C3">
        <f t="shared" ref="C3:E3" si="1">ABS(C2-$G$2)</f>
        <v>5.2083333333333322E-4</v>
      </c>
      <c r="D3">
        <f t="shared" si="1"/>
        <v>4.6875000000000007E-3</v>
      </c>
      <c r="E3">
        <f t="shared" si="1"/>
        <v>6.7708333333333336E-3</v>
      </c>
    </row>
    <row r="4" spans="1:7" x14ac:dyDescent="0.3">
      <c r="A4" t="s">
        <v>19</v>
      </c>
      <c r="B4">
        <v>2.1800000000000002</v>
      </c>
      <c r="C4">
        <v>2.9</v>
      </c>
      <c r="D4">
        <v>2.2000000000000002</v>
      </c>
      <c r="E4">
        <v>1.5</v>
      </c>
      <c r="G4">
        <f>AVERAGE(B4:E4)</f>
        <v>2.1950000000000003</v>
      </c>
    </row>
    <row r="5" spans="1:7" x14ac:dyDescent="0.3">
      <c r="A5" t="s">
        <v>20</v>
      </c>
      <c r="B5">
        <f>ABS($G$4-B4)</f>
        <v>1.5000000000000124E-2</v>
      </c>
      <c r="C5">
        <f t="shared" ref="C5:E5" si="2">ABS($G$4-C4)</f>
        <v>0.70499999999999963</v>
      </c>
      <c r="D5">
        <f t="shared" si="2"/>
        <v>4.9999999999998934E-3</v>
      </c>
      <c r="E5">
        <f t="shared" si="2"/>
        <v>0.69500000000000028</v>
      </c>
    </row>
    <row r="6" spans="1:7" x14ac:dyDescent="0.3">
      <c r="A6" t="s">
        <v>21</v>
      </c>
      <c r="B6">
        <v>0.98199999999999998</v>
      </c>
      <c r="C6">
        <v>0.34300000000000003</v>
      </c>
      <c r="D6">
        <v>0.23599999999999999</v>
      </c>
      <c r="E6">
        <v>0.152</v>
      </c>
      <c r="G6">
        <f>AVERAGE(B6:E6)</f>
        <v>0.42824999999999996</v>
      </c>
    </row>
    <row r="7" spans="1:7" x14ac:dyDescent="0.3">
      <c r="A7" t="s">
        <v>22</v>
      </c>
      <c r="B7">
        <f>ABS($G$6-B6)</f>
        <v>0.55374999999999996</v>
      </c>
      <c r="C7">
        <f t="shared" ref="C7:E7" si="3">ABS($G$6-C6)</f>
        <v>8.5249999999999937E-2</v>
      </c>
      <c r="D7">
        <f t="shared" si="3"/>
        <v>0.19224999999999998</v>
      </c>
      <c r="E7">
        <f t="shared" si="3"/>
        <v>0.27625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7856-9065-47B7-9BDB-1B2BB5D29FDD}">
  <dimension ref="A1"/>
  <sheetViews>
    <sheetView workbookViewId="0">
      <selection activeCell="P12" sqref="P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80 торр</vt:lpstr>
      <vt:lpstr>Лист7</vt:lpstr>
      <vt:lpstr>80</vt:lpstr>
      <vt:lpstr>120 торр</vt:lpstr>
      <vt:lpstr>120</vt:lpstr>
      <vt:lpstr>160</vt:lpstr>
      <vt:lpstr>Лист8</vt:lpstr>
      <vt:lpstr>D(P_0)</vt:lpstr>
      <vt:lpstr>final 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2018-05-11T07:55:27Z</dcterms:modified>
</cp:coreProperties>
</file>