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 defaultThemeVersion="166925"/>
  <xr:revisionPtr revIDLastSave="0" documentId="8_{4A3836EF-41A4-4FEB-A3F2-6C2F9FAF1562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Exemplo IF 1 Exercício" sheetId="1" r:id="rId1"/>
    <sheet name="Teste de Valores" sheetId="2" r:id="rId2"/>
    <sheet name="Referência Externa" sheetId="3" r:id="rId3"/>
  </sheets>
  <definedNames>
    <definedName name="_xlnm._FilterDatabase" localSheetId="0" hidden="1">'Exemplo IF 1 Exercício'!$B$2:$R$30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8" i="1" l="1"/>
  <c r="N28" i="1"/>
  <c r="O28" i="1"/>
  <c r="P28" i="1"/>
  <c r="Q28" i="1"/>
  <c r="L28" i="1"/>
  <c r="E6" i="1"/>
  <c r="E6" i="2"/>
  <c r="E5" i="2"/>
  <c r="K6" i="1"/>
  <c r="K3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M23" i="1"/>
  <c r="Q23" i="1"/>
  <c r="P23" i="1"/>
  <c r="O23" i="1"/>
  <c r="N23" i="1"/>
  <c r="L23" i="1"/>
  <c r="J3" i="1"/>
  <c r="E3" i="1"/>
  <c r="E3" i="2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G3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3" i="1"/>
  <c r="H13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2" i="1"/>
  <c r="H11" i="1"/>
  <c r="H10" i="1"/>
  <c r="H9" i="1"/>
  <c r="H8" i="1"/>
  <c r="H7" i="1"/>
  <c r="H6" i="1"/>
  <c r="H4" i="1"/>
  <c r="H5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8" i="2"/>
  <c r="E7" i="2"/>
  <c r="E4" i="2"/>
</calcChain>
</file>

<file path=xl/sharedStrings.xml><?xml version="1.0" encoding="utf-8"?>
<sst xmlns="http://schemas.openxmlformats.org/spreadsheetml/2006/main" count="136" uniqueCount="52">
  <si>
    <t>Cliente</t>
  </si>
  <si>
    <t>Representante</t>
  </si>
  <si>
    <t>Localidade</t>
  </si>
  <si>
    <t>Código Cidade</t>
  </si>
  <si>
    <t>Valores</t>
  </si>
  <si>
    <t>Marcelo</t>
  </si>
  <si>
    <t>Patricia</t>
  </si>
  <si>
    <t>Geovana</t>
  </si>
  <si>
    <t>Lucas Ou Rogerio</t>
  </si>
  <si>
    <t>Maior que 10k Menor que 100K</t>
  </si>
  <si>
    <t>OLX</t>
  </si>
  <si>
    <t>Belo Horizonte</t>
  </si>
  <si>
    <t>OGX</t>
  </si>
  <si>
    <t>São Paulo</t>
  </si>
  <si>
    <t>Exercícios:</t>
  </si>
  <si>
    <t>OVX</t>
  </si>
  <si>
    <t>Porto Velho</t>
  </si>
  <si>
    <t>1 ) Crie uma condição IF= para quando a célula da coluna cliente for = a Marcelo</t>
  </si>
  <si>
    <t>Lucas</t>
  </si>
  <si>
    <t>você pode escrever o nome Marcelo na condição</t>
  </si>
  <si>
    <t>Na negativa coloque em branco</t>
  </si>
  <si>
    <t>Pedro</t>
  </si>
  <si>
    <t>2 ) Crie uma condição IF= para quando a célula da coluna cliente for = a Patricia</t>
  </si>
  <si>
    <t>Valeria</t>
  </si>
  <si>
    <t>use uma referência na própria tabela, não escreva o nome</t>
  </si>
  <si>
    <t>Na negativa coloque a Cidade</t>
  </si>
  <si>
    <t>Rogerio</t>
  </si>
  <si>
    <t>OPX</t>
  </si>
  <si>
    <t>3 ) Crie uma condição IF=  para quando a célula da coluna cliente for = a Geovana</t>
  </si>
  <si>
    <t>crie uma referência externa</t>
  </si>
  <si>
    <t>Na negativa coloque Não</t>
  </si>
  <si>
    <t>OOX</t>
  </si>
  <si>
    <t>4 ) Crie uma condição IF= para quando a célula da coluna cliente for = a Lucas Ou Rogerio</t>
  </si>
  <si>
    <t>Use a referência e a forma de não que preferir</t>
  </si>
  <si>
    <t>Exercício Várias condições:</t>
  </si>
  <si>
    <t>Crie uma condição IF= para o código da cidade, quando o valor for "Belo Horizonte" o código da cidade será BH</t>
  </si>
  <si>
    <t>"São Paulo" terá o código de cidade SP</t>
  </si>
  <si>
    <t>"Porto Velho" será PV</t>
  </si>
  <si>
    <t>Extra - SUMIF</t>
  </si>
  <si>
    <t>Desafio - Monte uma fórmula que você pode "Puxar"</t>
  </si>
  <si>
    <t>Nota Fiscal</t>
  </si>
  <si>
    <t>Valor NF</t>
  </si>
  <si>
    <t>Valor Recebido</t>
  </si>
  <si>
    <t>Teste</t>
  </si>
  <si>
    <t>Exercício</t>
  </si>
  <si>
    <t>Criar uma nova coluna com um teste</t>
  </si>
  <si>
    <t>se o valor recebido for igual ao da Nota, voltar com "OK"</t>
  </si>
  <si>
    <t>se o valor recebido for maior ao da Nota, voltar com "Maior"</t>
  </si>
  <si>
    <t>se o valor recebido for menor ao da Nota, voltar com "Menor"</t>
  </si>
  <si>
    <t>Tipo de Cliente</t>
  </si>
  <si>
    <t>VIP</t>
  </si>
  <si>
    <t>Comum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</si>
</sst>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3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64" fontId="2" fillId="0" borderId="0" xfId="1" applyBorder="1" applyProtection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3" borderId="6" xfId="0" applyNumberFormat="1" applyFill="1" applyBorder="1"/>
    <xf numFmtId="0" fontId="0" fillId="4" borderId="0" xfId="0" applyFill="1"/>
    <xf numFmtId="3" fontId="0" fillId="0" borderId="0" xfId="0" applyNumberFormat="1"/>
    <xf numFmtId="3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0"/>
  <sheetViews>
    <sheetView showGridLines="0" tabSelected="1" zoomScaleNormal="100" workbookViewId="0">
      <pane ySplit="1" topLeftCell="A5" activePane="bottomLeft" state="frozen"/>
      <selection pane="bottomLeft" activeCell="L28" sqref="L28:Q28"/>
    </sheetView>
  </sheetViews>
  <sheetFormatPr defaultColWidth="8.5703125" defaultRowHeight="14.45"/>
  <cols>
    <col min="1" max="1" width="1.7109375" customWidth="1"/>
    <col min="2" max="2" width="15.7109375" customWidth="1"/>
    <col min="3" max="3" width="12.85546875" customWidth="1"/>
    <col min="4" max="4" width="13.28515625" customWidth="1"/>
    <col min="5" max="5" width="12.7109375" customWidth="1"/>
    <col min="6" max="6" width="9.85546875" style="9" bestFit="1" customWidth="1"/>
    <col min="7" max="7" width="9.140625" customWidth="1"/>
    <col min="8" max="8" width="14.140625" bestFit="1" customWidth="1"/>
    <col min="9" max="9" width="9.5703125" customWidth="1"/>
    <col min="10" max="10" width="15.28515625" customWidth="1"/>
    <col min="11" max="11" width="29.42578125" bestFit="1" customWidth="1"/>
    <col min="12" max="12" width="11.7109375" customWidth="1"/>
    <col min="13" max="13" width="13.7109375" bestFit="1" customWidth="1"/>
    <col min="14" max="14" width="11.7109375" customWidth="1"/>
    <col min="15" max="15" width="14.5703125" customWidth="1"/>
    <col min="16" max="17" width="13.5703125" customWidth="1"/>
  </cols>
  <sheetData>
    <row r="1" spans="2:18" ht="9" customHeight="1"/>
    <row r="2" spans="2:18" ht="33.75" customHeight="1">
      <c r="B2" s="11" t="s">
        <v>0</v>
      </c>
      <c r="C2" s="11" t="s">
        <v>1</v>
      </c>
      <c r="D2" s="11" t="s">
        <v>2</v>
      </c>
      <c r="E2" s="11" t="s">
        <v>3</v>
      </c>
      <c r="F2" s="12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3" t="s">
        <v>9</v>
      </c>
    </row>
    <row r="3" spans="2:18" ht="15">
      <c r="B3" s="2" t="s">
        <v>5</v>
      </c>
      <c r="C3" s="2" t="s">
        <v>10</v>
      </c>
      <c r="D3" s="2" t="s">
        <v>11</v>
      </c>
      <c r="E3" s="2" t="str">
        <f>IF(D3="Porto Velho","PV",IF(D3="Belo Horizonte","BH","SP"))</f>
        <v>BH</v>
      </c>
      <c r="F3" s="10">
        <v>65123</v>
      </c>
      <c r="G3" s="2" t="str">
        <f>IF(B3="Marcelo", "Marcelo", "")</f>
        <v>Marcelo</v>
      </c>
      <c r="H3" s="2" t="str">
        <f>IF(B3 = "Patricia", B3, D3)</f>
        <v>Belo Horizonte</v>
      </c>
      <c r="I3" s="2" t="str">
        <f>IF(B3="Geovana",'Referência Externa'!$A$2,'Referência Externa'!$A$3)</f>
        <v>Comum</v>
      </c>
      <c r="J3" s="2" t="str">
        <f>IF(OR(B3="Lucas",B3="Rogério"), "Verdadeiro", "Falso")</f>
        <v>Falso</v>
      </c>
      <c r="K3" s="2" t="str">
        <f>IF(AND(F3&gt;10000,F3&lt;100000),"Sim","Não")</f>
        <v>Sim</v>
      </c>
    </row>
    <row r="4" spans="2:18" ht="15">
      <c r="B4" s="2" t="s">
        <v>6</v>
      </c>
      <c r="C4" s="2" t="s">
        <v>12</v>
      </c>
      <c r="D4" s="2" t="s">
        <v>13</v>
      </c>
      <c r="E4" s="2" t="str">
        <f t="shared" ref="E4:E30" si="0">IF(D4="Porto Velho","PV",IF(D4="Belo Horizonte","BH","SP"))</f>
        <v>SP</v>
      </c>
      <c r="F4" s="10">
        <v>6545321</v>
      </c>
      <c r="G4" s="2" t="str">
        <f t="shared" ref="G4:G30" si="1">IF(B4="Marcelo", "Marcelo", "")</f>
        <v/>
      </c>
      <c r="H4" s="2" t="str">
        <f t="shared" ref="H3:H30" si="2">IF(B4 = "Patricia", B4, D4)</f>
        <v>Patricia</v>
      </c>
      <c r="I4" s="2" t="str">
        <f>IF(B4="Geovana",'Referência Externa'!$A$2,'Referência Externa'!$A$3)</f>
        <v>Comum</v>
      </c>
      <c r="J4" s="2" t="str">
        <f t="shared" ref="J4:J30" si="3">IF(OR(B4="Lucas",B4="Rogério"), "Verdadeiro", "Falso")</f>
        <v>Falso</v>
      </c>
      <c r="K4" s="2" t="str">
        <f t="shared" ref="K4:K30" si="4">IF(AND(F4&gt;10000,F4&lt;100000),"Sim","Não")</f>
        <v>Não</v>
      </c>
      <c r="L4" t="s">
        <v>14</v>
      </c>
    </row>
    <row r="5" spans="2:18">
      <c r="B5" s="2" t="s">
        <v>7</v>
      </c>
      <c r="C5" s="2" t="s">
        <v>15</v>
      </c>
      <c r="D5" s="2" t="s">
        <v>16</v>
      </c>
      <c r="E5" s="2" t="str">
        <f t="shared" si="0"/>
        <v>PV</v>
      </c>
      <c r="F5" s="10">
        <v>6543</v>
      </c>
      <c r="G5" s="2" t="str">
        <f t="shared" si="1"/>
        <v/>
      </c>
      <c r="H5" s="2" t="str">
        <f>IF(B5 = "Patricia", B5, D5)</f>
        <v>Porto Velho</v>
      </c>
      <c r="I5" s="2" t="str">
        <f>IF(B5="Geovana",'Referência Externa'!$A$2,'Referência Externa'!$A$3)</f>
        <v>VIP</v>
      </c>
      <c r="J5" s="2" t="str">
        <f t="shared" si="3"/>
        <v>Falso</v>
      </c>
      <c r="K5" s="2" t="str">
        <f t="shared" si="4"/>
        <v>Não</v>
      </c>
      <c r="L5" t="s">
        <v>17</v>
      </c>
    </row>
    <row r="6" spans="2:18">
      <c r="B6" s="2" t="s">
        <v>18</v>
      </c>
      <c r="C6" s="2" t="s">
        <v>10</v>
      </c>
      <c r="D6" s="2" t="s">
        <v>16</v>
      </c>
      <c r="E6" s="2" t="str">
        <f t="shared" si="0"/>
        <v>PV</v>
      </c>
      <c r="F6" s="10">
        <v>6543</v>
      </c>
      <c r="G6" s="2" t="str">
        <f t="shared" si="1"/>
        <v/>
      </c>
      <c r="H6" s="2" t="str">
        <f t="shared" ref="H6:H30" si="5">IF(B6 = "Patricia", B6, D6)</f>
        <v>Porto Velho</v>
      </c>
      <c r="I6" s="2" t="str">
        <f>IF(B6="Geovana",'Referência Externa'!$A$2,'Referência Externa'!$A$3)</f>
        <v>Comum</v>
      </c>
      <c r="J6" s="2" t="str">
        <f t="shared" si="3"/>
        <v>Verdadeiro</v>
      </c>
      <c r="K6" s="2" t="str">
        <f>IF(AND(F6&gt;10000,F6&lt;100000),"Sim","Não")</f>
        <v>Não</v>
      </c>
      <c r="L6" t="s">
        <v>19</v>
      </c>
      <c r="Q6" t="s">
        <v>20</v>
      </c>
    </row>
    <row r="7" spans="2:18">
      <c r="B7" s="2" t="s">
        <v>21</v>
      </c>
      <c r="C7" s="2" t="s">
        <v>10</v>
      </c>
      <c r="D7" s="2" t="s">
        <v>16</v>
      </c>
      <c r="E7" s="2" t="str">
        <f t="shared" si="0"/>
        <v>PV</v>
      </c>
      <c r="F7" s="10">
        <v>35421</v>
      </c>
      <c r="G7" s="2" t="str">
        <f t="shared" si="1"/>
        <v/>
      </c>
      <c r="H7" s="2" t="str">
        <f t="shared" si="5"/>
        <v>Porto Velho</v>
      </c>
      <c r="I7" s="2" t="str">
        <f>IF(B7="Geovana",'Referência Externa'!$A$2,'Referência Externa'!$A$3)</f>
        <v>Comum</v>
      </c>
      <c r="J7" s="2" t="str">
        <f t="shared" si="3"/>
        <v>Falso</v>
      </c>
      <c r="K7" s="2" t="str">
        <f t="shared" si="4"/>
        <v>Sim</v>
      </c>
      <c r="L7" t="s">
        <v>22</v>
      </c>
    </row>
    <row r="8" spans="2:18">
      <c r="B8" s="2" t="s">
        <v>23</v>
      </c>
      <c r="C8" s="2" t="s">
        <v>12</v>
      </c>
      <c r="D8" s="2" t="s">
        <v>13</v>
      </c>
      <c r="E8" s="2" t="str">
        <f t="shared" si="0"/>
        <v>SP</v>
      </c>
      <c r="F8" s="10">
        <v>354321</v>
      </c>
      <c r="G8" s="2" t="str">
        <f t="shared" si="1"/>
        <v/>
      </c>
      <c r="H8" s="2" t="str">
        <f t="shared" si="5"/>
        <v>São Paulo</v>
      </c>
      <c r="I8" s="2" t="str">
        <f>IF(B8="Geovana",'Referência Externa'!$A$2,'Referência Externa'!$A$3)</f>
        <v>Comum</v>
      </c>
      <c r="J8" s="2" t="str">
        <f t="shared" si="3"/>
        <v>Falso</v>
      </c>
      <c r="K8" s="2" t="str">
        <f t="shared" si="4"/>
        <v>Não</v>
      </c>
      <c r="L8" t="s">
        <v>24</v>
      </c>
      <c r="R8" t="s">
        <v>25</v>
      </c>
    </row>
    <row r="9" spans="2:18">
      <c r="B9" s="2" t="s">
        <v>26</v>
      </c>
      <c r="C9" s="2" t="s">
        <v>27</v>
      </c>
      <c r="D9" s="2" t="s">
        <v>13</v>
      </c>
      <c r="E9" s="2" t="str">
        <f t="shared" si="0"/>
        <v>SP</v>
      </c>
      <c r="F9" s="10">
        <v>54654</v>
      </c>
      <c r="G9" s="2" t="str">
        <f t="shared" si="1"/>
        <v/>
      </c>
      <c r="H9" s="2" t="str">
        <f t="shared" si="5"/>
        <v>São Paulo</v>
      </c>
      <c r="I9" s="2" t="str">
        <f>IF(B9="Geovana",'Referência Externa'!$A$2,'Referência Externa'!$A$3)</f>
        <v>Comum</v>
      </c>
      <c r="J9" s="2" t="str">
        <f t="shared" si="3"/>
        <v>Falso</v>
      </c>
      <c r="K9" s="2" t="str">
        <f t="shared" si="4"/>
        <v>Sim</v>
      </c>
      <c r="L9" t="s">
        <v>28</v>
      </c>
    </row>
    <row r="10" spans="2:18">
      <c r="B10" s="2" t="s">
        <v>21</v>
      </c>
      <c r="C10" s="2" t="s">
        <v>27</v>
      </c>
      <c r="D10" s="2" t="s">
        <v>13</v>
      </c>
      <c r="E10" s="2" t="str">
        <f t="shared" si="0"/>
        <v>SP</v>
      </c>
      <c r="F10" s="10">
        <v>654321</v>
      </c>
      <c r="G10" s="2" t="str">
        <f t="shared" si="1"/>
        <v/>
      </c>
      <c r="H10" s="2" t="str">
        <f t="shared" si="5"/>
        <v>São Paulo</v>
      </c>
      <c r="I10" s="2" t="str">
        <f>IF(B10="Geovana",'Referência Externa'!$A$2,'Referência Externa'!$A$3)</f>
        <v>Comum</v>
      </c>
      <c r="J10" s="2" t="str">
        <f t="shared" si="3"/>
        <v>Falso</v>
      </c>
      <c r="K10" s="2" t="str">
        <f t="shared" si="4"/>
        <v>Não</v>
      </c>
      <c r="L10" t="s">
        <v>29</v>
      </c>
      <c r="O10" t="s">
        <v>30</v>
      </c>
    </row>
    <row r="11" spans="2:18">
      <c r="B11" s="2" t="s">
        <v>23</v>
      </c>
      <c r="C11" s="2" t="s">
        <v>31</v>
      </c>
      <c r="D11" s="2" t="s">
        <v>13</v>
      </c>
      <c r="E11" s="2" t="str">
        <f t="shared" si="0"/>
        <v>SP</v>
      </c>
      <c r="F11" s="10">
        <v>654321</v>
      </c>
      <c r="G11" s="2" t="str">
        <f t="shared" si="1"/>
        <v/>
      </c>
      <c r="H11" s="2" t="str">
        <f t="shared" si="5"/>
        <v>São Paulo</v>
      </c>
      <c r="I11" s="2" t="str">
        <f>IF(B11="Geovana",'Referência Externa'!$A$2,'Referência Externa'!$A$3)</f>
        <v>Comum</v>
      </c>
      <c r="J11" s="2" t="str">
        <f t="shared" si="3"/>
        <v>Falso</v>
      </c>
      <c r="K11" s="2" t="str">
        <f t="shared" si="4"/>
        <v>Não</v>
      </c>
      <c r="L11" t="s">
        <v>32</v>
      </c>
    </row>
    <row r="12" spans="2:18">
      <c r="B12" s="2" t="s">
        <v>26</v>
      </c>
      <c r="C12" s="2" t="s">
        <v>27</v>
      </c>
      <c r="D12" s="2" t="s">
        <v>13</v>
      </c>
      <c r="E12" s="2" t="str">
        <f t="shared" si="0"/>
        <v>SP</v>
      </c>
      <c r="F12" s="10">
        <v>35465</v>
      </c>
      <c r="G12" s="2" t="str">
        <f t="shared" si="1"/>
        <v/>
      </c>
      <c r="H12" s="2" t="str">
        <f t="shared" si="5"/>
        <v>São Paulo</v>
      </c>
      <c r="I12" s="2" t="str">
        <f>IF(B12="Geovana",'Referência Externa'!$A$2,'Referência Externa'!$A$3)</f>
        <v>Comum</v>
      </c>
      <c r="J12" s="2" t="str">
        <f t="shared" si="3"/>
        <v>Falso</v>
      </c>
      <c r="K12" s="2" t="str">
        <f t="shared" si="4"/>
        <v>Sim</v>
      </c>
      <c r="L12" t="s">
        <v>33</v>
      </c>
    </row>
    <row r="13" spans="2:18">
      <c r="B13" s="2" t="s">
        <v>18</v>
      </c>
      <c r="C13" s="2" t="s">
        <v>10</v>
      </c>
      <c r="D13" s="2" t="s">
        <v>13</v>
      </c>
      <c r="E13" s="2" t="str">
        <f t="shared" si="0"/>
        <v>SP</v>
      </c>
      <c r="F13" s="10">
        <v>354321</v>
      </c>
      <c r="G13" s="2" t="str">
        <f t="shared" si="1"/>
        <v/>
      </c>
      <c r="H13" s="2" t="str">
        <f>IF(B13 = "Patricia", B13, D13)</f>
        <v>São Paulo</v>
      </c>
      <c r="I13" s="2" t="str">
        <f>IF(B13="Geovana",'Referência Externa'!$A$2,'Referência Externa'!$A$3)</f>
        <v>Comum</v>
      </c>
      <c r="J13" s="2" t="str">
        <f t="shared" si="3"/>
        <v>Verdadeiro</v>
      </c>
      <c r="K13" s="2" t="str">
        <f t="shared" si="4"/>
        <v>Não</v>
      </c>
    </row>
    <row r="14" spans="2:18">
      <c r="B14" s="2" t="s">
        <v>21</v>
      </c>
      <c r="C14" s="2" t="s">
        <v>12</v>
      </c>
      <c r="D14" s="2" t="s">
        <v>13</v>
      </c>
      <c r="E14" s="2" t="str">
        <f t="shared" si="0"/>
        <v>SP</v>
      </c>
      <c r="F14" s="10">
        <v>3216584</v>
      </c>
      <c r="G14" s="2" t="str">
        <f t="shared" si="1"/>
        <v/>
      </c>
      <c r="H14" s="2" t="str">
        <f t="shared" si="5"/>
        <v>São Paulo</v>
      </c>
      <c r="I14" s="2" t="str">
        <f>IF(B14="Geovana",'Referência Externa'!$A$2,'Referência Externa'!$A$3)</f>
        <v>Comum</v>
      </c>
      <c r="J14" s="2" t="str">
        <f t="shared" si="3"/>
        <v>Falso</v>
      </c>
      <c r="K14" s="2" t="str">
        <f t="shared" si="4"/>
        <v>Não</v>
      </c>
    </row>
    <row r="15" spans="2:18">
      <c r="B15" s="2" t="s">
        <v>23</v>
      </c>
      <c r="C15" s="2" t="s">
        <v>15</v>
      </c>
      <c r="D15" s="2" t="s">
        <v>13</v>
      </c>
      <c r="E15" s="2" t="str">
        <f t="shared" si="0"/>
        <v>SP</v>
      </c>
      <c r="F15" s="10">
        <v>35165</v>
      </c>
      <c r="G15" s="2" t="str">
        <f t="shared" si="1"/>
        <v/>
      </c>
      <c r="H15" s="2" t="str">
        <f t="shared" si="5"/>
        <v>São Paulo</v>
      </c>
      <c r="I15" s="2" t="str">
        <f>IF(B15="Geovana",'Referência Externa'!$A$2,'Referência Externa'!$A$3)</f>
        <v>Comum</v>
      </c>
      <c r="J15" s="2" t="str">
        <f t="shared" si="3"/>
        <v>Falso</v>
      </c>
      <c r="K15" s="2" t="str">
        <f t="shared" si="4"/>
        <v>Sim</v>
      </c>
      <c r="L15" t="s">
        <v>34</v>
      </c>
    </row>
    <row r="16" spans="2:18">
      <c r="B16" s="2" t="s">
        <v>26</v>
      </c>
      <c r="C16" s="2" t="s">
        <v>10</v>
      </c>
      <c r="D16" s="2" t="s">
        <v>13</v>
      </c>
      <c r="E16" s="2" t="str">
        <f t="shared" si="0"/>
        <v>SP</v>
      </c>
      <c r="F16" s="10">
        <v>53132</v>
      </c>
      <c r="G16" s="2" t="str">
        <f t="shared" si="1"/>
        <v/>
      </c>
      <c r="H16" s="2" t="str">
        <f t="shared" si="5"/>
        <v>São Paulo</v>
      </c>
      <c r="I16" s="2" t="str">
        <f>IF(B16="Geovana",'Referência Externa'!$A$2,'Referência Externa'!$A$3)</f>
        <v>Comum</v>
      </c>
      <c r="J16" s="2" t="str">
        <f t="shared" si="3"/>
        <v>Falso</v>
      </c>
      <c r="K16" s="2" t="str">
        <f t="shared" si="4"/>
        <v>Sim</v>
      </c>
      <c r="L16" t="s">
        <v>35</v>
      </c>
    </row>
    <row r="17" spans="2:17">
      <c r="B17" s="2" t="s">
        <v>21</v>
      </c>
      <c r="C17" s="2" t="s">
        <v>10</v>
      </c>
      <c r="D17" s="2" t="s">
        <v>11</v>
      </c>
      <c r="E17" s="2" t="str">
        <f t="shared" si="0"/>
        <v>BH</v>
      </c>
      <c r="F17" s="10">
        <v>654132</v>
      </c>
      <c r="G17" s="2" t="str">
        <f t="shared" si="1"/>
        <v/>
      </c>
      <c r="H17" s="2" t="str">
        <f t="shared" si="5"/>
        <v>Belo Horizonte</v>
      </c>
      <c r="I17" s="2" t="str">
        <f>IF(B17="Geovana",'Referência Externa'!$A$2,'Referência Externa'!$A$3)</f>
        <v>Comum</v>
      </c>
      <c r="J17" s="2" t="str">
        <f t="shared" si="3"/>
        <v>Falso</v>
      </c>
      <c r="K17" s="2" t="str">
        <f t="shared" si="4"/>
        <v>Não</v>
      </c>
      <c r="L17" t="s">
        <v>36</v>
      </c>
    </row>
    <row r="18" spans="2:17">
      <c r="B18" s="2" t="s">
        <v>6</v>
      </c>
      <c r="C18" s="2" t="s">
        <v>12</v>
      </c>
      <c r="D18" s="2" t="s">
        <v>11</v>
      </c>
      <c r="E18" s="2" t="str">
        <f t="shared" si="0"/>
        <v>BH</v>
      </c>
      <c r="F18" s="10">
        <v>56432</v>
      </c>
      <c r="G18" s="2" t="str">
        <f t="shared" si="1"/>
        <v/>
      </c>
      <c r="H18" s="2" t="str">
        <f t="shared" si="5"/>
        <v>Patricia</v>
      </c>
      <c r="I18" s="2" t="str">
        <f>IF(B18="Geovana",'Referência Externa'!$A$2,'Referência Externa'!$A$3)</f>
        <v>Comum</v>
      </c>
      <c r="J18" s="2" t="str">
        <f t="shared" si="3"/>
        <v>Falso</v>
      </c>
      <c r="K18" s="2" t="str">
        <f t="shared" si="4"/>
        <v>Sim</v>
      </c>
      <c r="L18" t="s">
        <v>37</v>
      </c>
    </row>
    <row r="19" spans="2:17">
      <c r="B19" s="2" t="s">
        <v>7</v>
      </c>
      <c r="C19" s="2" t="s">
        <v>27</v>
      </c>
      <c r="D19" s="2" t="s">
        <v>11</v>
      </c>
      <c r="E19" s="2" t="str">
        <f t="shared" si="0"/>
        <v>BH</v>
      </c>
      <c r="F19" s="10">
        <v>35132</v>
      </c>
      <c r="G19" s="2" t="str">
        <f t="shared" si="1"/>
        <v/>
      </c>
      <c r="H19" s="2" t="str">
        <f t="shared" si="5"/>
        <v>Belo Horizonte</v>
      </c>
      <c r="I19" s="2" t="str">
        <f>IF(B19="Geovana",'Referência Externa'!$A$2,'Referência Externa'!$A$3)</f>
        <v>VIP</v>
      </c>
      <c r="J19" s="2" t="str">
        <f t="shared" si="3"/>
        <v>Falso</v>
      </c>
      <c r="K19" s="2" t="str">
        <f t="shared" si="4"/>
        <v>Sim</v>
      </c>
    </row>
    <row r="20" spans="2:17">
      <c r="B20" s="2" t="s">
        <v>18</v>
      </c>
      <c r="C20" s="2" t="s">
        <v>27</v>
      </c>
      <c r="D20" s="2" t="s">
        <v>11</v>
      </c>
      <c r="E20" s="2" t="str">
        <f t="shared" si="0"/>
        <v>BH</v>
      </c>
      <c r="F20" s="10">
        <v>53412</v>
      </c>
      <c r="G20" s="2" t="str">
        <f t="shared" si="1"/>
        <v/>
      </c>
      <c r="H20" s="2" t="str">
        <f t="shared" si="5"/>
        <v>Belo Horizonte</v>
      </c>
      <c r="I20" s="2" t="str">
        <f>IF(B20="Geovana",'Referência Externa'!$A$2,'Referência Externa'!$A$3)</f>
        <v>Comum</v>
      </c>
      <c r="J20" s="2" t="str">
        <f t="shared" si="3"/>
        <v>Verdadeiro</v>
      </c>
      <c r="K20" s="2" t="str">
        <f t="shared" si="4"/>
        <v>Sim</v>
      </c>
      <c r="L20" s="3" t="s">
        <v>38</v>
      </c>
    </row>
    <row r="21" spans="2:17" ht="15">
      <c r="B21" s="2" t="s">
        <v>21</v>
      </c>
      <c r="C21" s="2" t="s">
        <v>31</v>
      </c>
      <c r="D21" s="2" t="s">
        <v>11</v>
      </c>
      <c r="E21" s="2" t="str">
        <f t="shared" si="0"/>
        <v>BH</v>
      </c>
      <c r="F21" s="10">
        <v>36351</v>
      </c>
      <c r="G21" s="2" t="str">
        <f t="shared" si="1"/>
        <v/>
      </c>
      <c r="H21" s="2" t="str">
        <f t="shared" si="5"/>
        <v>Belo Horizonte</v>
      </c>
      <c r="I21" s="2" t="str">
        <f>IF(B21="Geovana",'Referência Externa'!$A$2,'Referência Externa'!$A$3)</f>
        <v>Comum</v>
      </c>
      <c r="J21" s="2" t="str">
        <f t="shared" si="3"/>
        <v>Falso</v>
      </c>
      <c r="K21" s="2" t="str">
        <f t="shared" si="4"/>
        <v>Sim</v>
      </c>
    </row>
    <row r="22" spans="2:17">
      <c r="B22" s="2" t="s">
        <v>23</v>
      </c>
      <c r="C22" s="2" t="s">
        <v>27</v>
      </c>
      <c r="D22" s="2" t="s">
        <v>16</v>
      </c>
      <c r="E22" s="2" t="str">
        <f t="shared" si="0"/>
        <v>PV</v>
      </c>
      <c r="F22" s="10">
        <v>35132</v>
      </c>
      <c r="G22" s="2" t="str">
        <f t="shared" si="1"/>
        <v/>
      </c>
      <c r="H22" s="2" t="str">
        <f t="shared" si="5"/>
        <v>Porto Velho</v>
      </c>
      <c r="I22" s="2" t="str">
        <f>IF(B22="Geovana",'Referência Externa'!$A$2,'Referência Externa'!$A$3)</f>
        <v>Comum</v>
      </c>
      <c r="J22" s="2" t="str">
        <f t="shared" si="3"/>
        <v>Falso</v>
      </c>
      <c r="K22" s="2" t="str">
        <f t="shared" si="4"/>
        <v>Sim</v>
      </c>
      <c r="L22" s="4" t="s">
        <v>5</v>
      </c>
      <c r="M22" s="5" t="s">
        <v>6</v>
      </c>
      <c r="N22" s="5" t="s">
        <v>7</v>
      </c>
      <c r="O22" s="5" t="s">
        <v>18</v>
      </c>
      <c r="P22" s="5" t="s">
        <v>21</v>
      </c>
      <c r="Q22" s="6" t="s">
        <v>23</v>
      </c>
    </row>
    <row r="23" spans="2:17" ht="15">
      <c r="B23" s="2" t="s">
        <v>26</v>
      </c>
      <c r="C23" s="2" t="s">
        <v>10</v>
      </c>
      <c r="D23" s="2" t="s">
        <v>13</v>
      </c>
      <c r="E23" s="2" t="str">
        <f t="shared" si="0"/>
        <v>SP</v>
      </c>
      <c r="F23" s="10">
        <v>54321</v>
      </c>
      <c r="G23" s="2" t="str">
        <f t="shared" si="1"/>
        <v/>
      </c>
      <c r="H23" s="2" t="str">
        <f t="shared" si="5"/>
        <v>São Paulo</v>
      </c>
      <c r="I23" s="2" t="str">
        <f>IF(B23="Geovana",'Referência Externa'!$A$2,'Referência Externa'!$A$3)</f>
        <v>Comum</v>
      </c>
      <c r="J23" s="2" t="str">
        <f t="shared" si="3"/>
        <v>Falso</v>
      </c>
      <c r="K23" s="2" t="str">
        <f t="shared" si="4"/>
        <v>Sim</v>
      </c>
      <c r="L23" s="7">
        <f>SUMIF($B$3:$B$30,L22,$F$3:$F$30)</f>
        <v>65123</v>
      </c>
      <c r="M23" s="7">
        <f>SUMIF($B$3:$B$30,M22,$F$3:$F$30)</f>
        <v>6601753</v>
      </c>
      <c r="N23" s="7">
        <f t="shared" ref="M23:Q23" si="6">SUMIF($B$3:$B$30,N22,$F$3:$F$30)</f>
        <v>41675</v>
      </c>
      <c r="O23" s="7">
        <f t="shared" si="6"/>
        <v>5729597</v>
      </c>
      <c r="P23" s="7">
        <f t="shared" si="6"/>
        <v>8672451</v>
      </c>
      <c r="Q23" s="7">
        <f t="shared" si="6"/>
        <v>2317713</v>
      </c>
    </row>
    <row r="24" spans="2:17">
      <c r="B24" s="2" t="s">
        <v>21</v>
      </c>
      <c r="C24" s="2" t="s">
        <v>12</v>
      </c>
      <c r="D24" s="2" t="s">
        <v>13</v>
      </c>
      <c r="E24" s="2" t="str">
        <f t="shared" si="0"/>
        <v>SP</v>
      </c>
      <c r="F24" s="10">
        <v>3541321</v>
      </c>
      <c r="G24" s="2" t="str">
        <f t="shared" si="1"/>
        <v/>
      </c>
      <c r="H24" s="2" t="str">
        <f t="shared" si="5"/>
        <v>São Paulo</v>
      </c>
      <c r="I24" s="2" t="str">
        <f>IF(B24="Geovana",'Referência Externa'!$A$2,'Referência Externa'!$A$3)</f>
        <v>Comum</v>
      </c>
      <c r="J24" s="2" t="str">
        <f t="shared" si="3"/>
        <v>Falso</v>
      </c>
      <c r="K24" s="2" t="str">
        <f t="shared" si="4"/>
        <v>Não</v>
      </c>
    </row>
    <row r="25" spans="2:17">
      <c r="B25" s="2" t="s">
        <v>23</v>
      </c>
      <c r="C25" s="2" t="s">
        <v>15</v>
      </c>
      <c r="D25" s="2" t="s">
        <v>13</v>
      </c>
      <c r="E25" s="2" t="str">
        <f t="shared" si="0"/>
        <v>SP</v>
      </c>
      <c r="F25" s="10">
        <v>654321</v>
      </c>
      <c r="G25" s="2" t="str">
        <f t="shared" si="1"/>
        <v/>
      </c>
      <c r="H25" s="2" t="str">
        <f t="shared" si="5"/>
        <v>São Paulo</v>
      </c>
      <c r="I25" s="2" t="str">
        <f>IF(B25="Geovana",'Referência Externa'!$A$2,'Referência Externa'!$A$3)</f>
        <v>Comum</v>
      </c>
      <c r="J25" s="2" t="str">
        <f t="shared" si="3"/>
        <v>Falso</v>
      </c>
      <c r="K25" s="2" t="str">
        <f t="shared" si="4"/>
        <v>Não</v>
      </c>
      <c r="L25" t="s">
        <v>39</v>
      </c>
    </row>
    <row r="26" spans="2:17" ht="15">
      <c r="B26" s="2" t="s">
        <v>26</v>
      </c>
      <c r="C26" s="2" t="s">
        <v>10</v>
      </c>
      <c r="D26" s="2" t="s">
        <v>13</v>
      </c>
      <c r="E26" s="2" t="str">
        <f t="shared" si="0"/>
        <v>SP</v>
      </c>
      <c r="F26" s="10">
        <v>5341321</v>
      </c>
      <c r="G26" s="2" t="str">
        <f t="shared" si="1"/>
        <v/>
      </c>
      <c r="H26" s="2" t="str">
        <f t="shared" si="5"/>
        <v>São Paulo</v>
      </c>
      <c r="I26" s="2" t="str">
        <f>IF(B26="Geovana",'Referência Externa'!$A$2,'Referência Externa'!$A$3)</f>
        <v>Comum</v>
      </c>
      <c r="J26" s="2" t="str">
        <f t="shared" si="3"/>
        <v>Falso</v>
      </c>
      <c r="K26" s="2" t="str">
        <f t="shared" si="4"/>
        <v>Não</v>
      </c>
    </row>
    <row r="27" spans="2:17" ht="15">
      <c r="B27" s="2" t="s">
        <v>18</v>
      </c>
      <c r="C27" s="2" t="s">
        <v>10</v>
      </c>
      <c r="D27" s="2" t="s">
        <v>13</v>
      </c>
      <c r="E27" s="2" t="str">
        <f t="shared" si="0"/>
        <v>SP</v>
      </c>
      <c r="F27" s="10">
        <v>5315321</v>
      </c>
      <c r="G27" s="2" t="str">
        <f t="shared" si="1"/>
        <v/>
      </c>
      <c r="H27" s="2" t="str">
        <f t="shared" si="5"/>
        <v>São Paulo</v>
      </c>
      <c r="I27" s="2" t="str">
        <f>IF(B27="Geovana",'Referência Externa'!$A$2,'Referência Externa'!$A$3)</f>
        <v>Comum</v>
      </c>
      <c r="J27" s="2" t="str">
        <f t="shared" si="3"/>
        <v>Verdadeiro</v>
      </c>
      <c r="K27" s="2" t="str">
        <f t="shared" si="4"/>
        <v>Não</v>
      </c>
      <c r="L27" s="4" t="s">
        <v>5</v>
      </c>
      <c r="M27" s="5" t="s">
        <v>6</v>
      </c>
      <c r="N27" s="5" t="s">
        <v>7</v>
      </c>
      <c r="O27" s="5" t="s">
        <v>18</v>
      </c>
      <c r="P27" s="5" t="s">
        <v>21</v>
      </c>
      <c r="Q27" s="6" t="s">
        <v>23</v>
      </c>
    </row>
    <row r="28" spans="2:17" ht="15">
      <c r="B28" s="2" t="s">
        <v>21</v>
      </c>
      <c r="C28" s="2" t="s">
        <v>12</v>
      </c>
      <c r="D28" s="2" t="s">
        <v>13</v>
      </c>
      <c r="E28" s="2" t="str">
        <f t="shared" si="0"/>
        <v>SP</v>
      </c>
      <c r="F28" s="10">
        <v>534321</v>
      </c>
      <c r="G28" s="2" t="str">
        <f t="shared" si="1"/>
        <v/>
      </c>
      <c r="H28" s="2" t="str">
        <f t="shared" si="5"/>
        <v>São Paulo</v>
      </c>
      <c r="I28" s="2" t="str">
        <f>IF(B28="Geovana",'Referência Externa'!$A$2,'Referência Externa'!$A$3)</f>
        <v>Comum</v>
      </c>
      <c r="J28" s="2" t="str">
        <f t="shared" si="3"/>
        <v>Falso</v>
      </c>
      <c r="K28" s="2" t="str">
        <f t="shared" si="4"/>
        <v>Não</v>
      </c>
      <c r="L28" s="7">
        <f>SUMIF($B$3:$B$30,L27,$F$3:$F$30)</f>
        <v>65123</v>
      </c>
      <c r="M28" s="7">
        <f t="shared" ref="M28:Q28" si="7">SUMIF($B$3:$B$30,M27,$F$3:$F$30)</f>
        <v>6601753</v>
      </c>
      <c r="N28" s="7">
        <f t="shared" si="7"/>
        <v>41675</v>
      </c>
      <c r="O28" s="7">
        <f t="shared" si="7"/>
        <v>5729597</v>
      </c>
      <c r="P28" s="7">
        <f t="shared" si="7"/>
        <v>8672451</v>
      </c>
      <c r="Q28" s="7">
        <f t="shared" si="7"/>
        <v>2317713</v>
      </c>
    </row>
    <row r="29" spans="2:17" ht="15">
      <c r="B29" s="2" t="s">
        <v>23</v>
      </c>
      <c r="C29" s="2" t="s">
        <v>27</v>
      </c>
      <c r="D29" s="2" t="s">
        <v>13</v>
      </c>
      <c r="E29" s="2" t="str">
        <f t="shared" si="0"/>
        <v>SP</v>
      </c>
      <c r="F29" s="10">
        <v>531321</v>
      </c>
      <c r="G29" s="2" t="str">
        <f t="shared" si="1"/>
        <v/>
      </c>
      <c r="H29" s="2" t="str">
        <f t="shared" si="5"/>
        <v>São Paulo</v>
      </c>
      <c r="I29" s="2" t="str">
        <f>IF(B29="Geovana",'Referência Externa'!$A$2,'Referência Externa'!$A$3)</f>
        <v>Comum</v>
      </c>
      <c r="J29" s="2" t="str">
        <f t="shared" si="3"/>
        <v>Falso</v>
      </c>
      <c r="K29" s="2" t="str">
        <f t="shared" si="4"/>
        <v>Não</v>
      </c>
    </row>
    <row r="30" spans="2:17">
      <c r="B30" s="2" t="s">
        <v>23</v>
      </c>
      <c r="C30" s="2" t="s">
        <v>27</v>
      </c>
      <c r="D30" s="2" t="s">
        <v>13</v>
      </c>
      <c r="E30" s="2" t="str">
        <f t="shared" si="0"/>
        <v>SP</v>
      </c>
      <c r="F30" s="10">
        <v>53132</v>
      </c>
      <c r="G30" s="2" t="str">
        <f t="shared" si="1"/>
        <v/>
      </c>
      <c r="H30" s="2" t="str">
        <f t="shared" si="5"/>
        <v>São Paulo</v>
      </c>
      <c r="I30" s="2" t="str">
        <f>IF(B30="Geovana",'Referência Externa'!$A$2,'Referência Externa'!$A$3)</f>
        <v>Comum</v>
      </c>
      <c r="J30" s="2" t="str">
        <f t="shared" si="3"/>
        <v>Falso</v>
      </c>
      <c r="K30" s="2" t="str">
        <f t="shared" si="4"/>
        <v>Sim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8"/>
  <sheetViews>
    <sheetView showGridLines="0" zoomScaleNormal="100" workbookViewId="0">
      <selection activeCell="E7" sqref="E7"/>
    </sheetView>
  </sheetViews>
  <sheetFormatPr defaultColWidth="8.5703125" defaultRowHeight="14.45"/>
  <cols>
    <col min="2" max="2" width="10" customWidth="1"/>
    <col min="3" max="3" width="8" customWidth="1"/>
    <col min="4" max="4" width="13.42578125" customWidth="1"/>
  </cols>
  <sheetData>
    <row r="2" spans="2:8" ht="15">
      <c r="B2" s="1" t="s">
        <v>40</v>
      </c>
      <c r="C2" s="1" t="s">
        <v>41</v>
      </c>
      <c r="D2" s="1" t="s">
        <v>42</v>
      </c>
      <c r="E2" s="1" t="s">
        <v>43</v>
      </c>
    </row>
    <row r="3" spans="2:8">
      <c r="B3" s="2">
        <v>131</v>
      </c>
      <c r="C3" s="2">
        <v>1000</v>
      </c>
      <c r="D3" s="2">
        <v>1000</v>
      </c>
      <c r="E3" t="str">
        <f>IF(D3&gt;C3,"Maior", IF(D3&lt;C3, "Menor", "OK"))</f>
        <v>OK</v>
      </c>
      <c r="H3" t="s">
        <v>44</v>
      </c>
    </row>
    <row r="4" spans="2:8">
      <c r="B4" s="2">
        <v>731</v>
      </c>
      <c r="C4" s="2">
        <v>1500</v>
      </c>
      <c r="D4" s="2">
        <v>1500</v>
      </c>
      <c r="E4" t="str">
        <f>IF(D4&gt;C4,"Maior", IF(D4&lt;C4, "Menor", "OK"))</f>
        <v>OK</v>
      </c>
      <c r="H4" t="s">
        <v>45</v>
      </c>
    </row>
    <row r="5" spans="2:8">
      <c r="B5" s="2">
        <v>523</v>
      </c>
      <c r="C5" s="2">
        <v>1200</v>
      </c>
      <c r="D5" s="2">
        <v>120</v>
      </c>
      <c r="E5" t="str">
        <f>IF(D5&gt;C5,"Maior",IF(D5&lt;C5,"Menor","OK"))</f>
        <v>Menor</v>
      </c>
      <c r="H5" t="s">
        <v>46</v>
      </c>
    </row>
    <row r="6" spans="2:8">
      <c r="B6" s="2">
        <v>323</v>
      </c>
      <c r="C6" s="2">
        <v>1300</v>
      </c>
      <c r="D6" s="2">
        <v>1300</v>
      </c>
      <c r="E6" t="str">
        <f t="shared" ref="E5:E8" si="0">IF(D6&gt;C6,"Maior", IF(D6&lt;C6, "Menor", "OK"))</f>
        <v>OK</v>
      </c>
      <c r="H6" t="s">
        <v>47</v>
      </c>
    </row>
    <row r="7" spans="2:8">
      <c r="B7" s="2">
        <v>652</v>
      </c>
      <c r="C7" s="2">
        <v>5000</v>
      </c>
      <c r="D7" s="2">
        <v>5020</v>
      </c>
      <c r="E7" t="str">
        <f t="shared" si="0"/>
        <v>Maior</v>
      </c>
      <c r="H7" t="s">
        <v>48</v>
      </c>
    </row>
    <row r="8" spans="2:8">
      <c r="B8" s="2">
        <v>256</v>
      </c>
      <c r="C8" s="2">
        <v>2000</v>
      </c>
      <c r="D8" s="2">
        <v>1203</v>
      </c>
      <c r="E8" t="str">
        <f t="shared" si="0"/>
        <v>Menor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06E6-CCA7-445C-8E22-F257CAC485CE}">
  <dimension ref="A1:A3"/>
  <sheetViews>
    <sheetView workbookViewId="0">
      <selection activeCell="I3" sqref="I3"/>
    </sheetView>
  </sheetViews>
  <sheetFormatPr defaultRowHeight="15"/>
  <cols>
    <col min="1" max="1" width="14.28515625" bestFit="1" customWidth="1"/>
  </cols>
  <sheetData>
    <row r="1" spans="1:1">
      <c r="A1" s="8" t="s">
        <v>49</v>
      </c>
    </row>
    <row r="2" spans="1:1">
      <c r="A2" t="s">
        <v>50</v>
      </c>
    </row>
    <row r="3" spans="1:1">
      <c r="A3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Player 1 Ready</dc:creator>
  <cp:keywords/>
  <dc:description/>
  <cp:lastModifiedBy/>
  <cp:revision>1</cp:revision>
  <dcterms:created xsi:type="dcterms:W3CDTF">2020-01-21T12:37:16Z</dcterms:created>
  <dcterms:modified xsi:type="dcterms:W3CDTF">2021-11-27T23:59:36Z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