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zie\Downloads\"/>
    </mc:Choice>
  </mc:AlternateContent>
  <xr:revisionPtr revIDLastSave="0" documentId="13_ncr:1_{9DBD30A7-A87E-4698-B495-A9ED5B7B03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6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<sst xmlns="http://schemas.openxmlformats.org/spreadsheetml/2006/main" count="537" uniqueCount="94">
  <si>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</si>
  <si>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</si>
  <si>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</si>
  <si>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</si>
  <si>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</si>
  <si>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</si>
  <si>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</si>
  <si>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</si>
  <si>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</si>
  <si>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</si>
  <si>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</si>
  <si>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</si>
  <si>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</si>
  <si>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</si>
  <si>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</si>
  <si>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</si>
  <si>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</si>
  <si>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</si>
  <si>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</si>
  <si>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</si>
  <si>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</si>
  <si>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</si>
  <si>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</si>
  <si>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</si>
  <si>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</si>
  <si>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</si>
  <si>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</si>
  <si>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</si>
  <si>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</si>
  <si>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</si>
  <si>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</si>
  <si>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</si>
  <si>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</si>
  <si>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</si>
  <si>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</si>
  <si>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</si>
  <si>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</si>
  <si>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</si>
  <si>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</si>
  <si>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</si>
  <si>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</si>
  <si>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</si>
  <si>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</si>
  <si>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</si>
  <si>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</si>
  <si>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</si>
  <si>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</si>
  <si>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</si>
  <si>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</si>
  <si>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</si>
  <si>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</si>
  <si>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</si>
  <si>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</si>
  <si>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</si>
  <si>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</si>
  <si>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</si>
  <si>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</si>
  <si>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</si>
  <si>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</si>
  <si>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</si>
  <si>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</si>
  <si>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</si>
  <si>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</si>
  <si>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</si>
  <si>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</si>
  <si>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</si>
  <si>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</si>
  <si>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</si>
  <si>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</si>
  <si>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</si>
  <si>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</si>
  <si>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</si>
  <si>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</si>
  <si>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</si>
  <si>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</si>
  <si>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</si>
  <si>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</si>
  <si>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</si>
  <si>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</si>
  <si>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</si>
  <si>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</si>
  <si>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</si>
  <si>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</si>
  <si>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</si>
  <si>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</si>
  <si>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</si>
  <si>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</si>
  <si>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</si>
  <si>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</si>
  <si>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CLIENT NAME</t>
  </si>
  <si>
    <t>Column Labels</t>
  </si>
  <si>
    <t>Grand Total</t>
  </si>
  <si>
    <t>Row Labels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</si>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</sst>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9" formatCode="&quot;£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9" formatCode="&quot;£&quot;#,##0"/>
    </dxf>
    <dxf>
      <numFmt numFmtId="164" formatCode="&quot;$&quot;#,##0"/>
      <alignment horizontal="center" vertical="center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dzie" refreshedDate="44904.454804745372" createdVersion="8" refreshedVersion="8" minRefreshableVersion="3" recordCount="80" xr:uid="{9C5BE82D-FED2-4958-B713-35617BCE5C01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LIENT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164">
      <sharedItems/>
    </cacheField>
    <cacheField name="Final Price" numFmtId="169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ECE49-40CE-4674-B9D8-914B772BEE6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  <pivotField numFmtId="169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5773D-2A7B-42EA-A616-780B760EEB50}" name="Table1" displayName="Table1" ref="A4:P84" totalsRowShown="0" headerRowDxfId="5">
  <autoFilter ref="A4:P84" xr:uid="{ACB5773D-2A7B-42EA-A616-780B760EEB50}"/>
  <sortState xmlns:xlrd2="http://schemas.microsoft.com/office/spreadsheetml/2017/richdata2" ref="A5:N84">
    <sortCondition ref="A4:A84"/>
  </sortState>
  <tableColumns count="16">
    <tableColumn id="1" xr3:uid="{CF616B03-0618-445D-A723-6B3AC89F709E}" name="Num"/>
    <tableColumn id="2" xr3:uid="{DDE55E51-D731-4470-941F-E9D2FF545DDD}" name="Date" dataDxfId="11"/>
    <tableColumn id="3" xr3:uid="{33D2AA55-BA41-4DD7-80B7-17EC916434BC}" name="Month" dataDxfId="10"/>
    <tableColumn id="4" xr3:uid="{DB685297-6CEE-4B62-B268-94D3D0818C1D}" name="Sales Rep" dataDxfId="9"/>
    <tableColumn id="5" xr3:uid="{09BB420E-3376-4466-ADE4-6AB329471791}" name="Region" dataDxfId="8"/>
    <tableColumn id="6" xr3:uid="{02954795-22D1-4D27-8809-C1A4AA2902E6}" name="Customer ID" dataDxfId="7"/>
    <tableColumn id="15" xr3:uid="{116D12D9-805A-410B-9343-A90F1B59F8DA}" name="Company Name" dataDxfId="1">
      <calculatedColumnFormula>VLOOKUP(Table1[[#This Row],[Customer ID]],'Customer Info'!$A$4:$C$12,2,FALSE)</calculatedColumnFormula>
    </tableColumn>
    <tableColumn id="16" xr3:uid="{7E13F5B2-18E0-42C5-BED2-6F908B01BFC4}" name="CLIENT NAME" dataDxfId="0">
      <calculatedColumnFormula>VLOOKUP(Table1[[#This Row],[Customer ID]],'Customer Info'!$A$4:$C$12,3,FALSE)</calculatedColumnFormula>
    </tableColumn>
    <tableColumn id="7" xr3:uid="{F21E1C60-DEFE-4CA5-9C8E-FC6B141FB13E}" name="Model"/>
    <tableColumn id="8" xr3:uid="{F581BD9E-8587-4EFF-8A4A-AD2FC18860EE}" name="Color"/>
    <tableColumn id="9" xr3:uid="{302FE270-D217-4E7F-B4A2-654F2AC7D3A6}" name="Item Code"/>
    <tableColumn id="10" xr3:uid="{FF6DEB5E-E4A9-4057-8C2E-EBC26DA2C023}" name="Number"/>
    <tableColumn id="11" xr3:uid="{BC2C267B-BCA2-4177-87CB-59E4156F09C1}" name="Price / Unit" dataDxfId="6"/>
    <tableColumn id="12" xr3:uid="{87754A84-5C93-4B6D-A856-952D9EC222E2}" name="Total" dataDxfId="4"/>
    <tableColumn id="13" xr3:uid="{1BD714B0-5245-4DB6-B643-B0E48D0C89EA}" name="Discount" dataDxfId="3">
      <calculatedColumnFormula>IF(Table1[[#This Row],[Number]]&gt;=20,"Y","N")</calculatedColumnFormula>
    </tableColumn>
    <tableColumn id="14" xr3:uid="{52E638EA-49EA-447E-964D-360A4D7D1FC5}" name="Final Price" dataDxfId="2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FD44-AF5E-401F-A741-C62AA53859D1}">
  <dimension ref="A3:H11"/>
  <sheetViews>
    <sheetView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4" width="6.77734375" bestFit="1" customWidth="1"/>
    <col min="5" max="5" width="5.21875" bestFit="1" customWidth="1"/>
    <col min="6" max="6" width="6.21875" bestFit="1" customWidth="1"/>
    <col min="7" max="7" width="4.44140625" bestFit="1" customWidth="1"/>
    <col min="8" max="8" width="10.77734375" bestFit="1" customWidth="1"/>
    <col min="9" max="9" width="8.44140625" bestFit="1" customWidth="1"/>
    <col min="10" max="10" width="6.44140625" bestFit="1" customWidth="1"/>
    <col min="11" max="11" width="4.88671875" bestFit="1" customWidth="1"/>
    <col min="12" max="12" width="4.77734375" bestFit="1" customWidth="1"/>
    <col min="13" max="13" width="4.88671875" bestFit="1" customWidth="1"/>
    <col min="14" max="14" width="11.44140625" bestFit="1" customWidth="1"/>
    <col min="15" max="15" width="8.77734375" bestFit="1" customWidth="1"/>
    <col min="16" max="16" width="8.44140625" bestFit="1" customWidth="1"/>
    <col min="17" max="17" width="6.44140625" bestFit="1" customWidth="1"/>
    <col min="18" max="18" width="4.88671875" bestFit="1" customWidth="1"/>
    <col min="19" max="19" width="4.77734375" bestFit="1" customWidth="1"/>
    <col min="20" max="20" width="4.88671875" bestFit="1" customWidth="1"/>
    <col min="21" max="21" width="11.44140625" bestFit="1" customWidth="1"/>
    <col min="22" max="22" width="7.5546875" bestFit="1" customWidth="1"/>
    <col min="23" max="23" width="8.44140625" bestFit="1" customWidth="1"/>
    <col min="24" max="24" width="6.44140625" bestFit="1" customWidth="1"/>
    <col min="25" max="25" width="4.88671875" bestFit="1" customWidth="1"/>
    <col min="26" max="26" width="4.77734375" bestFit="1" customWidth="1"/>
    <col min="27" max="27" width="4.88671875" bestFit="1" customWidth="1"/>
    <col min="28" max="28" width="9.88671875" bestFit="1" customWidth="1"/>
    <col min="29" max="29" width="8.21875" bestFit="1" customWidth="1"/>
    <col min="30" max="30" width="8.44140625" bestFit="1" customWidth="1"/>
    <col min="31" max="31" width="6.44140625" bestFit="1" customWidth="1"/>
    <col min="32" max="32" width="4.88671875" bestFit="1" customWidth="1"/>
    <col min="33" max="33" width="4.77734375" bestFit="1" customWidth="1"/>
    <col min="34" max="34" width="4.88671875" bestFit="1" customWidth="1"/>
    <col min="35" max="35" width="10.88671875" bestFit="1" customWidth="1"/>
    <col min="36" max="36" width="7.5546875" bestFit="1" customWidth="1"/>
    <col min="37" max="37" width="8.44140625" bestFit="1" customWidth="1"/>
    <col min="38" max="38" width="6.44140625" bestFit="1" customWidth="1"/>
    <col min="39" max="39" width="4.88671875" bestFit="1" customWidth="1"/>
    <col min="40" max="40" width="4.77734375" bestFit="1" customWidth="1"/>
    <col min="41" max="41" width="4.88671875" bestFit="1" customWidth="1"/>
    <col min="42" max="42" width="9.109375" bestFit="1" customWidth="1"/>
    <col min="43" max="43" width="10.77734375" bestFit="1" customWidth="1"/>
  </cols>
  <sheetData>
    <row r="3" spans="1:8" x14ac:dyDescent="0.3">
      <c r="A3" s="21" t="s">
        <v>93</v>
      </c>
      <c r="B3" s="21" t="s">
        <v>90</v>
      </c>
    </row>
    <row r="4" spans="1:8" x14ac:dyDescent="0.3">
      <c r="A4" s="21" t="s">
        <v>92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91</v>
      </c>
    </row>
    <row r="5" spans="1:8" x14ac:dyDescent="0.3">
      <c r="A5" s="6" t="s">
        <v>14</v>
      </c>
      <c r="B5" s="20"/>
      <c r="C5" s="20">
        <v>8</v>
      </c>
      <c r="D5" s="20">
        <v>88</v>
      </c>
      <c r="E5" s="20">
        <v>67</v>
      </c>
      <c r="F5" s="20">
        <v>62</v>
      </c>
      <c r="G5" s="20">
        <v>32</v>
      </c>
      <c r="H5" s="20">
        <v>257</v>
      </c>
    </row>
    <row r="6" spans="1:8" x14ac:dyDescent="0.3">
      <c r="A6" s="6" t="s">
        <v>42</v>
      </c>
      <c r="B6" s="20">
        <v>10</v>
      </c>
      <c r="C6" s="20">
        <v>50</v>
      </c>
      <c r="D6" s="20">
        <v>70</v>
      </c>
      <c r="E6" s="20">
        <v>35</v>
      </c>
      <c r="F6" s="20">
        <v>61</v>
      </c>
      <c r="G6" s="20">
        <v>27</v>
      </c>
      <c r="H6" s="20">
        <v>253</v>
      </c>
    </row>
    <row r="7" spans="1:8" x14ac:dyDescent="0.3">
      <c r="A7" s="6" t="s">
        <v>50</v>
      </c>
      <c r="B7" s="20">
        <v>83</v>
      </c>
      <c r="C7" s="20">
        <v>45</v>
      </c>
      <c r="D7" s="20">
        <v>20</v>
      </c>
      <c r="E7" s="20">
        <v>48</v>
      </c>
      <c r="F7" s="20">
        <v>50</v>
      </c>
      <c r="G7" s="20">
        <v>50</v>
      </c>
      <c r="H7" s="20">
        <v>296</v>
      </c>
    </row>
    <row r="8" spans="1:8" x14ac:dyDescent="0.3">
      <c r="A8" s="6" t="s">
        <v>58</v>
      </c>
      <c r="B8" s="20">
        <v>56</v>
      </c>
      <c r="C8" s="20">
        <v>60</v>
      </c>
      <c r="D8" s="20">
        <v>62</v>
      </c>
      <c r="E8" s="20">
        <v>83</v>
      </c>
      <c r="F8" s="20">
        <v>90</v>
      </c>
      <c r="G8" s="20">
        <v>92</v>
      </c>
      <c r="H8" s="20">
        <v>443</v>
      </c>
    </row>
    <row r="9" spans="1:8" x14ac:dyDescent="0.3">
      <c r="A9" s="6" t="s">
        <v>60</v>
      </c>
      <c r="B9" s="20">
        <v>57</v>
      </c>
      <c r="C9" s="20">
        <v>10</v>
      </c>
      <c r="D9" s="20">
        <v>113</v>
      </c>
      <c r="E9" s="20">
        <v>123</v>
      </c>
      <c r="F9" s="20">
        <v>30</v>
      </c>
      <c r="G9" s="20">
        <v>75</v>
      </c>
      <c r="H9" s="20">
        <v>408</v>
      </c>
    </row>
    <row r="10" spans="1:8" x14ac:dyDescent="0.3">
      <c r="A10" s="6" t="s">
        <v>65</v>
      </c>
      <c r="B10" s="20">
        <v>32</v>
      </c>
      <c r="C10" s="20">
        <v>90</v>
      </c>
      <c r="D10" s="20">
        <v>22</v>
      </c>
      <c r="E10" s="20">
        <v>29</v>
      </c>
      <c r="F10" s="20">
        <v>123</v>
      </c>
      <c r="G10" s="20">
        <v>80</v>
      </c>
      <c r="H10" s="20">
        <v>376</v>
      </c>
    </row>
    <row r="11" spans="1:8" x14ac:dyDescent="0.3">
      <c r="A11" s="6" t="s">
        <v>91</v>
      </c>
      <c r="B11" s="20">
        <v>238</v>
      </c>
      <c r="C11" s="20">
        <v>263</v>
      </c>
      <c r="D11" s="20">
        <v>375</v>
      </c>
      <c r="E11" s="20">
        <v>385</v>
      </c>
      <c r="F11" s="20">
        <v>416</v>
      </c>
      <c r="G11" s="20">
        <v>356</v>
      </c>
      <c r="H11" s="20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abSelected="1" topLeftCell="A5" workbookViewId="0">
      <selection activeCell="T21" sqref="T21"/>
    </sheetView>
  </sheetViews>
  <sheetFormatPr defaultColWidth="8.77734375" defaultRowHeight="14.4" x14ac:dyDescent="0.3"/>
  <cols>
    <col min="2" max="2" width="10.44140625" bestFit="1" customWidth="1"/>
    <col min="3" max="3" width="9" bestFit="1" customWidth="1"/>
    <col min="4" max="4" width="13.6640625" bestFit="1" customWidth="1"/>
    <col min="6" max="8" width="13.21875" customWidth="1"/>
    <col min="10" max="10" width="9" customWidth="1"/>
    <col min="11" max="11" width="11.5546875" customWidth="1"/>
    <col min="12" max="12" width="9.77734375" customWidth="1"/>
    <col min="13" max="13" width="12.33203125" customWidth="1"/>
    <col min="14" max="14" width="11.109375" bestFit="1" customWidth="1"/>
    <col min="15" max="15" width="11.109375" style="16" customWidth="1"/>
    <col min="16" max="16" width="12" style="18" bestFit="1" customWidth="1"/>
  </cols>
  <sheetData>
    <row r="1" spans="1:16" ht="21" x14ac:dyDescent="0.4">
      <c r="A1" s="1" t="s">
        <v>0</v>
      </c>
    </row>
    <row r="2" spans="1:16" ht="21" x14ac:dyDescent="0.4">
      <c r="A2" s="1" t="s">
        <v>1</v>
      </c>
    </row>
    <row r="4" spans="1:16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89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16" t="s">
        <v>87</v>
      </c>
      <c r="P4" s="19" t="s">
        <v>88</v>
      </c>
    </row>
    <row r="5" spans="1:16" x14ac:dyDescent="0.3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17" t="str">
        <f>IF(Table1[[#This Row],[Number]]&gt;=20,"Y","N")</f>
        <v>N</v>
      </c>
      <c r="P5" s="18">
        <f>IF(Table1[[#This Row],[Number]]&gt;=20,0.95*Table1[[#This Row],[Total]],Table1[[#This Row],[Total]])</f>
        <v>3525</v>
      </c>
    </row>
    <row r="6" spans="1:16" x14ac:dyDescent="0.3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17" t="str">
        <f>IF(Table1[[#This Row],[Number]]&gt;=20,"Y","N")</f>
        <v>Y</v>
      </c>
      <c r="P6" s="18">
        <f>IF(Table1[[#This Row],[Number]]&gt;=20,0.95*Table1[[#This Row],[Total]],Table1[[#This Row],[Total]])</f>
        <v>5434</v>
      </c>
    </row>
    <row r="7" spans="1:16" x14ac:dyDescent="0.3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17" t="str">
        <f>IF(Table1[[#This Row],[Number]]&gt;=20,"Y","N")</f>
        <v>N</v>
      </c>
      <c r="P7" s="18">
        <f>IF(Table1[[#This Row],[Number]]&gt;=20,0.95*Table1[[#This Row],[Total]],Table1[[#This Row],[Total]])</f>
        <v>5600</v>
      </c>
    </row>
    <row r="8" spans="1:16" x14ac:dyDescent="0.3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17" t="str">
        <f>IF(Table1[[#This Row],[Number]]&gt;=20,"Y","N")</f>
        <v>Y</v>
      </c>
      <c r="P8" s="18">
        <f>IF(Table1[[#This Row],[Number]]&gt;=20,0.95*Table1[[#This Row],[Total]],Table1[[#This Row],[Total]])</f>
        <v>6697.5</v>
      </c>
    </row>
    <row r="9" spans="1:16" x14ac:dyDescent="0.3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17" t="str">
        <f>IF(Table1[[#This Row],[Number]]&gt;=20,"Y","N")</f>
        <v>Y</v>
      </c>
      <c r="P9" s="18">
        <f>IF(Table1[[#This Row],[Number]]&gt;=20,0.95*Table1[[#This Row],[Total]],Table1[[#This Row],[Total]])</f>
        <v>8968</v>
      </c>
    </row>
    <row r="10" spans="1:16" x14ac:dyDescent="0.3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17" t="str">
        <f>IF(Table1[[#This Row],[Number]]&gt;=20,"Y","N")</f>
        <v>N</v>
      </c>
      <c r="P10" s="18">
        <f>IF(Table1[[#This Row],[Number]]&gt;=20,0.95*Table1[[#This Row],[Total]],Table1[[#This Row],[Total]])</f>
        <v>4900</v>
      </c>
    </row>
    <row r="11" spans="1:16" x14ac:dyDescent="0.3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17" t="str">
        <f>IF(Table1[[#This Row],[Number]]&gt;=20,"Y","N")</f>
        <v>N</v>
      </c>
      <c r="P11" s="18">
        <f>IF(Table1[[#This Row],[Number]]&gt;=20,0.95*Table1[[#This Row],[Total]],Table1[[#This Row],[Total]])</f>
        <v>3000</v>
      </c>
    </row>
    <row r="12" spans="1:16" x14ac:dyDescent="0.3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17" t="str">
        <f>IF(Table1[[#This Row],[Number]]&gt;=20,"Y","N")</f>
        <v>Y</v>
      </c>
      <c r="P12" s="18">
        <f>IF(Table1[[#This Row],[Number]]&gt;=20,0.95*Table1[[#This Row],[Total]],Table1[[#This Row],[Total]])</f>
        <v>4911.5</v>
      </c>
    </row>
    <row r="13" spans="1:16" x14ac:dyDescent="0.3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17" t="str">
        <f>IF(Table1[[#This Row],[Number]]&gt;=20,"Y","N")</f>
        <v>Y</v>
      </c>
      <c r="P13" s="18">
        <f>IF(Table1[[#This Row],[Number]]&gt;=20,0.95*Table1[[#This Row],[Total]],Table1[[#This Row],[Total]])</f>
        <v>9880</v>
      </c>
    </row>
    <row r="14" spans="1:16" x14ac:dyDescent="0.3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17" t="str">
        <f>IF(Table1[[#This Row],[Number]]&gt;=20,"Y","N")</f>
        <v>Y</v>
      </c>
      <c r="P14" s="18">
        <f>IF(Table1[[#This Row],[Number]]&gt;=20,0.95*Table1[[#This Row],[Total]],Table1[[#This Row],[Total]])</f>
        <v>8312.5</v>
      </c>
    </row>
    <row r="15" spans="1:16" x14ac:dyDescent="0.3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17" t="str">
        <f>IF(Table1[[#This Row],[Number]]&gt;=20,"Y","N")</f>
        <v>Y</v>
      </c>
      <c r="P15" s="18">
        <f>IF(Table1[[#This Row],[Number]]&gt;=20,0.95*Table1[[#This Row],[Total]],Table1[[#This Row],[Total]])</f>
        <v>10972.5</v>
      </c>
    </row>
    <row r="16" spans="1:16" x14ac:dyDescent="0.3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17" t="str">
        <f>IF(Table1[[#This Row],[Number]]&gt;=20,"Y","N")</f>
        <v>N</v>
      </c>
      <c r="P16" s="18">
        <f>IF(Table1[[#This Row],[Number]]&gt;=20,0.95*Table1[[#This Row],[Total]],Table1[[#This Row],[Total]])</f>
        <v>4425</v>
      </c>
    </row>
    <row r="17" spans="1:16" x14ac:dyDescent="0.3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17" t="str">
        <f>IF(Table1[[#This Row],[Number]]&gt;=20,"Y","N")</f>
        <v>N</v>
      </c>
      <c r="P17" s="18">
        <f>IF(Table1[[#This Row],[Number]]&gt;=20,0.95*Table1[[#This Row],[Total]],Table1[[#This Row],[Total]])</f>
        <v>3750</v>
      </c>
    </row>
    <row r="18" spans="1:16" x14ac:dyDescent="0.3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17" t="str">
        <f>IF(Table1[[#This Row],[Number]]&gt;=20,"Y","N")</f>
        <v>Y</v>
      </c>
      <c r="P18" s="18">
        <f>IF(Table1[[#This Row],[Number]]&gt;=20,0.95*Table1[[#This Row],[Total]],Table1[[#This Row],[Total]])</f>
        <v>11115</v>
      </c>
    </row>
    <row r="19" spans="1:16" x14ac:dyDescent="0.3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17" t="str">
        <f>IF(Table1[[#This Row],[Number]]&gt;=20,"Y","N")</f>
        <v>Y</v>
      </c>
      <c r="P19" s="18">
        <f>IF(Table1[[#This Row],[Number]]&gt;=20,0.95*Table1[[#This Row],[Total]],Table1[[#This Row],[Total]])</f>
        <v>10640</v>
      </c>
    </row>
    <row r="20" spans="1:16" x14ac:dyDescent="0.3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17" t="str">
        <f>IF(Table1[[#This Row],[Number]]&gt;=20,"Y","N")</f>
        <v>Y</v>
      </c>
      <c r="P20" s="18">
        <f>IF(Table1[[#This Row],[Number]]&gt;=20,0.95*Table1[[#This Row],[Total]],Table1[[#This Row],[Total]])</f>
        <v>9310</v>
      </c>
    </row>
    <row r="21" spans="1:16" x14ac:dyDescent="0.3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17" t="str">
        <f>IF(Table1[[#This Row],[Number]]&gt;=20,"Y","N")</f>
        <v>N</v>
      </c>
      <c r="P21" s="18">
        <f>IF(Table1[[#This Row],[Number]]&gt;=20,0.95*Table1[[#This Row],[Total]],Table1[[#This Row],[Total]])</f>
        <v>2200</v>
      </c>
    </row>
    <row r="22" spans="1:16" x14ac:dyDescent="0.3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17" t="str">
        <f>IF(Table1[[#This Row],[Number]]&gt;=20,"Y","N")</f>
        <v>N</v>
      </c>
      <c r="P22" s="18">
        <f>IF(Table1[[#This Row],[Number]]&gt;=20,0.95*Table1[[#This Row],[Total]],Table1[[#This Row],[Total]])</f>
        <v>4160</v>
      </c>
    </row>
    <row r="23" spans="1:16" x14ac:dyDescent="0.3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17" t="str">
        <f>IF(Table1[[#This Row],[Number]]&gt;=20,"Y","N")</f>
        <v>Y</v>
      </c>
      <c r="P23" s="18">
        <f>IF(Table1[[#This Row],[Number]]&gt;=20,0.95*Table1[[#This Row],[Total]],Table1[[#This Row],[Total]])</f>
        <v>7813.75</v>
      </c>
    </row>
    <row r="24" spans="1:16" x14ac:dyDescent="0.3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17" t="str">
        <f>IF(Table1[[#This Row],[Number]]&gt;=20,"Y","N")</f>
        <v>N</v>
      </c>
      <c r="P24" s="18">
        <f>IF(Table1[[#This Row],[Number]]&gt;=20,0.95*Table1[[#This Row],[Total]],Table1[[#This Row],[Total]])</f>
        <v>3540</v>
      </c>
    </row>
    <row r="25" spans="1:16" x14ac:dyDescent="0.3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17" t="str">
        <f>IF(Table1[[#This Row],[Number]]&gt;=20,"Y","N")</f>
        <v>Y</v>
      </c>
      <c r="P25" s="18">
        <f>IF(Table1[[#This Row],[Number]]&gt;=20,0.95*Table1[[#This Row],[Total]],Table1[[#This Row],[Total]])</f>
        <v>14250</v>
      </c>
    </row>
    <row r="26" spans="1:16" x14ac:dyDescent="0.3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17" t="str">
        <f>IF(Table1[[#This Row],[Number]]&gt;=20,"Y","N")</f>
        <v>N</v>
      </c>
      <c r="P26" s="18">
        <f>IF(Table1[[#This Row],[Number]]&gt;=20,0.95*Table1[[#This Row],[Total]],Table1[[#This Row],[Total]])</f>
        <v>3500</v>
      </c>
    </row>
    <row r="27" spans="1:16" x14ac:dyDescent="0.3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17" t="str">
        <f>IF(Table1[[#This Row],[Number]]&gt;=20,"Y","N")</f>
        <v>Y</v>
      </c>
      <c r="P27" s="18">
        <f>IF(Table1[[#This Row],[Number]]&gt;=20,0.95*Table1[[#This Row],[Total]],Table1[[#This Row],[Total]])</f>
        <v>8906.25</v>
      </c>
    </row>
    <row r="28" spans="1:16" x14ac:dyDescent="0.3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17" t="str">
        <f>IF(Table1[[#This Row],[Number]]&gt;=20,"Y","N")</f>
        <v>Y</v>
      </c>
      <c r="P28" s="18">
        <f>IF(Table1[[#This Row],[Number]]&gt;=20,0.95*Table1[[#This Row],[Total]],Table1[[#This Row],[Total]])</f>
        <v>12350</v>
      </c>
    </row>
    <row r="29" spans="1:16" x14ac:dyDescent="0.3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17" t="str">
        <f>IF(Table1[[#This Row],[Number]]&gt;=20,"Y","N")</f>
        <v>Y</v>
      </c>
      <c r="P29" s="18">
        <f>IF(Table1[[#This Row],[Number]]&gt;=20,0.95*Table1[[#This Row],[Total]],Table1[[#This Row],[Total]])</f>
        <v>4911.5</v>
      </c>
    </row>
    <row r="30" spans="1:16" x14ac:dyDescent="0.3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17" t="str">
        <f>IF(Table1[[#This Row],[Number]]&gt;=20,"Y","N")</f>
        <v>N</v>
      </c>
      <c r="P30" s="18">
        <f>IF(Table1[[#This Row],[Number]]&gt;=20,0.95*Table1[[#This Row],[Total]],Table1[[#This Row],[Total]])</f>
        <v>4425</v>
      </c>
    </row>
    <row r="31" spans="1:16" x14ac:dyDescent="0.3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17" t="str">
        <f>IF(Table1[[#This Row],[Number]]&gt;=20,"Y","N")</f>
        <v>N</v>
      </c>
      <c r="P31" s="18">
        <f>IF(Table1[[#This Row],[Number]]&gt;=20,0.95*Table1[[#This Row],[Total]],Table1[[#This Row],[Total]])</f>
        <v>2200</v>
      </c>
    </row>
    <row r="32" spans="1:16" x14ac:dyDescent="0.3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17" t="str">
        <f>IF(Table1[[#This Row],[Number]]&gt;=20,"Y","N")</f>
        <v>Y</v>
      </c>
      <c r="P32" s="18">
        <f>IF(Table1[[#This Row],[Number]]&gt;=20,0.95*Table1[[#This Row],[Total]],Table1[[#This Row],[Total]])</f>
        <v>6650</v>
      </c>
    </row>
    <row r="33" spans="1:16" x14ac:dyDescent="0.3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17" t="str">
        <f>IF(Table1[[#This Row],[Number]]&gt;=20,"Y","N")</f>
        <v>N</v>
      </c>
      <c r="P33" s="18">
        <f>IF(Table1[[#This Row],[Number]]&gt;=20,0.95*Table1[[#This Row],[Total]],Table1[[#This Row],[Total]])</f>
        <v>3290</v>
      </c>
    </row>
    <row r="34" spans="1:16" x14ac:dyDescent="0.3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17" t="str">
        <f>IF(Table1[[#This Row],[Number]]&gt;=20,"Y","N")</f>
        <v>Y</v>
      </c>
      <c r="P34" s="18">
        <f>IF(Table1[[#This Row],[Number]]&gt;=20,0.95*Table1[[#This Row],[Total]],Table1[[#This Row],[Total]])</f>
        <v>5852</v>
      </c>
    </row>
    <row r="35" spans="1:16" x14ac:dyDescent="0.3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17" t="str">
        <f>IF(Table1[[#This Row],[Number]]&gt;=20,"Y","N")</f>
        <v>N</v>
      </c>
      <c r="P35" s="18">
        <f>IF(Table1[[#This Row],[Number]]&gt;=20,0.95*Table1[[#This Row],[Total]],Table1[[#This Row],[Total]])</f>
        <v>2820</v>
      </c>
    </row>
    <row r="36" spans="1:16" x14ac:dyDescent="0.3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17" t="str">
        <f>IF(Table1[[#This Row],[Number]]&gt;=20,"Y","N")</f>
        <v>Y</v>
      </c>
      <c r="P36" s="18">
        <f>IF(Table1[[#This Row],[Number]]&gt;=20,0.95*Table1[[#This Row],[Total]],Table1[[#This Row],[Total]])</f>
        <v>9808.75</v>
      </c>
    </row>
    <row r="37" spans="1:16" x14ac:dyDescent="0.3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17" t="str">
        <f>IF(Table1[[#This Row],[Number]]&gt;=20,"Y","N")</f>
        <v>Y</v>
      </c>
      <c r="P37" s="18">
        <f>IF(Table1[[#This Row],[Number]]&gt;=20,0.95*Table1[[#This Row],[Total]],Table1[[#This Row],[Total]])</f>
        <v>7125</v>
      </c>
    </row>
    <row r="38" spans="1:16" x14ac:dyDescent="0.3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17" t="str">
        <f>IF(Table1[[#This Row],[Number]]&gt;=20,"Y","N")</f>
        <v>Y</v>
      </c>
      <c r="P38" s="18">
        <f>IF(Table1[[#This Row],[Number]]&gt;=20,0.95*Table1[[#This Row],[Total]],Table1[[#This Row],[Total]])</f>
        <v>9405</v>
      </c>
    </row>
    <row r="39" spans="1:16" x14ac:dyDescent="0.3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17" t="str">
        <f>IF(Table1[[#This Row],[Number]]&gt;=20,"Y","N")</f>
        <v>N</v>
      </c>
      <c r="P39" s="18">
        <f>IF(Table1[[#This Row],[Number]]&gt;=20,0.95*Table1[[#This Row],[Total]],Table1[[#This Row],[Total]])</f>
        <v>5625</v>
      </c>
    </row>
    <row r="40" spans="1:16" x14ac:dyDescent="0.3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17" t="str">
        <f>IF(Table1[[#This Row],[Number]]&gt;=20,"Y","N")</f>
        <v>N</v>
      </c>
      <c r="P40" s="18">
        <f>IF(Table1[[#This Row],[Number]]&gt;=20,0.95*Table1[[#This Row],[Total]],Table1[[#This Row],[Total]])</f>
        <v>4900</v>
      </c>
    </row>
    <row r="41" spans="1:16" x14ac:dyDescent="0.3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17" t="str">
        <f>IF(Table1[[#This Row],[Number]]&gt;=20,"Y","N")</f>
        <v>Y</v>
      </c>
      <c r="P41" s="18">
        <f>IF(Table1[[#This Row],[Number]]&gt;=20,0.95*Table1[[#This Row],[Total]],Table1[[#This Row],[Total]])</f>
        <v>8968</v>
      </c>
    </row>
    <row r="42" spans="1:16" x14ac:dyDescent="0.3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17" t="str">
        <f>IF(Table1[[#This Row],[Number]]&gt;=20,"Y","N")</f>
        <v>Y</v>
      </c>
      <c r="P42" s="18">
        <f>IF(Table1[[#This Row],[Number]]&gt;=20,0.95*Table1[[#This Row],[Total]],Table1[[#This Row],[Total]])</f>
        <v>9880</v>
      </c>
    </row>
    <row r="43" spans="1:16" x14ac:dyDescent="0.3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17" t="str">
        <f>IF(Table1[[#This Row],[Number]]&gt;=20,"Y","N")</f>
        <v>Y</v>
      </c>
      <c r="P43" s="18">
        <f>IF(Table1[[#This Row],[Number]]&gt;=20,0.95*Table1[[#This Row],[Total]],Table1[[#This Row],[Total]])</f>
        <v>10046.25</v>
      </c>
    </row>
    <row r="44" spans="1:16" x14ac:dyDescent="0.3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17" t="str">
        <f>IF(Table1[[#This Row],[Number]]&gt;=20,"Y","N")</f>
        <v>Y</v>
      </c>
      <c r="P44" s="18">
        <f>IF(Table1[[#This Row],[Number]]&gt;=20,0.95*Table1[[#This Row],[Total]],Table1[[#This Row],[Total]])</f>
        <v>5016</v>
      </c>
    </row>
    <row r="45" spans="1:16" x14ac:dyDescent="0.3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17" t="str">
        <f>IF(Table1[[#This Row],[Number]]&gt;=20,"Y","N")</f>
        <v>Y</v>
      </c>
      <c r="P45" s="18">
        <f>IF(Table1[[#This Row],[Number]]&gt;=20,0.95*Table1[[#This Row],[Total]],Table1[[#This Row],[Total]])</f>
        <v>10687.5</v>
      </c>
    </row>
    <row r="46" spans="1:16" x14ac:dyDescent="0.3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17" t="str">
        <f>IF(Table1[[#This Row],[Number]]&gt;=20,"Y","N")</f>
        <v>N</v>
      </c>
      <c r="P46" s="18">
        <f>IF(Table1[[#This Row],[Number]]&gt;=20,0.95*Table1[[#This Row],[Total]],Table1[[#This Row],[Total]])</f>
        <v>3900</v>
      </c>
    </row>
    <row r="47" spans="1:16" x14ac:dyDescent="0.3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17" t="str">
        <f>IF(Table1[[#This Row],[Number]]&gt;=20,"Y","N")</f>
        <v>N</v>
      </c>
      <c r="P47" s="18">
        <f>IF(Table1[[#This Row],[Number]]&gt;=20,0.95*Table1[[#This Row],[Total]],Table1[[#This Row],[Total]])</f>
        <v>5625</v>
      </c>
    </row>
    <row r="48" spans="1:16" x14ac:dyDescent="0.3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17" t="str">
        <f>IF(Table1[[#This Row],[Number]]&gt;=20,"Y","N")</f>
        <v>Y</v>
      </c>
      <c r="P48" s="18">
        <f>IF(Table1[[#This Row],[Number]]&gt;=20,0.95*Table1[[#This Row],[Total]],Table1[[#This Row],[Total]])</f>
        <v>11770.5</v>
      </c>
    </row>
    <row r="49" spans="1:16" x14ac:dyDescent="0.3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17" t="str">
        <f>IF(Table1[[#This Row],[Number]]&gt;=20,"Y","N")</f>
        <v>Y</v>
      </c>
      <c r="P49" s="18">
        <f>IF(Table1[[#This Row],[Number]]&gt;=20,0.95*Table1[[#This Row],[Total]],Table1[[#This Row],[Total]])</f>
        <v>8645</v>
      </c>
    </row>
    <row r="50" spans="1:16" x14ac:dyDescent="0.3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17" t="str">
        <f>IF(Table1[[#This Row],[Number]]&gt;=20,"Y","N")</f>
        <v>Y</v>
      </c>
      <c r="P50" s="18">
        <f>IF(Table1[[#This Row],[Number]]&gt;=20,0.95*Table1[[#This Row],[Total]],Table1[[#This Row],[Total]])</f>
        <v>8645</v>
      </c>
    </row>
    <row r="51" spans="1:16" x14ac:dyDescent="0.3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17" t="str">
        <f>IF(Table1[[#This Row],[Number]]&gt;=20,"Y","N")</f>
        <v>Y</v>
      </c>
      <c r="P51" s="18">
        <f>IF(Table1[[#This Row],[Number]]&gt;=20,0.95*Table1[[#This Row],[Total]],Table1[[#This Row],[Total]])</f>
        <v>6688</v>
      </c>
    </row>
    <row r="52" spans="1:16" x14ac:dyDescent="0.3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17" t="str">
        <f>IF(Table1[[#This Row],[Number]]&gt;=20,"Y","N")</f>
        <v>N</v>
      </c>
      <c r="P52" s="18">
        <f>IF(Table1[[#This Row],[Number]]&gt;=20,0.95*Table1[[#This Row],[Total]],Table1[[#This Row],[Total]])</f>
        <v>5310</v>
      </c>
    </row>
    <row r="53" spans="1:16" x14ac:dyDescent="0.3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17" t="str">
        <f>IF(Table1[[#This Row],[Number]]&gt;=20,"Y","N")</f>
        <v>Y</v>
      </c>
      <c r="P53" s="18">
        <f>IF(Table1[[#This Row],[Number]]&gt;=20,0.95*Table1[[#This Row],[Total]],Table1[[#This Row],[Total]])</f>
        <v>7315</v>
      </c>
    </row>
    <row r="54" spans="1:16" x14ac:dyDescent="0.3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17" t="str">
        <f>IF(Table1[[#This Row],[Number]]&gt;=20,"Y","N")</f>
        <v>Y</v>
      </c>
      <c r="P54" s="18">
        <f>IF(Table1[[#This Row],[Number]]&gt;=20,0.95*Table1[[#This Row],[Total]],Table1[[#This Row],[Total]])</f>
        <v>8483.5</v>
      </c>
    </row>
    <row r="55" spans="1:16" x14ac:dyDescent="0.3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17" t="str">
        <f>IF(Table1[[#This Row],[Number]]&gt;=20,"Y","N")</f>
        <v>Y</v>
      </c>
      <c r="P55" s="18">
        <f>IF(Table1[[#This Row],[Number]]&gt;=20,0.95*Table1[[#This Row],[Total]],Table1[[#This Row],[Total]])</f>
        <v>8778</v>
      </c>
    </row>
    <row r="56" spans="1:16" x14ac:dyDescent="0.3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17" t="str">
        <f>IF(Table1[[#This Row],[Number]]&gt;=20,"Y","N")</f>
        <v>N</v>
      </c>
      <c r="P56" s="18">
        <f>IF(Table1[[#This Row],[Number]]&gt;=20,0.95*Table1[[#This Row],[Total]],Table1[[#This Row],[Total]])</f>
        <v>4425</v>
      </c>
    </row>
    <row r="57" spans="1:16" x14ac:dyDescent="0.3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17" t="str">
        <f>IF(Table1[[#This Row],[Number]]&gt;=20,"Y","N")</f>
        <v>N</v>
      </c>
      <c r="P57" s="18">
        <f>IF(Table1[[#This Row],[Number]]&gt;=20,0.95*Table1[[#This Row],[Total]],Table1[[#This Row],[Total]])</f>
        <v>3750</v>
      </c>
    </row>
    <row r="58" spans="1:16" x14ac:dyDescent="0.3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17" t="str">
        <f>IF(Table1[[#This Row],[Number]]&gt;=20,"Y","N")</f>
        <v>Y</v>
      </c>
      <c r="P58" s="18">
        <f>IF(Table1[[#This Row],[Number]]&gt;=20,0.95*Table1[[#This Row],[Total]],Table1[[#This Row],[Total]])</f>
        <v>5804.5</v>
      </c>
    </row>
    <row r="59" spans="1:16" x14ac:dyDescent="0.3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17" t="str">
        <f>IF(Table1[[#This Row],[Number]]&gt;=20,"Y","N")</f>
        <v>Y</v>
      </c>
      <c r="P59" s="18">
        <f>IF(Table1[[#This Row],[Number]]&gt;=20,0.95*Table1[[#This Row],[Total]],Table1[[#This Row],[Total]])</f>
        <v>8930</v>
      </c>
    </row>
    <row r="60" spans="1:16" x14ac:dyDescent="0.3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17" t="str">
        <f>IF(Table1[[#This Row],[Number]]&gt;=20,"Y","N")</f>
        <v>Y</v>
      </c>
      <c r="P60" s="18">
        <f>IF(Table1[[#This Row],[Number]]&gt;=20,0.95*Table1[[#This Row],[Total]],Table1[[#This Row],[Total]])</f>
        <v>7410</v>
      </c>
    </row>
    <row r="61" spans="1:16" x14ac:dyDescent="0.3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17" t="str">
        <f>IF(Table1[[#This Row],[Number]]&gt;=20,"Y","N")</f>
        <v>Y</v>
      </c>
      <c r="P61" s="18">
        <f>IF(Table1[[#This Row],[Number]]&gt;=20,0.95*Table1[[#This Row],[Total]],Table1[[#This Row],[Total]])</f>
        <v>8645</v>
      </c>
    </row>
    <row r="62" spans="1:16" x14ac:dyDescent="0.3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17" t="str">
        <f>IF(Table1[[#This Row],[Number]]&gt;=20,"Y","N")</f>
        <v>N</v>
      </c>
      <c r="P62" s="18">
        <f>IF(Table1[[#This Row],[Number]]&gt;=20,0.95*Table1[[#This Row],[Total]],Table1[[#This Row],[Total]])</f>
        <v>5310</v>
      </c>
    </row>
    <row r="63" spans="1:16" x14ac:dyDescent="0.3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17" t="str">
        <f>IF(Table1[[#This Row],[Number]]&gt;=20,"Y","N")</f>
        <v>Y</v>
      </c>
      <c r="P63" s="18">
        <f>IF(Table1[[#This Row],[Number]]&gt;=20,0.95*Table1[[#This Row],[Total]],Table1[[#This Row],[Total]])</f>
        <v>4911.5</v>
      </c>
    </row>
    <row r="64" spans="1:16" x14ac:dyDescent="0.3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17" t="str">
        <f>IF(Table1[[#This Row],[Number]]&gt;=20,"Y","N")</f>
        <v>Y</v>
      </c>
      <c r="P64" s="18">
        <f>IF(Table1[[#This Row],[Number]]&gt;=20,0.95*Table1[[#This Row],[Total]],Table1[[#This Row],[Total]])</f>
        <v>13965</v>
      </c>
    </row>
    <row r="65" spans="1:16" x14ac:dyDescent="0.3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17" t="str">
        <f>IF(Table1[[#This Row],[Number]]&gt;=20,"Y","N")</f>
        <v>Y</v>
      </c>
      <c r="P65" s="18">
        <f>IF(Table1[[#This Row],[Number]]&gt;=20,0.95*Table1[[#This Row],[Total]],Table1[[#This Row],[Total]])</f>
        <v>14962.5</v>
      </c>
    </row>
    <row r="66" spans="1:16" x14ac:dyDescent="0.3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17" t="str">
        <f>IF(Table1[[#This Row],[Number]]&gt;=20,"Y","N")</f>
        <v>Y</v>
      </c>
      <c r="P66" s="18">
        <f>IF(Table1[[#This Row],[Number]]&gt;=20,0.95*Table1[[#This Row],[Total]],Table1[[#This Row],[Total]])</f>
        <v>5605</v>
      </c>
    </row>
    <row r="67" spans="1:16" x14ac:dyDescent="0.3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17" t="str">
        <f>IF(Table1[[#This Row],[Number]]&gt;=20,"Y","N")</f>
        <v>Y</v>
      </c>
      <c r="P67" s="18">
        <f>IF(Table1[[#This Row],[Number]]&gt;=20,0.95*Table1[[#This Row],[Total]],Table1[[#This Row],[Total]])</f>
        <v>6165.5</v>
      </c>
    </row>
    <row r="68" spans="1:16" x14ac:dyDescent="0.3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17" t="str">
        <f>IF(Table1[[#This Row],[Number]]&gt;=20,"Y","N")</f>
        <v>N</v>
      </c>
      <c r="P68" s="18">
        <f>IF(Table1[[#This Row],[Number]]&gt;=20,0.95*Table1[[#This Row],[Total]],Table1[[#This Row],[Total]])</f>
        <v>3300</v>
      </c>
    </row>
    <row r="69" spans="1:16" x14ac:dyDescent="0.3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17" t="str">
        <f>IF(Table1[[#This Row],[Number]]&gt;=20,"Y","N")</f>
        <v>Y</v>
      </c>
      <c r="P69" s="18">
        <f>IF(Table1[[#This Row],[Number]]&gt;=20,0.95*Table1[[#This Row],[Total]],Table1[[#This Row],[Total]])</f>
        <v>7813.75</v>
      </c>
    </row>
    <row r="70" spans="1:16" x14ac:dyDescent="0.3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17" t="str">
        <f>IF(Table1[[#This Row],[Number]]&gt;=20,"Y","N")</f>
        <v>Y</v>
      </c>
      <c r="P70" s="18">
        <f>IF(Table1[[#This Row],[Number]]&gt;=20,0.95*Table1[[#This Row],[Total]],Table1[[#This Row],[Total]])</f>
        <v>11756.25</v>
      </c>
    </row>
    <row r="71" spans="1:16" x14ac:dyDescent="0.3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17" t="str">
        <f>IF(Table1[[#This Row],[Number]]&gt;=20,"Y","N")</f>
        <v>Y</v>
      </c>
      <c r="P71" s="18">
        <f>IF(Table1[[#This Row],[Number]]&gt;=20,0.95*Table1[[#This Row],[Total]],Table1[[#This Row],[Total]])</f>
        <v>5434</v>
      </c>
    </row>
    <row r="72" spans="1:16" x14ac:dyDescent="0.3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17" t="str">
        <f>IF(Table1[[#This Row],[Number]]&gt;=20,"Y","N")</f>
        <v>Y</v>
      </c>
      <c r="P72" s="18">
        <f>IF(Table1[[#This Row],[Number]]&gt;=20,0.95*Table1[[#This Row],[Total]],Table1[[#This Row],[Total]])</f>
        <v>6422</v>
      </c>
    </row>
    <row r="73" spans="1:16" x14ac:dyDescent="0.3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17" t="str">
        <f>IF(Table1[[#This Row],[Number]]&gt;=20,"Y","N")</f>
        <v>N</v>
      </c>
      <c r="P73" s="18">
        <f>IF(Table1[[#This Row],[Number]]&gt;=20,0.95*Table1[[#This Row],[Total]],Table1[[#This Row],[Total]])</f>
        <v>3520</v>
      </c>
    </row>
    <row r="74" spans="1:16" x14ac:dyDescent="0.3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17" t="str">
        <f>IF(Table1[[#This Row],[Number]]&gt;=20,"Y","N")</f>
        <v>N</v>
      </c>
      <c r="P74" s="18">
        <f>IF(Table1[[#This Row],[Number]]&gt;=20,0.95*Table1[[#This Row],[Total]],Table1[[#This Row],[Total]])</f>
        <v>2950</v>
      </c>
    </row>
    <row r="75" spans="1:16" x14ac:dyDescent="0.3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17" t="str">
        <f>IF(Table1[[#This Row],[Number]]&gt;=20,"Y","N")</f>
        <v>Y</v>
      </c>
      <c r="P75" s="18">
        <f>IF(Table1[[#This Row],[Number]]&gt;=20,0.95*Table1[[#This Row],[Total]],Table1[[#This Row],[Total]])</f>
        <v>9880</v>
      </c>
    </row>
    <row r="76" spans="1:16" x14ac:dyDescent="0.3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17" t="str">
        <f>IF(Table1[[#This Row],[Number]]&gt;=20,"Y","N")</f>
        <v>N</v>
      </c>
      <c r="P76" s="18">
        <f>IF(Table1[[#This Row],[Number]]&gt;=20,0.95*Table1[[#This Row],[Total]],Table1[[#This Row],[Total]])</f>
        <v>3525</v>
      </c>
    </row>
    <row r="77" spans="1:16" x14ac:dyDescent="0.3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17" t="str">
        <f>IF(Table1[[#This Row],[Number]]&gt;=20,"Y","N")</f>
        <v>Y</v>
      </c>
      <c r="P77" s="18">
        <f>IF(Table1[[#This Row],[Number]]&gt;=20,0.95*Table1[[#This Row],[Total]],Table1[[#This Row],[Total]])</f>
        <v>8906.25</v>
      </c>
    </row>
    <row r="78" spans="1:16" x14ac:dyDescent="0.3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17" t="str">
        <f>IF(Table1[[#This Row],[Number]]&gt;=20,"Y","N")</f>
        <v>Y</v>
      </c>
      <c r="P78" s="18">
        <f>IF(Table1[[#This Row],[Number]]&gt;=20,0.95*Table1[[#This Row],[Total]],Table1[[#This Row],[Total]])</f>
        <v>5605</v>
      </c>
    </row>
    <row r="79" spans="1:16" x14ac:dyDescent="0.3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17" t="str">
        <f>IF(Table1[[#This Row],[Number]]&gt;=20,"Y","N")</f>
        <v>Y</v>
      </c>
      <c r="P79" s="18">
        <f>IF(Table1[[#This Row],[Number]]&gt;=20,0.95*Table1[[#This Row],[Total]],Table1[[#This Row],[Total]])</f>
        <v>8645</v>
      </c>
    </row>
    <row r="80" spans="1:16" x14ac:dyDescent="0.3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17" t="str">
        <f>IF(Table1[[#This Row],[Number]]&gt;=20,"Y","N")</f>
        <v>Y</v>
      </c>
      <c r="P80" s="18">
        <f>IF(Table1[[#This Row],[Number]]&gt;=20,0.95*Table1[[#This Row],[Total]],Table1[[#This Row],[Total]])</f>
        <v>7315</v>
      </c>
    </row>
    <row r="81" spans="1:16" x14ac:dyDescent="0.3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17" t="str">
        <f>IF(Table1[[#This Row],[Number]]&gt;=20,"Y","N")</f>
        <v>N</v>
      </c>
      <c r="P81" s="18">
        <f>IF(Table1[[#This Row],[Number]]&gt;=20,0.95*Table1[[#This Row],[Total]],Table1[[#This Row],[Total]])</f>
        <v>3520</v>
      </c>
    </row>
    <row r="82" spans="1:16" x14ac:dyDescent="0.3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17" t="str">
        <f>IF(Table1[[#This Row],[Number]]&gt;=20,"Y","N")</f>
        <v>Y</v>
      </c>
      <c r="P82" s="18">
        <f>IF(Table1[[#This Row],[Number]]&gt;=20,0.95*Table1[[#This Row],[Total]],Table1[[#This Row],[Total]])</f>
        <v>14012.5</v>
      </c>
    </row>
    <row r="83" spans="1:16" x14ac:dyDescent="0.3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17" t="str">
        <f>IF(Table1[[#This Row],[Number]]&gt;=20,"Y","N")</f>
        <v>Y</v>
      </c>
      <c r="P83" s="18">
        <f>IF(Table1[[#This Row],[Number]]&gt;=20,0.95*Table1[[#This Row],[Total]],Table1[[#This Row],[Total]])</f>
        <v>11400</v>
      </c>
    </row>
    <row r="84" spans="1:16" x14ac:dyDescent="0.3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17" t="str">
        <f>IF(Table1[[#This Row],[Number]]&gt;=20,"Y","N")</f>
        <v>N</v>
      </c>
      <c r="P84" s="18">
        <f>IF(Table1[[#This Row],[Number]]&gt;=20,0.95*Table1[[#This Row],[Total]],Table1[[#This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5546875" defaultRowHeight="14.4" x14ac:dyDescent="0.3"/>
  <cols>
    <col min="1" max="1" width="18.77734375" customWidth="1"/>
    <col min="2" max="2" width="13.109375" bestFit="1" customWidth="1"/>
    <col min="3" max="3" width="13" bestFit="1" customWidth="1"/>
  </cols>
  <sheetData>
    <row r="1" spans="1:3" ht="21" x14ac:dyDescent="0.4">
      <c r="A1" s="7" t="s">
        <v>66</v>
      </c>
      <c r="B1" s="8"/>
      <c r="C1" s="8"/>
    </row>
    <row r="2" spans="1:3" x14ac:dyDescent="0.3">
      <c r="A2" s="8"/>
      <c r="B2" s="8"/>
      <c r="C2" s="8"/>
    </row>
    <row r="3" spans="1:3" x14ac:dyDescent="0.3">
      <c r="A3" s="9" t="s">
        <v>7</v>
      </c>
      <c r="B3" s="9" t="s">
        <v>67</v>
      </c>
      <c r="C3" s="9" t="s">
        <v>68</v>
      </c>
    </row>
    <row r="4" spans="1:3" x14ac:dyDescent="0.3">
      <c r="A4" s="10">
        <v>132</v>
      </c>
      <c r="B4" s="10" t="s">
        <v>69</v>
      </c>
      <c r="C4" s="11" t="s">
        <v>70</v>
      </c>
    </row>
    <row r="5" spans="1:3" x14ac:dyDescent="0.3">
      <c r="A5" s="12">
        <v>136</v>
      </c>
      <c r="B5" s="12" t="s">
        <v>71</v>
      </c>
      <c r="C5" s="13" t="s">
        <v>72</v>
      </c>
    </row>
    <row r="6" spans="1:3" x14ac:dyDescent="0.3">
      <c r="A6" s="12">
        <v>144</v>
      </c>
      <c r="B6" s="12" t="s">
        <v>73</v>
      </c>
      <c r="C6" s="13" t="s">
        <v>74</v>
      </c>
    </row>
    <row r="7" spans="1:3" x14ac:dyDescent="0.3">
      <c r="A7" s="12">
        <v>152</v>
      </c>
      <c r="B7" s="12" t="s">
        <v>75</v>
      </c>
      <c r="C7" s="13" t="s">
        <v>76</v>
      </c>
    </row>
    <row r="8" spans="1:3" x14ac:dyDescent="0.3">
      <c r="A8" s="12">
        <v>157</v>
      </c>
      <c r="B8" s="12" t="s">
        <v>77</v>
      </c>
      <c r="C8" s="13" t="s">
        <v>78</v>
      </c>
    </row>
    <row r="9" spans="1:3" x14ac:dyDescent="0.3">
      <c r="A9" s="12">
        <v>162</v>
      </c>
      <c r="B9" s="12" t="s">
        <v>79</v>
      </c>
      <c r="C9" s="13" t="s">
        <v>80</v>
      </c>
    </row>
    <row r="10" spans="1:3" x14ac:dyDescent="0.3">
      <c r="A10" s="12">
        <v>166</v>
      </c>
      <c r="B10" s="12" t="s">
        <v>81</v>
      </c>
      <c r="C10" s="13" t="s">
        <v>82</v>
      </c>
    </row>
    <row r="11" spans="1:3" x14ac:dyDescent="0.3">
      <c r="A11" s="12">
        <v>178</v>
      </c>
      <c r="B11" s="12" t="s">
        <v>83</v>
      </c>
      <c r="C11" s="13" t="s">
        <v>84</v>
      </c>
    </row>
    <row r="12" spans="1:3" x14ac:dyDescent="0.3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Dadzie</cp:lastModifiedBy>
  <cp:revision/>
  <dcterms:created xsi:type="dcterms:W3CDTF">2021-09-09T16:24:17Z</dcterms:created>
  <dcterms:modified xsi:type="dcterms:W3CDTF">2022-12-09T13:37:27Z</dcterms:modified>
  <cp:category/>
  <cp:contentStatus/>
</cp:coreProperties>
</file>