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S:\Library\Updated Statistics - Do Not Delete\Library Programming Matrix Map - Copy\"/>
    </mc:Choice>
  </mc:AlternateContent>
  <xr:revisionPtr revIDLastSave="0" documentId="13_ncr:1_{F0F2BA73-EEA3-4A8B-B0B6-7621BFABC7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gram Statistics" sheetId="1" r:id="rId1"/>
    <sheet name="Program O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2" l="1"/>
  <c r="J14" i="2"/>
  <c r="P7" i="2"/>
  <c r="J7" i="2"/>
  <c r="P6" i="2"/>
  <c r="J6" i="2"/>
  <c r="P10" i="2"/>
  <c r="J10" i="2"/>
  <c r="P13" i="2"/>
  <c r="J13" i="2"/>
  <c r="P9" i="2"/>
  <c r="J9" i="2"/>
  <c r="P3" i="2"/>
  <c r="J3" i="2"/>
  <c r="P2" i="2"/>
  <c r="J2" i="2"/>
  <c r="P12" i="2"/>
  <c r="J12" i="2"/>
  <c r="P8" i="2"/>
  <c r="J8" i="2"/>
  <c r="P16" i="2"/>
  <c r="J16" i="2"/>
  <c r="P5" i="2"/>
  <c r="J5" i="2"/>
  <c r="P11" i="2"/>
  <c r="J11" i="2"/>
  <c r="P4" i="2"/>
  <c r="J4" i="2"/>
  <c r="P15" i="2"/>
  <c r="J15" i="2"/>
</calcChain>
</file>

<file path=xl/sharedStrings.xml><?xml version="1.0" encoding="utf-8"?>
<sst xmlns="http://schemas.openxmlformats.org/spreadsheetml/2006/main" count="76" uniqueCount="39">
  <si>
    <t>Program Type</t>
  </si>
  <si>
    <t>Event Count</t>
  </si>
  <si>
    <t>Total Attendance</t>
  </si>
  <si>
    <t>Participation Rate</t>
  </si>
  <si>
    <t>Total Duration</t>
  </si>
  <si>
    <t>Average Duration</t>
  </si>
  <si>
    <t>Total Staff Time</t>
  </si>
  <si>
    <t>Average Staff Time</t>
  </si>
  <si>
    <t>Fitness and Wellness</t>
  </si>
  <si>
    <t>Discovery Center</t>
  </si>
  <si>
    <t>Book Club</t>
  </si>
  <si>
    <t>Makerspace and Workshop</t>
  </si>
  <si>
    <t>Nature and Home</t>
  </si>
  <si>
    <t>Important Meeting</t>
  </si>
  <si>
    <t>Unmatched Events</t>
  </si>
  <si>
    <t>Entertainment</t>
  </si>
  <si>
    <t>Tech Support</t>
  </si>
  <si>
    <t>Story Time</t>
  </si>
  <si>
    <t>Local History &amp; Archives</t>
  </si>
  <si>
    <t>Life Skills and Community Resource</t>
  </si>
  <si>
    <t>Music and Film</t>
  </si>
  <si>
    <t>Genealogy Services</t>
  </si>
  <si>
    <t>Language and Culture</t>
  </si>
  <si>
    <t>Reader's Advisory</t>
  </si>
  <si>
    <t>Cost Score</t>
  </si>
  <si>
    <t>Impact Score</t>
  </si>
  <si>
    <t>Connection and Belonging</t>
  </si>
  <si>
    <t>Trust</t>
  </si>
  <si>
    <t>Access</t>
  </si>
  <si>
    <t>Community Reach</t>
  </si>
  <si>
    <t>Creativity and Joy</t>
  </si>
  <si>
    <t>Strategic Fit</t>
  </si>
  <si>
    <t>Recommended Impact Score</t>
  </si>
  <si>
    <t>Cost Recovery / Net Cost</t>
  </si>
  <si>
    <t>Resource Intensity</t>
  </si>
  <si>
    <t>Scalability</t>
  </si>
  <si>
    <t>External Funding Potential</t>
  </si>
  <si>
    <t>Operational Fit</t>
  </si>
  <si>
    <t>Recommended Cost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</si>
</sst>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</a:t>
            </a:r>
            <a:r>
              <a:rPr lang="en-US" baseline="0"/>
              <a:t> Matrix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'Program Statistics'!$A$26</c:f>
              <c:strCache>
                <c:ptCount val="1"/>
                <c:pt idx="0">
                  <c:v>Book Club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Statistics'!$B$26</c:f>
              <c:numCache>
                <c:formatCode>General</c:formatCode>
                <c:ptCount val="1"/>
                <c:pt idx="0">
                  <c:v>1.5</c:v>
                </c:pt>
              </c:numCache>
            </c:numRef>
          </c:xVal>
          <c:yVal>
            <c:numRef>
              <c:f>'Program Statistics'!$C$26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bubbleSize>
            <c:numRef>
              <c:f>'Program Statistics'!$D$26</c:f>
              <c:numCache>
                <c:formatCode>General</c:formatCode>
                <c:ptCount val="1"/>
                <c:pt idx="0">
                  <c:v>941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5FD4-4461-AAB9-30B7D6503FB3}"/>
            </c:ext>
          </c:extLst>
        </c:ser>
        <c:ser>
          <c:idx val="1"/>
          <c:order val="1"/>
          <c:tx>
            <c:strRef>
              <c:f>'Program Statistics'!$A$27</c:f>
              <c:strCache>
                <c:ptCount val="1"/>
                <c:pt idx="0">
                  <c:v>Discovery Center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Statistics'!$B$27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'Program Statistics'!$C$27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bubbleSize>
            <c:numRef>
              <c:f>'Program Statistics'!$D$27</c:f>
              <c:numCache>
                <c:formatCode>General</c:formatCode>
                <c:ptCount val="1"/>
                <c:pt idx="0">
                  <c:v>668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5FD4-4461-AAB9-30B7D6503FB3}"/>
            </c:ext>
          </c:extLst>
        </c:ser>
        <c:ser>
          <c:idx val="2"/>
          <c:order val="2"/>
          <c:tx>
            <c:strRef>
              <c:f>'Program Statistics'!$A$29</c:f>
              <c:strCache>
                <c:ptCount val="1"/>
                <c:pt idx="0">
                  <c:v>Fitness and Wellness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Statistics'!$B$29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'Program Statistics'!$C$29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bubbleSize>
            <c:numRef>
              <c:f>'Program Statistics'!$D$29</c:f>
              <c:numCache>
                <c:formatCode>General</c:formatCode>
                <c:ptCount val="1"/>
                <c:pt idx="0">
                  <c:v>2963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5FD4-4461-AAB9-30B7D6503FB3}"/>
            </c:ext>
          </c:extLst>
        </c:ser>
        <c:ser>
          <c:idx val="3"/>
          <c:order val="3"/>
          <c:tx>
            <c:strRef>
              <c:f>'Program Statistics'!$A$28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Statistics'!$B$28</c:f>
              <c:numCache>
                <c:formatCode>General</c:formatCode>
                <c:ptCount val="1"/>
                <c:pt idx="0">
                  <c:v>4.5</c:v>
                </c:pt>
              </c:numCache>
            </c:numRef>
          </c:xVal>
          <c:yVal>
            <c:numRef>
              <c:f>'Program Statistics'!$C$28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bubbleSize>
            <c:numRef>
              <c:f>'Program Statistics'!$D$28</c:f>
              <c:numCache>
                <c:formatCode>General</c:formatCode>
                <c:ptCount val="1"/>
                <c:pt idx="0">
                  <c:v>4698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5FD4-4461-AAB9-30B7D6503FB3}"/>
            </c:ext>
          </c:extLst>
        </c:ser>
        <c:ser>
          <c:idx val="4"/>
          <c:order val="4"/>
          <c:tx>
            <c:strRef>
              <c:f>'Program Statistics'!$A$30</c:f>
              <c:strCache>
                <c:ptCount val="1"/>
                <c:pt idx="0">
                  <c:v>Genealogy Services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Statistics'!$B$30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'Program Statistics'!$C$30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bubbleSize>
            <c:numRef>
              <c:f>'Program Statistics'!$D$30</c:f>
              <c:numCache>
                <c:formatCode>General</c:formatCode>
                <c:ptCount val="1"/>
                <c:pt idx="0">
                  <c:v>124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5FD4-4461-AAB9-30B7D6503FB3}"/>
            </c:ext>
          </c:extLst>
        </c:ser>
        <c:ser>
          <c:idx val="5"/>
          <c:order val="5"/>
          <c:tx>
            <c:strRef>
              <c:f>'Program Statistics'!$A$31</c:f>
              <c:strCache>
                <c:ptCount val="1"/>
                <c:pt idx="0">
                  <c:v>Important Meeting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'Program Statistics'!$C$31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bubbleSize>
            <c:numRef>
              <c:f>'Program Statistics'!$D$31</c:f>
              <c:numCache>
                <c:formatCode>General</c:formatCode>
                <c:ptCount val="1"/>
                <c:pt idx="0">
                  <c:v>169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5FD4-4461-AAB9-30B7D6503FB3}"/>
            </c:ext>
          </c:extLst>
        </c:ser>
        <c:ser>
          <c:idx val="6"/>
          <c:order val="6"/>
          <c:tx>
            <c:strRef>
              <c:f>'Program Statistics'!$A$32</c:f>
              <c:strCache>
                <c:ptCount val="1"/>
                <c:pt idx="0">
                  <c:v>Language and Culture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Statistics'!$B$32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'Program Statistics'!$C$32</c:f>
              <c:numCache>
                <c:formatCode>General</c:formatCode>
                <c:ptCount val="1"/>
                <c:pt idx="0">
                  <c:v>4.5</c:v>
                </c:pt>
              </c:numCache>
            </c:numRef>
          </c:yVal>
          <c:bubbleSize>
            <c:numRef>
              <c:f>'Program Statistics'!$D$32</c:f>
              <c:numCache>
                <c:formatCode>General</c:formatCode>
                <c:ptCount val="1"/>
                <c:pt idx="0">
                  <c:v>1020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5FD4-4461-AAB9-30B7D6503FB3}"/>
            </c:ext>
          </c:extLst>
        </c:ser>
        <c:ser>
          <c:idx val="7"/>
          <c:order val="7"/>
          <c:tx>
            <c:strRef>
              <c:f>'Program Statistics'!$A$33</c:f>
              <c:strCache>
                <c:ptCount val="1"/>
                <c:pt idx="0">
                  <c:v>Life Skills and Community Resource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Statistics'!$B$33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'Program Statistics'!$C$33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bubbleSize>
            <c:numRef>
              <c:f>'Program Statistics'!$D$33</c:f>
              <c:numCache>
                <c:formatCode>General</c:formatCode>
                <c:ptCount val="1"/>
                <c:pt idx="0">
                  <c:v>529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5FD4-4461-AAB9-30B7D6503FB3}"/>
            </c:ext>
          </c:extLst>
        </c:ser>
        <c:ser>
          <c:idx val="8"/>
          <c:order val="8"/>
          <c:tx>
            <c:strRef>
              <c:f>'Program Statistics'!$A$34</c:f>
              <c:strCache>
                <c:ptCount val="1"/>
                <c:pt idx="0">
                  <c:v>Local History &amp; Archives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Statistics'!$B$34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'Program Statistics'!$C$34</c:f>
              <c:numCache>
                <c:formatCode>General</c:formatCode>
                <c:ptCount val="1"/>
                <c:pt idx="0">
                  <c:v>4.5</c:v>
                </c:pt>
              </c:numCache>
            </c:numRef>
          </c:yVal>
          <c:bubbleSize>
            <c:numRef>
              <c:f>'Program Statistics'!$D$34</c:f>
              <c:numCache>
                <c:formatCode>General</c:formatCode>
                <c:ptCount val="1"/>
                <c:pt idx="0">
                  <c:v>253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5FD4-4461-AAB9-30B7D6503FB3}"/>
            </c:ext>
          </c:extLst>
        </c:ser>
        <c:ser>
          <c:idx val="9"/>
          <c:order val="9"/>
          <c:tx>
            <c:strRef>
              <c:f>'Program Statistics'!$A$35</c:f>
              <c:strCache>
                <c:ptCount val="1"/>
                <c:pt idx="0">
                  <c:v>Makerspace and Workshop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Statistics'!$B$35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'Program Statistics'!$C$35</c:f>
              <c:numCache>
                <c:formatCode>General</c:formatCode>
                <c:ptCount val="1"/>
                <c:pt idx="0">
                  <c:v>4.5</c:v>
                </c:pt>
              </c:numCache>
            </c:numRef>
          </c:yVal>
          <c:bubbleSize>
            <c:numRef>
              <c:f>'Program Statistics'!$D$35</c:f>
              <c:numCache>
                <c:formatCode>General</c:formatCode>
                <c:ptCount val="1"/>
                <c:pt idx="0">
                  <c:v>4637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5FD4-4461-AAB9-30B7D6503FB3}"/>
            </c:ext>
          </c:extLst>
        </c:ser>
        <c:ser>
          <c:idx val="10"/>
          <c:order val="10"/>
          <c:tx>
            <c:strRef>
              <c:f>'Program Statistics'!$A$36</c:f>
              <c:strCache>
                <c:ptCount val="1"/>
                <c:pt idx="0">
                  <c:v>Music and Film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Statistics'!$B$36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'Program Statistics'!$C$36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bubbleSize>
            <c:numRef>
              <c:f>'Program Statistics'!$D$36</c:f>
              <c:numCache>
                <c:formatCode>General</c:formatCode>
                <c:ptCount val="1"/>
                <c:pt idx="0">
                  <c:v>1187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5FD4-4461-AAB9-30B7D6503FB3}"/>
            </c:ext>
          </c:extLst>
        </c:ser>
        <c:ser>
          <c:idx val="11"/>
          <c:order val="11"/>
          <c:tx>
            <c:strRef>
              <c:f>'Program Statistics'!$A$37</c:f>
              <c:strCache>
                <c:ptCount val="1"/>
                <c:pt idx="0">
                  <c:v>Nature and Home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Statistics'!$B$37</c:f>
              <c:numCache>
                <c:formatCode>General</c:formatCode>
                <c:ptCount val="1"/>
                <c:pt idx="0">
                  <c:v>2.5</c:v>
                </c:pt>
              </c:numCache>
            </c:numRef>
          </c:xVal>
          <c:yVal>
            <c:numRef>
              <c:f>'Program Statistics'!$C$37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bubbleSize>
            <c:numRef>
              <c:f>'Program Statistics'!$D$37</c:f>
              <c:numCache>
                <c:formatCode>General</c:formatCode>
                <c:ptCount val="1"/>
                <c:pt idx="0">
                  <c:v>433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5FD4-4461-AAB9-30B7D6503FB3}"/>
            </c:ext>
          </c:extLst>
        </c:ser>
        <c:ser>
          <c:idx val="12"/>
          <c:order val="12"/>
          <c:tx>
            <c:strRef>
              <c:f>'Program Statistics'!$A$38</c:f>
              <c:strCache>
                <c:ptCount val="1"/>
                <c:pt idx="0">
                  <c:v>Reader's Advisory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Statistics'!$B$38</c:f>
              <c:numCache>
                <c:formatCode>General</c:formatCode>
                <c:ptCount val="1"/>
                <c:pt idx="0">
                  <c:v>1.5</c:v>
                </c:pt>
              </c:numCache>
            </c:numRef>
          </c:xVal>
          <c:yVal>
            <c:numRef>
              <c:f>'Program Statistics'!$C$38</c:f>
              <c:numCache>
                <c:formatCode>General</c:formatCode>
                <c:ptCount val="1"/>
                <c:pt idx="0">
                  <c:v>4.5</c:v>
                </c:pt>
              </c:numCache>
            </c:numRef>
          </c:yVal>
          <c:bubbleSize>
            <c:numRef>
              <c:f>'Program Statistics'!$D$38</c:f>
              <c:numCache>
                <c:formatCode>General</c:formatCode>
                <c:ptCount val="1"/>
                <c:pt idx="0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5FD4-4461-AAB9-30B7D6503FB3}"/>
            </c:ext>
          </c:extLst>
        </c:ser>
        <c:ser>
          <c:idx val="13"/>
          <c:order val="13"/>
          <c:tx>
            <c:strRef>
              <c:f>'Program Statistics'!$A$39</c:f>
              <c:strCache>
                <c:ptCount val="1"/>
                <c:pt idx="0">
                  <c:v>Story Time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Statistics'!$B$39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'Program Statistics'!$C$39</c:f>
              <c:numCache>
                <c:formatCode>General</c:formatCode>
                <c:ptCount val="1"/>
                <c:pt idx="0">
                  <c:v>4.5</c:v>
                </c:pt>
              </c:numCache>
            </c:numRef>
          </c:yVal>
          <c:bubbleSize>
            <c:numRef>
              <c:f>'Program Statistics'!$D$39</c:f>
              <c:numCache>
                <c:formatCode>General</c:formatCode>
                <c:ptCount val="1"/>
                <c:pt idx="0">
                  <c:v>4503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5FD4-4461-AAB9-30B7D6503FB3}"/>
            </c:ext>
          </c:extLst>
        </c:ser>
        <c:ser>
          <c:idx val="14"/>
          <c:order val="14"/>
          <c:tx>
            <c:strRef>
              <c:f>'Program Statistics'!$A$40</c:f>
              <c:strCache>
                <c:ptCount val="1"/>
                <c:pt idx="0">
                  <c:v>Tech Support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'Program Statistics'!$B$40</c:f>
              <c:numCache>
                <c:formatCode>General</c:formatCode>
                <c:ptCount val="1"/>
                <c:pt idx="0">
                  <c:v>2.5</c:v>
                </c:pt>
              </c:numCache>
            </c:numRef>
          </c:xVal>
          <c:yVal>
            <c:numRef>
              <c:f>'Program Statistics'!$C$40</c:f>
              <c:numCache>
                <c:formatCode>General</c:formatCode>
                <c:ptCount val="1"/>
                <c:pt idx="0">
                  <c:v>4.5</c:v>
                </c:pt>
              </c:numCache>
            </c:numRef>
          </c:yVal>
          <c:bubbleSize>
            <c:numRef>
              <c:f>'Program Statistics'!$D$40</c:f>
              <c:numCache>
                <c:formatCode>General</c:formatCode>
                <c:ptCount val="1"/>
                <c:pt idx="0">
                  <c:v>5246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5FD4-4461-AAB9-30B7D6503FB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0064848"/>
        <c:axId val="70065328"/>
      </c:bubbleChart>
      <c:valAx>
        <c:axId val="7006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5328"/>
        <c:crosses val="autoZero"/>
        <c:crossBetween val="midCat"/>
      </c:valAx>
      <c:valAx>
        <c:axId val="700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18</xdr:row>
      <xdr:rowOff>60960</xdr:rowOff>
    </xdr:from>
    <xdr:to>
      <xdr:col>10</xdr:col>
      <xdr:colOff>7620</xdr:colOff>
      <xdr:row>39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25DB4C-AD6D-B64B-0923-A7966982C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18" sqref="I18"/>
    </sheetView>
  </sheetViews>
  <sheetFormatPr defaultRowHeight="14.4" x14ac:dyDescent="0.3"/>
  <cols>
    <col min="1" max="8" width="20" customWidth="1"/>
    <col min="9" max="9" width="11.77734375" customWidth="1"/>
    <col min="10" max="10" width="1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</row>
    <row r="2" spans="1:10" x14ac:dyDescent="0.3">
      <c r="A2" t="s">
        <v>10</v>
      </c>
      <c r="B2">
        <v>941</v>
      </c>
      <c r="C2">
        <v>7072</v>
      </c>
      <c r="D2">
        <v>7.5154091392136024</v>
      </c>
      <c r="E2">
        <v>1090.416666666667</v>
      </c>
      <c r="F2">
        <v>1135.416666666667</v>
      </c>
      <c r="G2">
        <v>1.1587849805171799</v>
      </c>
      <c r="H2">
        <v>1.206606447042154</v>
      </c>
      <c r="I2">
        <v>1.5</v>
      </c>
      <c r="J2">
        <v>3.5</v>
      </c>
    </row>
    <row r="3" spans="1:10" x14ac:dyDescent="0.3">
      <c r="A3" t="s">
        <v>9</v>
      </c>
      <c r="B3">
        <v>668</v>
      </c>
      <c r="C3">
        <v>21140</v>
      </c>
      <c r="D3">
        <v>31.646706586826351</v>
      </c>
      <c r="E3">
        <v>824.75</v>
      </c>
      <c r="F3">
        <v>898.75</v>
      </c>
      <c r="G3">
        <v>1.234655688622754</v>
      </c>
      <c r="H3">
        <v>1.345434131736527</v>
      </c>
      <c r="I3">
        <v>4</v>
      </c>
      <c r="J3">
        <v>4</v>
      </c>
    </row>
    <row r="4" spans="1:10" x14ac:dyDescent="0.3">
      <c r="A4" t="s">
        <v>15</v>
      </c>
      <c r="B4">
        <v>4698</v>
      </c>
      <c r="C4">
        <v>66374</v>
      </c>
      <c r="D4">
        <v>14.128139633886761</v>
      </c>
      <c r="E4">
        <v>7962.75</v>
      </c>
      <c r="F4">
        <v>8174.25</v>
      </c>
      <c r="G4">
        <v>1.6949233716475101</v>
      </c>
      <c r="H4">
        <v>1.739942528735632</v>
      </c>
      <c r="I4">
        <v>4.5</v>
      </c>
      <c r="J4">
        <v>2.5</v>
      </c>
    </row>
    <row r="5" spans="1:10" x14ac:dyDescent="0.3">
      <c r="A5" t="s">
        <v>8</v>
      </c>
      <c r="B5">
        <v>2963</v>
      </c>
      <c r="C5">
        <v>31981</v>
      </c>
      <c r="D5">
        <v>10.793452581842731</v>
      </c>
      <c r="E5">
        <v>4193.5833333333458</v>
      </c>
      <c r="F5">
        <v>4260.5833333333449</v>
      </c>
      <c r="G5">
        <v>1.4153166835414599</v>
      </c>
      <c r="H5">
        <v>1.437928900888743</v>
      </c>
      <c r="I5">
        <v>3.5</v>
      </c>
      <c r="J5">
        <v>2.5</v>
      </c>
    </row>
    <row r="6" spans="1:10" x14ac:dyDescent="0.3">
      <c r="A6" t="s">
        <v>21</v>
      </c>
      <c r="B6">
        <v>124</v>
      </c>
      <c r="C6">
        <v>634</v>
      </c>
      <c r="D6">
        <v>5.112903225806452</v>
      </c>
      <c r="E6">
        <v>174.5</v>
      </c>
      <c r="F6">
        <v>186.5</v>
      </c>
      <c r="G6">
        <v>1.407258064516129</v>
      </c>
      <c r="H6">
        <v>1.504032258064516</v>
      </c>
      <c r="I6">
        <v>3</v>
      </c>
      <c r="J6">
        <v>3</v>
      </c>
    </row>
    <row r="7" spans="1:10" x14ac:dyDescent="0.3">
      <c r="A7" t="s">
        <v>13</v>
      </c>
      <c r="B7">
        <v>169</v>
      </c>
      <c r="C7">
        <v>1657</v>
      </c>
      <c r="D7">
        <v>9.8047337278106514</v>
      </c>
      <c r="E7">
        <v>278.33333333333343</v>
      </c>
      <c r="F7">
        <v>278.83333333333343</v>
      </c>
      <c r="G7">
        <v>1.6469428007889551</v>
      </c>
      <c r="H7">
        <v>1.649901380670612</v>
      </c>
      <c r="I7">
        <v>1</v>
      </c>
      <c r="J7">
        <v>3</v>
      </c>
    </row>
    <row r="8" spans="1:10" x14ac:dyDescent="0.3">
      <c r="A8" t="s">
        <v>22</v>
      </c>
      <c r="B8">
        <v>1020</v>
      </c>
      <c r="C8">
        <v>7926</v>
      </c>
      <c r="D8">
        <v>7.7705882352941176</v>
      </c>
      <c r="E8">
        <v>1360.5</v>
      </c>
      <c r="F8">
        <v>1412.25</v>
      </c>
      <c r="G8">
        <v>1.3338235294117651</v>
      </c>
      <c r="H8">
        <v>1.384558823529412</v>
      </c>
      <c r="I8">
        <v>3.5</v>
      </c>
      <c r="J8">
        <v>4.5</v>
      </c>
    </row>
    <row r="9" spans="1:10" x14ac:dyDescent="0.3">
      <c r="A9" t="s">
        <v>19</v>
      </c>
      <c r="B9">
        <v>529</v>
      </c>
      <c r="C9">
        <v>21393</v>
      </c>
      <c r="D9">
        <v>40.440453686200378</v>
      </c>
      <c r="E9">
        <v>2054.75</v>
      </c>
      <c r="F9">
        <v>2173.75</v>
      </c>
      <c r="G9">
        <v>3.8842155009451802</v>
      </c>
      <c r="H9">
        <v>4.1091682419659739</v>
      </c>
      <c r="I9">
        <v>3</v>
      </c>
      <c r="J9">
        <v>5</v>
      </c>
    </row>
    <row r="10" spans="1:10" x14ac:dyDescent="0.3">
      <c r="A10" t="s">
        <v>18</v>
      </c>
      <c r="B10">
        <v>253</v>
      </c>
      <c r="C10">
        <v>3785</v>
      </c>
      <c r="D10">
        <v>14.960474308300389</v>
      </c>
      <c r="E10">
        <v>351</v>
      </c>
      <c r="F10">
        <v>370.75</v>
      </c>
      <c r="G10">
        <v>1.387351778656126</v>
      </c>
      <c r="H10">
        <v>1.4654150197628459</v>
      </c>
      <c r="I10">
        <v>3.5</v>
      </c>
      <c r="J10">
        <v>4.5</v>
      </c>
    </row>
    <row r="11" spans="1:10" x14ac:dyDescent="0.3">
      <c r="A11" t="s">
        <v>11</v>
      </c>
      <c r="B11">
        <v>4637</v>
      </c>
      <c r="C11">
        <v>39454</v>
      </c>
      <c r="D11">
        <v>8.5085184386456767</v>
      </c>
      <c r="E11">
        <v>8015.916666666667</v>
      </c>
      <c r="F11">
        <v>8118.666666666667</v>
      </c>
      <c r="G11">
        <v>1.728685931996262</v>
      </c>
      <c r="H11">
        <v>1.750844655308748</v>
      </c>
      <c r="I11">
        <v>4</v>
      </c>
      <c r="J11">
        <v>4.5</v>
      </c>
    </row>
    <row r="12" spans="1:10" x14ac:dyDescent="0.3">
      <c r="A12" t="s">
        <v>20</v>
      </c>
      <c r="B12">
        <v>1187</v>
      </c>
      <c r="C12">
        <v>21897</v>
      </c>
      <c r="D12">
        <v>18.44734625105308</v>
      </c>
      <c r="E12">
        <v>1344.25</v>
      </c>
      <c r="F12">
        <v>1401.25</v>
      </c>
      <c r="G12">
        <v>1.132476832350463</v>
      </c>
      <c r="H12">
        <v>1.180497051390059</v>
      </c>
      <c r="I12">
        <v>3.5</v>
      </c>
      <c r="J12">
        <v>3</v>
      </c>
    </row>
    <row r="13" spans="1:10" x14ac:dyDescent="0.3">
      <c r="A13" t="s">
        <v>12</v>
      </c>
      <c r="B13">
        <v>433</v>
      </c>
      <c r="C13">
        <v>6112</v>
      </c>
      <c r="D13">
        <v>14.11547344110854</v>
      </c>
      <c r="E13">
        <v>908.75</v>
      </c>
      <c r="F13">
        <v>924</v>
      </c>
      <c r="G13">
        <v>2.0987297921478061</v>
      </c>
      <c r="H13">
        <v>2.1339491916859119</v>
      </c>
      <c r="I13">
        <v>2.5</v>
      </c>
      <c r="J13">
        <v>3.5</v>
      </c>
    </row>
    <row r="14" spans="1:10" x14ac:dyDescent="0.3">
      <c r="A14" t="s">
        <v>23</v>
      </c>
      <c r="B14">
        <v>14</v>
      </c>
      <c r="C14">
        <v>178</v>
      </c>
      <c r="D14">
        <v>12.71428571428571</v>
      </c>
      <c r="E14">
        <v>18</v>
      </c>
      <c r="F14">
        <v>19</v>
      </c>
      <c r="G14">
        <v>1.285714285714286</v>
      </c>
      <c r="H14">
        <v>1.357142857142857</v>
      </c>
      <c r="I14">
        <v>1.5</v>
      </c>
      <c r="J14">
        <v>4.5</v>
      </c>
    </row>
    <row r="15" spans="1:10" x14ac:dyDescent="0.3">
      <c r="A15" t="s">
        <v>17</v>
      </c>
      <c r="B15">
        <v>4503</v>
      </c>
      <c r="C15">
        <v>73187</v>
      </c>
      <c r="D15">
        <v>16.252942482789251</v>
      </c>
      <c r="E15">
        <v>4122.75</v>
      </c>
      <c r="F15">
        <v>4297.25</v>
      </c>
      <c r="G15">
        <v>0.91555629580279818</v>
      </c>
      <c r="H15">
        <v>0.95430823895180994</v>
      </c>
      <c r="I15">
        <v>2</v>
      </c>
      <c r="J15">
        <v>4.5</v>
      </c>
    </row>
    <row r="16" spans="1:10" x14ac:dyDescent="0.3">
      <c r="A16" t="s">
        <v>16</v>
      </c>
      <c r="B16">
        <v>5246</v>
      </c>
      <c r="C16">
        <v>8628</v>
      </c>
      <c r="D16">
        <v>1.6446816622188329</v>
      </c>
      <c r="E16">
        <v>4441.0833333333339</v>
      </c>
      <c r="F16">
        <v>4449.8333333333339</v>
      </c>
      <c r="G16">
        <v>0.84656563731096723</v>
      </c>
      <c r="H16">
        <v>0.84823357478713957</v>
      </c>
      <c r="I16">
        <v>2.5</v>
      </c>
      <c r="J16">
        <v>4.5</v>
      </c>
    </row>
    <row r="17" spans="1:8" x14ac:dyDescent="0.3">
      <c r="A17" t="s">
        <v>14</v>
      </c>
      <c r="B17">
        <v>416</v>
      </c>
      <c r="C17">
        <v>5937</v>
      </c>
      <c r="D17">
        <v>14.27163461538461</v>
      </c>
      <c r="E17">
        <v>708.25</v>
      </c>
      <c r="F17">
        <v>732</v>
      </c>
      <c r="G17">
        <v>1.702524038461539</v>
      </c>
      <c r="H17">
        <v>1.759615384615385</v>
      </c>
    </row>
    <row r="25" spans="1:8" x14ac:dyDescent="0.3">
      <c r="A25" t="s">
        <v>0</v>
      </c>
      <c r="B25" t="s">
        <v>24</v>
      </c>
      <c r="C25" t="s">
        <v>25</v>
      </c>
      <c r="D25" t="s">
        <v>1</v>
      </c>
    </row>
    <row r="26" spans="1:8" x14ac:dyDescent="0.3">
      <c r="A26" t="s">
        <v>10</v>
      </c>
      <c r="B26">
        <v>1.5</v>
      </c>
      <c r="C26">
        <v>3.5</v>
      </c>
      <c r="D26">
        <v>941</v>
      </c>
    </row>
    <row r="27" spans="1:8" x14ac:dyDescent="0.3">
      <c r="A27" t="s">
        <v>9</v>
      </c>
      <c r="B27">
        <v>4</v>
      </c>
      <c r="C27">
        <v>4</v>
      </c>
      <c r="D27">
        <v>668</v>
      </c>
    </row>
    <row r="28" spans="1:8" x14ac:dyDescent="0.3">
      <c r="A28" t="s">
        <v>15</v>
      </c>
      <c r="B28">
        <v>4.5</v>
      </c>
      <c r="C28">
        <v>2.5</v>
      </c>
      <c r="D28">
        <v>4698</v>
      </c>
    </row>
    <row r="29" spans="1:8" x14ac:dyDescent="0.3">
      <c r="A29" t="s">
        <v>8</v>
      </c>
      <c r="B29">
        <v>3.5</v>
      </c>
      <c r="C29">
        <v>2.5</v>
      </c>
      <c r="D29">
        <v>2963</v>
      </c>
    </row>
    <row r="30" spans="1:8" x14ac:dyDescent="0.3">
      <c r="A30" t="s">
        <v>21</v>
      </c>
      <c r="B30">
        <v>3</v>
      </c>
      <c r="C30">
        <v>3</v>
      </c>
      <c r="D30">
        <v>124</v>
      </c>
    </row>
    <row r="31" spans="1:8" x14ac:dyDescent="0.3">
      <c r="A31" t="s">
        <v>13</v>
      </c>
      <c r="B31">
        <v>1</v>
      </c>
      <c r="C31">
        <v>3</v>
      </c>
      <c r="D31">
        <v>169</v>
      </c>
    </row>
    <row r="32" spans="1:8" x14ac:dyDescent="0.3">
      <c r="A32" t="s">
        <v>22</v>
      </c>
      <c r="B32">
        <v>3.5</v>
      </c>
      <c r="C32">
        <v>4.5</v>
      </c>
      <c r="D32">
        <v>1020</v>
      </c>
    </row>
    <row r="33" spans="1:4" x14ac:dyDescent="0.3">
      <c r="A33" t="s">
        <v>19</v>
      </c>
      <c r="B33">
        <v>3</v>
      </c>
      <c r="C33">
        <v>5</v>
      </c>
      <c r="D33">
        <v>529</v>
      </c>
    </row>
    <row r="34" spans="1:4" x14ac:dyDescent="0.3">
      <c r="A34" t="s">
        <v>18</v>
      </c>
      <c r="B34">
        <v>3.5</v>
      </c>
      <c r="C34">
        <v>4.5</v>
      </c>
      <c r="D34">
        <v>253</v>
      </c>
    </row>
    <row r="35" spans="1:4" x14ac:dyDescent="0.3">
      <c r="A35" t="s">
        <v>11</v>
      </c>
      <c r="B35">
        <v>4</v>
      </c>
      <c r="C35">
        <v>4.5</v>
      </c>
      <c r="D35">
        <v>4637</v>
      </c>
    </row>
    <row r="36" spans="1:4" x14ac:dyDescent="0.3">
      <c r="A36" t="s">
        <v>20</v>
      </c>
      <c r="B36">
        <v>3.5</v>
      </c>
      <c r="C36">
        <v>3</v>
      </c>
      <c r="D36">
        <v>1187</v>
      </c>
    </row>
    <row r="37" spans="1:4" x14ac:dyDescent="0.3">
      <c r="A37" t="s">
        <v>12</v>
      </c>
      <c r="B37">
        <v>2.5</v>
      </c>
      <c r="C37">
        <v>3.5</v>
      </c>
      <c r="D37">
        <v>433</v>
      </c>
    </row>
    <row r="38" spans="1:4" x14ac:dyDescent="0.3">
      <c r="A38" t="s">
        <v>23</v>
      </c>
      <c r="B38">
        <v>1.5</v>
      </c>
      <c r="C38">
        <v>4.5</v>
      </c>
      <c r="D38">
        <v>14</v>
      </c>
    </row>
    <row r="39" spans="1:4" x14ac:dyDescent="0.3">
      <c r="A39" t="s">
        <v>17</v>
      </c>
      <c r="B39">
        <v>2</v>
      </c>
      <c r="C39">
        <v>4.5</v>
      </c>
      <c r="D39">
        <v>4503</v>
      </c>
    </row>
    <row r="40" spans="1:4" x14ac:dyDescent="0.3">
      <c r="A40" t="s">
        <v>16</v>
      </c>
      <c r="B40">
        <v>2.5</v>
      </c>
      <c r="C40">
        <v>4.5</v>
      </c>
      <c r="D40">
        <v>5246</v>
      </c>
    </row>
  </sheetData>
  <sortState xmlns:xlrd2="http://schemas.microsoft.com/office/spreadsheetml/2017/richdata2" ref="A2:J17">
    <sortCondition ref="A1:A17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>
      <selection activeCell="B1" sqref="B1:C16"/>
    </sheetView>
  </sheetViews>
  <sheetFormatPr defaultRowHeight="14.4" x14ac:dyDescent="0.3"/>
  <cols>
    <col min="1" max="1" width="42" customWidth="1"/>
    <col min="2" max="2" width="13.5546875" customWidth="1"/>
    <col min="4" max="4" width="13.33203125" customWidth="1"/>
    <col min="5" max="5" width="13.5546875" customWidth="1"/>
    <col min="7" max="7" width="10.6640625" customWidth="1"/>
    <col min="8" max="8" width="13.5546875" customWidth="1"/>
    <col min="10" max="10" width="16.88671875" customWidth="1"/>
    <col min="11" max="11" width="13.109375" customWidth="1"/>
    <col min="12" max="12" width="13.5546875" customWidth="1"/>
    <col min="15" max="15" width="13.33203125" customWidth="1"/>
    <col min="16" max="16" width="14.109375" customWidth="1"/>
  </cols>
  <sheetData>
    <row r="1" spans="1:16" ht="54.6" customHeight="1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ht="18.75" customHeight="1" x14ac:dyDescent="0.3">
      <c r="A2" t="s">
        <v>10</v>
      </c>
      <c r="B2">
        <v>1.5</v>
      </c>
      <c r="C2">
        <v>3.5</v>
      </c>
      <c r="J2">
        <f>IFERROR(AVERAGEIFS(D2:I2, D2:I2, "&gt;=1", D2:I2, "&lt;=5"), 0)</f>
        <v>0</v>
      </c>
      <c r="P2">
        <f>IFERROR(AVERAGEIF(K2:O2, "&gt;=1", K2:O2), 0) - IFERROR(AVERAGEIF(K2:O2, "&gt;5", K2:O2), 0)</f>
        <v>0</v>
      </c>
    </row>
    <row r="3" spans="1:16" ht="18.75" customHeight="1" x14ac:dyDescent="0.3">
      <c r="A3" t="s">
        <v>9</v>
      </c>
      <c r="B3">
        <v>4</v>
      </c>
      <c r="C3">
        <v>4</v>
      </c>
      <c r="J3">
        <f>IFERROR(AVERAGEIFS(D3:I3, D3:I3, "&gt;=1", D3:I3, "&lt;=5"), 0)</f>
        <v>0</v>
      </c>
      <c r="P3">
        <f>IFERROR(AVERAGEIF(K3:O3, "&gt;=1", K3:O3), 0) - IFERROR(AVERAGEIF(K3:O3, "&gt;5", K3:O3), 0)</f>
        <v>0</v>
      </c>
    </row>
    <row r="4" spans="1:16" ht="18.75" customHeight="1" x14ac:dyDescent="0.3">
      <c r="A4" t="s">
        <v>15</v>
      </c>
      <c r="B4">
        <v>4.5</v>
      </c>
      <c r="C4">
        <v>2.5</v>
      </c>
      <c r="J4">
        <f>IFERROR(AVERAGEIFS(D4:I4, D4:I4, "&gt;=1", D4:I4, "&lt;=5"), 0)</f>
        <v>0</v>
      </c>
      <c r="P4">
        <f>IFERROR(AVERAGEIF(K4:O4, "&gt;=1", K4:O4), 0) - IFERROR(AVERAGEIF(K4:O4, "&gt;5", K4:O4), 0)</f>
        <v>0</v>
      </c>
    </row>
    <row r="5" spans="1:16" ht="18.75" customHeight="1" x14ac:dyDescent="0.3">
      <c r="A5" t="s">
        <v>8</v>
      </c>
      <c r="B5">
        <v>3.5</v>
      </c>
      <c r="C5">
        <v>2.5</v>
      </c>
      <c r="J5">
        <f>IFERROR(AVERAGEIFS(D5:I5, D5:I5, "&gt;=1", D5:I5, "&lt;=5"), 0)</f>
        <v>0</v>
      </c>
      <c r="P5">
        <f>IFERROR(AVERAGEIF(K5:O5, "&gt;=1", K5:O5), 0) - IFERROR(AVERAGEIF(K5:O5, "&gt;5", K5:O5), 0)</f>
        <v>0</v>
      </c>
    </row>
    <row r="6" spans="1:16" ht="18.75" customHeight="1" x14ac:dyDescent="0.3">
      <c r="A6" t="s">
        <v>21</v>
      </c>
      <c r="B6">
        <v>3</v>
      </c>
      <c r="C6">
        <v>3</v>
      </c>
      <c r="J6">
        <f>IFERROR(AVERAGEIFS(D6:I6, D6:I6, "&gt;=1", D6:I6, "&lt;=5"), 0)</f>
        <v>0</v>
      </c>
      <c r="P6">
        <f>IFERROR(AVERAGEIF(K6:O6, "&gt;=1", K6:O6), 0) - IFERROR(AVERAGEIF(K6:O6, "&gt;5", K6:O6), 0)</f>
        <v>0</v>
      </c>
    </row>
    <row r="7" spans="1:16" ht="18.75" customHeight="1" x14ac:dyDescent="0.3">
      <c r="A7" t="s">
        <v>13</v>
      </c>
      <c r="B7">
        <v>1</v>
      </c>
      <c r="C7">
        <v>3</v>
      </c>
      <c r="J7">
        <f>IFERROR(AVERAGEIFS(D7:I7, D7:I7, "&gt;=1", D7:I7, "&lt;=5"), 0)</f>
        <v>0</v>
      </c>
      <c r="P7">
        <f>IFERROR(AVERAGEIF(K7:O7, "&gt;=1", K7:O7), 0) - IFERROR(AVERAGEIF(K7:O7, "&gt;5", K7:O7), 0)</f>
        <v>0</v>
      </c>
    </row>
    <row r="8" spans="1:16" ht="18.75" customHeight="1" x14ac:dyDescent="0.3">
      <c r="A8" t="s">
        <v>22</v>
      </c>
      <c r="B8">
        <v>3.5</v>
      </c>
      <c r="C8">
        <v>4.5</v>
      </c>
      <c r="J8">
        <f>IFERROR(AVERAGEIFS(D8:I8, D8:I8, "&gt;=1", D8:I8, "&lt;=5"), 0)</f>
        <v>0</v>
      </c>
      <c r="P8">
        <f>IFERROR(AVERAGEIF(K8:O8, "&gt;=1", K8:O8), 0) - IFERROR(AVERAGEIF(K8:O8, "&gt;5", K8:O8), 0)</f>
        <v>0</v>
      </c>
    </row>
    <row r="9" spans="1:16" ht="18.75" customHeight="1" x14ac:dyDescent="0.3">
      <c r="A9" t="s">
        <v>19</v>
      </c>
      <c r="B9">
        <v>3</v>
      </c>
      <c r="C9">
        <v>5</v>
      </c>
      <c r="J9">
        <f>IFERROR(AVERAGEIFS(D9:I9, D9:I9, "&gt;=1", D9:I9, "&lt;=5"), 0)</f>
        <v>0</v>
      </c>
      <c r="P9">
        <f>IFERROR(AVERAGEIF(K9:O9, "&gt;=1", K9:O9), 0) - IFERROR(AVERAGEIF(K9:O9, "&gt;5", K9:O9), 0)</f>
        <v>0</v>
      </c>
    </row>
    <row r="10" spans="1:16" ht="18.75" customHeight="1" x14ac:dyDescent="0.3">
      <c r="A10" t="s">
        <v>18</v>
      </c>
      <c r="B10">
        <v>3.5</v>
      </c>
      <c r="C10">
        <v>4.5</v>
      </c>
      <c r="J10">
        <f>IFERROR(AVERAGEIFS(D10:I10, D10:I10, "&gt;=1", D10:I10, "&lt;=5"), 0)</f>
        <v>0</v>
      </c>
      <c r="P10">
        <f>IFERROR(AVERAGEIF(K10:O10, "&gt;=1", K10:O10), 0) - IFERROR(AVERAGEIF(K10:O10, "&gt;5", K10:O10), 0)</f>
        <v>0</v>
      </c>
    </row>
    <row r="11" spans="1:16" ht="18.75" customHeight="1" x14ac:dyDescent="0.3">
      <c r="A11" t="s">
        <v>11</v>
      </c>
      <c r="B11">
        <v>4</v>
      </c>
      <c r="C11">
        <v>4.5</v>
      </c>
      <c r="J11">
        <f>IFERROR(AVERAGEIFS(D11:I11, D11:I11, "&gt;=1", D11:I11, "&lt;=5"), 0)</f>
        <v>0</v>
      </c>
      <c r="P11">
        <f>IFERROR(AVERAGEIF(K11:O11, "&gt;=1", K11:O11), 0) - IFERROR(AVERAGEIF(K11:O11, "&gt;5", K11:O11), 0)</f>
        <v>0</v>
      </c>
    </row>
    <row r="12" spans="1:16" ht="18.75" customHeight="1" x14ac:dyDescent="0.3">
      <c r="A12" t="s">
        <v>20</v>
      </c>
      <c r="B12">
        <v>3.5</v>
      </c>
      <c r="C12">
        <v>3</v>
      </c>
      <c r="J12">
        <f>IFERROR(AVERAGEIFS(D12:I12, D12:I12, "&gt;=1", D12:I12, "&lt;=5"), 0)</f>
        <v>0</v>
      </c>
      <c r="P12">
        <f>IFERROR(AVERAGEIF(K12:O12, "&gt;=1", K12:O12), 0) - IFERROR(AVERAGEIF(K12:O12, "&gt;5", K12:O12), 0)</f>
        <v>0</v>
      </c>
    </row>
    <row r="13" spans="1:16" ht="18.75" customHeight="1" x14ac:dyDescent="0.3">
      <c r="A13" t="s">
        <v>12</v>
      </c>
      <c r="B13">
        <v>2.5</v>
      </c>
      <c r="C13">
        <v>3.5</v>
      </c>
      <c r="J13">
        <f>IFERROR(AVERAGEIFS(D13:I13, D13:I13, "&gt;=1", D13:I13, "&lt;=5"), 0)</f>
        <v>0</v>
      </c>
      <c r="P13">
        <f>IFERROR(AVERAGEIF(K13:O13, "&gt;=1", K13:O13), 0) - IFERROR(AVERAGEIF(K13:O13, "&gt;5", K13:O13), 0)</f>
        <v>0</v>
      </c>
    </row>
    <row r="14" spans="1:16" ht="18.75" customHeight="1" x14ac:dyDescent="0.3">
      <c r="A14" t="s">
        <v>23</v>
      </c>
      <c r="B14">
        <v>1.5</v>
      </c>
      <c r="C14">
        <v>4.5</v>
      </c>
      <c r="J14">
        <f>IFERROR(AVERAGEIFS(D14:I14, D14:I14, "&gt;=1", D14:I14, "&lt;=5"), 0)</f>
        <v>0</v>
      </c>
      <c r="P14">
        <f>IFERROR(AVERAGEIF(K14:O14, "&gt;=1", K14:O14), 0) - IFERROR(AVERAGEIF(K14:O14, "&gt;5", K14:O14), 0)</f>
        <v>0</v>
      </c>
    </row>
    <row r="15" spans="1:16" ht="18.75" customHeight="1" x14ac:dyDescent="0.3">
      <c r="A15" t="s">
        <v>17</v>
      </c>
      <c r="B15">
        <v>2</v>
      </c>
      <c r="C15">
        <v>4.5</v>
      </c>
      <c r="D15">
        <v>3</v>
      </c>
      <c r="E15">
        <v>4</v>
      </c>
      <c r="F15">
        <v>4</v>
      </c>
      <c r="G15">
        <v>3</v>
      </c>
      <c r="H15">
        <v>4</v>
      </c>
      <c r="I15">
        <v>5</v>
      </c>
      <c r="J15">
        <f>IFERROR(AVERAGEIFS(D15:I15, D15:I15, "&gt;=1", D15:I15, "&lt;=5"), 0)</f>
        <v>3.8333333333333335</v>
      </c>
      <c r="P15">
        <f>IFERROR(AVERAGEIF(K15:O15, "&gt;=1", K15:O15), 0) - IFERROR(AVERAGEIF(K15:O15, "&gt;5", K15:O15), 0)</f>
        <v>0</v>
      </c>
    </row>
    <row r="16" spans="1:16" ht="18.75" customHeight="1" x14ac:dyDescent="0.3">
      <c r="A16" t="s">
        <v>16</v>
      </c>
      <c r="B16">
        <v>2.5</v>
      </c>
      <c r="C16">
        <v>4.5</v>
      </c>
      <c r="J16">
        <f>IFERROR(AVERAGEIFS(D16:I16, D16:I16, "&gt;=1", D16:I16, "&lt;=5"), 0)</f>
        <v>0</v>
      </c>
      <c r="P16">
        <f>IFERROR(AVERAGEIF(K16:O16, "&gt;=1", K16:O16), 0) - IFERROR(AVERAGEIF(K16:O16, "&gt;5", K16:O16), 0)</f>
        <v>0</v>
      </c>
    </row>
  </sheetData>
  <sortState xmlns:xlrd2="http://schemas.microsoft.com/office/spreadsheetml/2017/richdata2" ref="A2:P16">
    <sortCondition ref="A1:A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Statistics</vt:lpstr>
      <vt:lpstr>Program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Ocampo</cp:lastModifiedBy>
  <dcterms:created xsi:type="dcterms:W3CDTF">2025-09-24T19:03:25Z</dcterms:created>
  <dcterms:modified xsi:type="dcterms:W3CDTF">2025-09-24T19:35:52Z</dcterms:modified>
</cp:coreProperties>
</file>