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openxmlformats-officedocument.drawingml.diagramColors+xml" PartName="/xl/diagrams/colors1.xml"/>
  <Override ContentType="application/vnd.openxmlformats-officedocument.drawingml.diagramData+xml" PartName="/xl/diagrams/data1.xml"/>
  <Override ContentType="application/vnd.ms-office.drawingml.diagramDrawing+xml" PartName="/xl/diagrams/drawing1.xml"/>
  <Override ContentType="application/vnd.openxmlformats-officedocument.drawingml.diagramLayout+xml" PartName="/xl/diagrams/layout1.xml"/>
  <Override ContentType="application/vnd.openxmlformats-officedocument.drawingml.diagramStyle+xml" PartName="/xl/diagrams/quick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8800" windowHeight="12210" activeTab="1"/>
  </bookViews>
  <sheets>
    <sheet name="report" sheetId="2" r:id="rId1"/>
    <sheet name="ChanelTrafic" sheetId="1" r:id="rId2"/>
    <sheet name="Лист1" sheetId="5" r:id="rId3"/>
    <sheet name="Лист2" sheetId="6" r:id="rId4"/>
  </sheets>
  <definedNames>
    <definedName name="costConversation">ChanelTrafic!$AP$2</definedName>
    <definedName name="countConversation">ChanelTrafic!$I$2:$I$17</definedName>
    <definedName name="CpaCost">ChanelTrafic!$P$2</definedName>
    <definedName name="dayVisited">ChanelTrafic!$G$2:$G$17</definedName>
    <definedName name="dayWeek">ChanelTrafic!$AA$2:$AA$8</definedName>
    <definedName name="dayWeekConversation">ChanelTrafic!$AC$2:$AC$8</definedName>
    <definedName name="dayWeekVisited">ChanelTrafic!$AB$2:$AB$8</definedName>
    <definedName name="effecientConversation">ChanelTrafic!$N$2</definedName>
    <definedName name="effectConversationPer">ChanelTrafic!$AQ$2</definedName>
    <definedName name="femaleConversation">report!$B$288</definedName>
    <definedName name="femaleConversationPer">report!$B$288</definedName>
    <definedName name="goal">ChanelTrafic!$E$2:$E$3</definedName>
    <definedName name="goalQuality">ChanelTrafic!$F$2:$F$3</definedName>
    <definedName name="hoursOfDay">ChanelTrafic!$AF$2:$AF$25</definedName>
    <definedName name="hoursOfDayConversation">ChanelTrafic!$AH$2:$AH$25</definedName>
    <definedName name="hoursOfDayVisited">ChanelTrafic!$AG$2:$AG$25</definedName>
    <definedName name="itemsQualPerTabAndMob">report!$E$220</definedName>
    <definedName name="keyHasConversationPer">ChanelTrafic!$AM$2</definedName>
    <definedName name="keyReachGoal">ChanelTrafic!$AL$2</definedName>
    <definedName name="keyWasClicked">ChanelTrafic!$AJ$2</definedName>
    <definedName name="keyWasNotReachGoal">ChanelTrafic!$AK$2</definedName>
    <definedName name="maleConversationPer">report!$G$288</definedName>
    <definedName name="maleOrFemale">ChanelTrafic!$X$2:$X$3</definedName>
    <definedName name="maleOrFemaleConverstionPer">ChanelTrafic!$Z$2:$Z$3</definedName>
    <definedName name="maleOrFemaleVisited">ChanelTrafic!$Y$2:$Y$3</definedName>
    <definedName name="mobilConversation">report!$N$214</definedName>
    <definedName name="mobilConversationPer">report!$N$215</definedName>
    <definedName name="mobilVisited">report!$N$213</definedName>
    <definedName name="moreConversionDayOfWeek">ChanelTrafic!$AE$2</definedName>
    <definedName name="pcConversation">report!$F$214</definedName>
    <definedName name="pcConversationPer">report!$F$215</definedName>
    <definedName name="pcVisited">report!$F$213</definedName>
    <definedName name="popularDayOfWeek">ChanelTrafic!$AD$2</definedName>
    <definedName name="popularHours">ChanelTrafic!$AI$2</definedName>
    <definedName name="quality">ChanelTrafic!$A$2:$A$12</definedName>
    <definedName name="qualityClick">ChanelTrafic!$L$2</definedName>
    <definedName name="qualityDetail">ChanelTrafic!#REF!</definedName>
    <definedName name="qualityDetailper">ChanelTrafic!#REF!</definedName>
    <definedName name="qualityGetGoals">ChanelTrafic!$O$2</definedName>
    <definedName name="qualityShowAdvert">ChanelTrafic!$K$2</definedName>
    <definedName name="rangeAgeuser">ChanelTrafic!$S$2:$S$5</definedName>
    <definedName name="recomendedCheap">report!#REF!</definedName>
    <definedName name="RecomendExpensive">report!#REF!</definedName>
    <definedName name="recomendNotConversation">report!#REF!</definedName>
    <definedName name="regionAgeConversationLider">report!$H$268</definedName>
    <definedName name="regionAgeLider">report!$H$267</definedName>
    <definedName name="regionConversLider">report!$I$200</definedName>
    <definedName name="regionLider">report!$I$199</definedName>
    <definedName name="regionName">ChanelTrafic!$Q$2:$Q$4</definedName>
    <definedName name="regionQuality">ChanelTrafic!$R$2:$R$4</definedName>
    <definedName name="sendAll">ChanelTrafic!$M$2</definedName>
    <definedName name="source">ChanelTrafic!$B$2:$B$12</definedName>
    <definedName name="sourceDetail">ChanelTrafic!$C$2:$C$8</definedName>
    <definedName name="sourceDetailPer">ChanelTrafic!$D$2:$D$8</definedName>
    <definedName name="tabConversation">report!$I$214</definedName>
    <definedName name="tabConversationPer">report!$I$215</definedName>
    <definedName name="tabVisited">report!$I$213</definedName>
    <definedName name="userConversation">ChanelTrafic!$U$2:$U$5</definedName>
    <definedName name="userVisited">ChanelTrafic!$T$2:$T$5</definedName>
    <definedName name="visited">ChanelTrafic!$H$2:$H$17</definedName>
    <definedName name="visitedDiv10">ChanelTrafic!$J$2:$J$17</definedName>
    <definedName name="wasSpend">ChanelTrafic!$AN$2</definedName>
    <definedName name="wasSpendNotReachGoal">ChanelTrafic!$AO$2</definedName>
    <definedName name="whichConversationMore">ChanelTrafic!$W$2</definedName>
    <definedName name="whoMoreOnSite">ChanelTrafic!$V$2</definedName>
    <definedName name="yaFindAvrCostClick">report!$F$148</definedName>
    <definedName name="yaFindClick">report!$F$146</definedName>
    <definedName name="yaFindConversation">report!$F$150</definedName>
    <definedName name="yaFindCost">report!$F$144</definedName>
    <definedName name="yaFindCostGoal">report!$F$151</definedName>
    <definedName name="yaFindCTR">report!$F$147</definedName>
    <definedName name="yaFindGetGoal">report!$F$149</definedName>
    <definedName name="yaFindShow">report!$F$145</definedName>
    <definedName name="yaNetAvrCostClick">report!$L$148</definedName>
    <definedName name="yaNetClick">report!$L$146</definedName>
    <definedName name="yaNetConversation">report!$L$150</definedName>
    <definedName name="yaNetCost">report!$L$144</definedName>
    <definedName name="yaNetCostGoal">report!$L$151</definedName>
    <definedName name="yaNetCTR">report!$L$147</definedName>
    <definedName name="yaNetGetGoal">report!$L$149</definedName>
    <definedName name="yaNetShow">report!$L$145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86" i="2" l="1"/>
  <c r="O385" i="2"/>
  <c r="O384" i="2"/>
  <c r="H380" i="2" l="1"/>
  <c r="H379" i="2"/>
  <c r="H378" i="2"/>
  <c r="K369" i="2"/>
  <c r="D336" i="2"/>
  <c r="D335" i="2"/>
  <c r="B291" i="2"/>
  <c r="B290" i="2"/>
  <c r="K116" i="2" l="1"/>
  <c r="K120" i="2"/>
  <c r="K113" i="2"/>
  <c r="K110" i="2"/>
  <c r="I128" i="2"/>
  <c r="K124" i="2"/>
</calcChain>
</file>

<file path=xl/sharedStrings.xml><?xml version="1.0" encoding="utf-8"?>
<sst xmlns="http://schemas.openxmlformats.org/spreadsheetml/2006/main" count="159" uniqueCount="114">
  <si>
    <t>quality</t>
  </si>
  <si>
    <t>quality_perc</t>
  </si>
  <si>
    <t>source_conversation</t>
  </si>
  <si>
    <t>sourceDetail</t>
  </si>
  <si>
    <t>qualityDetail</t>
  </si>
  <si>
    <t>https://api-metrika.yandex.ru/stat/v1/data/bytime?date1=2016-10-28&amp;date2=2016-11-27&amp;metrics=ym:s:sumGoalReachesAny&amp;group=month&amp;dimensions=ym:s:goal&amp;ids=38437860&amp;oauth_token=AQAAAAASjEe8AAOfZ4L88v3m-U9PvgBL9J0AI-g&amp;pretty=1</t>
  </si>
  <si>
    <t>Группировка по достигнутым целям</t>
  </si>
  <si>
    <t>https://api-metrika.yandex.ru/stat/v1/data/bytime?date1=2016-10-28&amp;date2=2016-11-27&amp;metrics=ym:s:anyGoalConversionRate&amp;group=month&amp;dimensions=ym:s:%3Cattribution%3ESourceEngine&amp;attribution=last&amp;ids=38437860&amp;metrics=ym:s:visits&amp;oauth_token=AQAAAAASjEe8AAOfZ4L88v3m-U9PvgBL9J0AI-g&amp;pretty=1</t>
  </si>
  <si>
    <t>Трафик по источникам подробно</t>
  </si>
  <si>
    <t>goal</t>
  </si>
  <si>
    <t>coutConversation</t>
  </si>
  <si>
    <t>visited</t>
  </si>
  <si>
    <t>date</t>
  </si>
  <si>
    <t>Динамика конверский за период</t>
  </si>
  <si>
    <t>https://api-metrika.yandex.ru/stat/v1/data/bytime?date1=2016-10-28&amp;date2=2016-11-27&amp;metrics=ym:s:anyGoalConversionRate&amp;group=day&amp;ids=38437860&amp;metrics=ym:s:visits&amp;oauth_token=AQAAAAASjEe8AAOfZ4L88v3m-U9PvgBL9J0AI-g&amp;pretty=1</t>
  </si>
  <si>
    <t>visitedDiv10</t>
  </si>
  <si>
    <t>Болше всего трафика - с переходов по рекламе</t>
  </si>
  <si>
    <t>Самый высокий % конверсии - Прямые заходы (4,62%)</t>
  </si>
  <si>
    <t>Трафик - Яндекс: Директ 830 сеансов, коэффициент конверсии - 0%</t>
  </si>
  <si>
    <t>qualityShowAdvert</t>
  </si>
  <si>
    <t>qualityClick</t>
  </si>
  <si>
    <t>effecientConversation</t>
  </si>
  <si>
    <t>qualityGetGoals</t>
  </si>
  <si>
    <t>CpaCost</t>
  </si>
  <si>
    <t>sendAll</t>
  </si>
  <si>
    <t>Воронка конверсий в контекстной рекламе</t>
  </si>
  <si>
    <t>Стоимость</t>
  </si>
  <si>
    <t>Количество</t>
  </si>
  <si>
    <t>Цена 1-го</t>
  </si>
  <si>
    <t>СТОИМОСТЬ</t>
  </si>
  <si>
    <t>ПОКАЗОВ</t>
  </si>
  <si>
    <t>КЛИКОВ</t>
  </si>
  <si>
    <t>CTR</t>
  </si>
  <si>
    <t>СР. ЦЕНА КЛИКА</t>
  </si>
  <si>
    <t>ОБРАЩЕНИЙ</t>
  </si>
  <si>
    <t>КОНВЕРСИЯ</t>
  </si>
  <si>
    <t>ЦЕНА ОБРАЩЕНИЯ</t>
  </si>
  <si>
    <t>regionName</t>
  </si>
  <si>
    <t>regionQuality</t>
  </si>
  <si>
    <t>Анализ по регионам</t>
  </si>
  <si>
    <t>Лидер по посетителям</t>
  </si>
  <si>
    <t>% Конверсий больше в</t>
  </si>
  <si>
    <t>regionConversLider</t>
  </si>
  <si>
    <t>Анализ трафика с устройств</t>
  </si>
  <si>
    <t>Планшеты</t>
  </si>
  <si>
    <t>Компьютеры</t>
  </si>
  <si>
    <t>Смартфоны</t>
  </si>
  <si>
    <t>Сеансов</t>
  </si>
  <si>
    <t>Конверсий</t>
  </si>
  <si>
    <t>Конверсий %</t>
  </si>
  <si>
    <t>приходится</t>
  </si>
  <si>
    <t>На долю планшетов и смартфонов</t>
  </si>
  <si>
    <t>объема трафика</t>
  </si>
  <si>
    <t>Анализ пола посетителей</t>
  </si>
  <si>
    <t>rangeAgeUser</t>
  </si>
  <si>
    <t>userVisited</t>
  </si>
  <si>
    <t>userConversation</t>
  </si>
  <si>
    <t>Больше всего сеансов у группы</t>
  </si>
  <si>
    <t>Лучший коэффициент конверсии у</t>
  </si>
  <si>
    <t>45-54 (3154)</t>
  </si>
  <si>
    <t>35-44 (1,57%)</t>
  </si>
  <si>
    <t>Анализ возрастной группы</t>
  </si>
  <si>
    <t>Женщины</t>
  </si>
  <si>
    <t>Мужчины</t>
  </si>
  <si>
    <t>whoMoreOnSite</t>
  </si>
  <si>
    <t>whichConversationMore</t>
  </si>
  <si>
    <t>Конверсия</t>
  </si>
  <si>
    <t>maleOrFemale</t>
  </si>
  <si>
    <t>maleOrFemaleVisited</t>
  </si>
  <si>
    <t>maleOrFemaleConverstionPer</t>
  </si>
  <si>
    <t>Анализ по дням неделям</t>
  </si>
  <si>
    <t>dayWeek</t>
  </si>
  <si>
    <t>dayWeekVisited</t>
  </si>
  <si>
    <t>dayWeekConversation</t>
  </si>
  <si>
    <t>popularDayOfWeek</t>
  </si>
  <si>
    <t>moreConversionDayOfWeek</t>
  </si>
  <si>
    <t>hoursOfDay</t>
  </si>
  <si>
    <t>hoursOfDayVisited</t>
  </si>
  <si>
    <t>hoursOfDayConversation</t>
  </si>
  <si>
    <t>popularHours</t>
  </si>
  <si>
    <t>Анализ по времени суток</t>
  </si>
  <si>
    <t>Конверсии на сайте происходят преимущественно с</t>
  </si>
  <si>
    <t>Анализ ключевых слов</t>
  </si>
  <si>
    <t>Ключевые слова по которым были клики</t>
  </si>
  <si>
    <t>Ключевых слов давших, обращения</t>
  </si>
  <si>
    <t>Доля эффективных ключевых слов</t>
  </si>
  <si>
    <t>keyWasClicked</t>
  </si>
  <si>
    <t>keyWasNotReachGoal</t>
  </si>
  <si>
    <t>keyReachGoal</t>
  </si>
  <si>
    <t>keyHasConversationPer</t>
  </si>
  <si>
    <t>costConversation</t>
  </si>
  <si>
    <t>effectConversationPer</t>
  </si>
  <si>
    <t>wasSpend</t>
  </si>
  <si>
    <t>wasSpendNotReachGoal</t>
  </si>
  <si>
    <t>Потрачено денег</t>
  </si>
  <si>
    <t>Стоимость ключей, давших конверсию</t>
  </si>
  <si>
    <t>Эффективный бюджет</t>
  </si>
  <si>
    <t>Ключевые слова без конверсий</t>
  </si>
  <si>
    <t>Кампания</t>
  </si>
  <si>
    <t>Объявление</t>
  </si>
  <si>
    <t>Кликов</t>
  </si>
  <si>
    <t>Число конверсий</t>
  </si>
  <si>
    <t>Затраты</t>
  </si>
  <si>
    <t>source name 0 (0,24%)</t>
  </si>
  <si>
    <t>source name 1 (0,66%)</t>
  </si>
  <si>
    <t>source name 2 (0,37%)</t>
  </si>
  <si>
    <t>source name 3 (0,62%)</t>
  </si>
  <si>
    <t>source name 4 (0,51%)</t>
  </si>
  <si>
    <t>source name 5 (0,27%)</t>
  </si>
  <si>
    <t>source name 6 (0,47%)</t>
  </si>
  <si>
    <t>source name 7 (0,56%)</t>
  </si>
  <si>
    <t>source name 8 (0,63%)</t>
  </si>
  <si>
    <t>source name 9 (0,71%)</t>
  </si>
  <si>
    <t>source name 10 (0,48%)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</si>
</sst>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р_._-;\-* #,##0.00_р_._-;_-* &quot;-&quot;??_р_._-;_-@_-"/>
    <numFmt numFmtId="44" formatCode="_-* #,##0.00&quot;р.&quot;_-;\-* #,##0.00&quot;р.&quot;_-;_-* &quot;-&quot;??&quot;р.&quot;_-;_-@_-"/>
    <numFmt numFmtId="164" formatCode="0.000"/>
    <numFmt numFmtId="165" formatCode="#,##0.00&quot;р.&quot;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6"/>
      <color theme="1"/>
      <name val="Verdana"/>
      <family val="2"/>
    </font>
    <font>
      <sz val="14"/>
      <color rgb="FF595959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0"/>
      <name val="Arial Unicode MS"/>
      <family val="2"/>
    </font>
    <font>
      <sz val="18"/>
      <color theme="1"/>
      <name val="Calibri Light"/>
      <family val="2"/>
      <charset val="204"/>
      <scheme val="major"/>
    </font>
    <font>
      <sz val="14"/>
      <color theme="1"/>
      <name val="Calibri Light"/>
      <family val="2"/>
      <charset val="204"/>
      <scheme val="major"/>
    </font>
    <font>
      <sz val="16"/>
      <color theme="1"/>
      <name val="Calibri Light"/>
      <family val="2"/>
      <charset val="204"/>
      <scheme val="maj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4"/>
      <color theme="0"/>
      <name val="Calibri Light"/>
      <family val="2"/>
      <charset val="204"/>
      <scheme val="major"/>
    </font>
  </fonts>
  <fills count="2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ck">
        <color theme="0" tint="-0.34998626667073579"/>
      </right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18" borderId="0" applyNumberFormat="0" applyBorder="0" applyAlignment="0" applyProtection="0"/>
  </cellStyleXfs>
  <cellXfs count="12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readingOrder="1"/>
    </xf>
    <xf numFmtId="0" fontId="5" fillId="2" borderId="0" xfId="0" applyFont="1" applyFill="1" applyBorder="1"/>
    <xf numFmtId="10" fontId="0" fillId="3" borderId="0" xfId="1" applyNumberFormat="1" applyFont="1" applyFill="1" applyBorder="1" applyAlignment="1">
      <alignment horizontal="right"/>
    </xf>
    <xf numFmtId="0" fontId="0" fillId="3" borderId="0" xfId="0" applyFont="1" applyFill="1" applyBorder="1"/>
    <xf numFmtId="10" fontId="0" fillId="2" borderId="0" xfId="1" applyNumberFormat="1" applyFont="1" applyFill="1" applyBorder="1" applyAlignment="1">
      <alignment horizontal="right"/>
    </xf>
    <xf numFmtId="0" fontId="0" fillId="2" borderId="0" xfId="0" applyFont="1" applyFill="1" applyBorder="1"/>
    <xf numFmtId="9" fontId="0" fillId="2" borderId="0" xfId="1" applyFont="1" applyFill="1" applyBorder="1"/>
    <xf numFmtId="0" fontId="0" fillId="2" borderId="0" xfId="0" applyFill="1" applyBorder="1"/>
    <xf numFmtId="0" fontId="0" fillId="4" borderId="0" xfId="0" applyFill="1"/>
    <xf numFmtId="0" fontId="7" fillId="5" borderId="0" xfId="0" applyFont="1" applyFill="1" applyAlignment="1">
      <alignment vertical="center"/>
    </xf>
    <xf numFmtId="0" fontId="6" fillId="5" borderId="0" xfId="0" applyFont="1" applyFill="1"/>
    <xf numFmtId="0" fontId="6" fillId="6" borderId="0" xfId="0" applyFont="1" applyFill="1"/>
    <xf numFmtId="14" fontId="6" fillId="6" borderId="0" xfId="0" applyNumberFormat="1" applyFont="1" applyFill="1"/>
    <xf numFmtId="0" fontId="0" fillId="8" borderId="0" xfId="0" applyFont="1" applyFill="1"/>
    <xf numFmtId="0" fontId="0" fillId="8" borderId="0" xfId="0" applyFont="1" applyFill="1" applyAlignment="1">
      <alignment horizontal="center"/>
    </xf>
    <xf numFmtId="164" fontId="0" fillId="8" borderId="0" xfId="0" applyNumberFormat="1" applyFont="1" applyFill="1" applyAlignment="1">
      <alignment horizontal="center"/>
    </xf>
    <xf numFmtId="165" fontId="9" fillId="0" borderId="0" xfId="3" applyNumberFormat="1" applyFont="1" applyFill="1" applyAlignment="1">
      <alignment vertical="center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9" borderId="0" xfId="0" applyFill="1"/>
    <xf numFmtId="0" fontId="0" fillId="0" borderId="0" xfId="0" applyAlignment="1">
      <alignment horizontal="center"/>
    </xf>
    <xf numFmtId="0" fontId="8" fillId="0" borderId="0" xfId="2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2" applyFont="1" applyFill="1" applyAlignment="1">
      <alignment vertical="center"/>
    </xf>
    <xf numFmtId="0" fontId="0" fillId="0" borderId="0" xfId="0" applyAlignme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9" fillId="0" borderId="0" xfId="0" applyFont="1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10" borderId="0" xfId="0" applyFont="1" applyFill="1"/>
    <xf numFmtId="0" fontId="0" fillId="7" borderId="0" xfId="0" applyFont="1" applyFill="1"/>
    <xf numFmtId="0" fontId="0" fillId="7" borderId="0" xfId="0" applyFill="1"/>
    <xf numFmtId="0" fontId="0" fillId="12" borderId="0" xfId="0" applyFont="1" applyFill="1"/>
    <xf numFmtId="0" fontId="0" fillId="12" borderId="0" xfId="0" applyFill="1"/>
    <xf numFmtId="0" fontId="13" fillId="11" borderId="0" xfId="0" applyFont="1" applyFill="1"/>
    <xf numFmtId="0" fontId="13" fillId="11" borderId="0" xfId="0" applyFont="1" applyFill="1" applyAlignment="1">
      <alignment horizontal="center"/>
    </xf>
    <xf numFmtId="0" fontId="0" fillId="0" borderId="9" xfId="0" applyBorder="1"/>
    <xf numFmtId="0" fontId="6" fillId="14" borderId="0" xfId="0" applyFont="1" applyFill="1"/>
    <xf numFmtId="0" fontId="0" fillId="15" borderId="0" xfId="0" applyFont="1" applyFill="1"/>
    <xf numFmtId="0" fontId="0" fillId="15" borderId="0" xfId="0" applyFill="1"/>
    <xf numFmtId="0" fontId="6" fillId="16" borderId="0" xfId="0" applyFont="1" applyFill="1"/>
    <xf numFmtId="0" fontId="12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14" fillId="12" borderId="0" xfId="0" applyFont="1" applyFill="1"/>
    <xf numFmtId="0" fontId="14" fillId="13" borderId="0" xfId="0" applyFont="1" applyFill="1"/>
    <xf numFmtId="0" fontId="15" fillId="20" borderId="0" xfId="5" applyFont="1" applyFill="1" applyAlignment="1">
      <alignment vertical="center"/>
    </xf>
    <xf numFmtId="0" fontId="15" fillId="19" borderId="0" xfId="5" applyFont="1" applyFill="1" applyAlignment="1">
      <alignment vertical="center"/>
    </xf>
    <xf numFmtId="0" fontId="15" fillId="19" borderId="0" xfId="5" applyFont="1" applyFill="1" applyAlignment="1">
      <alignment horizontal="center" vertical="center"/>
    </xf>
    <xf numFmtId="0" fontId="15" fillId="19" borderId="0" xfId="5" applyFont="1" applyFill="1" applyAlignment="1">
      <alignment horizontal="center" vertical="center" wrapText="1"/>
    </xf>
    <xf numFmtId="0" fontId="15" fillId="20" borderId="0" xfId="5" applyFont="1" applyFill="1" applyAlignment="1">
      <alignment horizontal="center" vertical="center"/>
    </xf>
    <xf numFmtId="0" fontId="15" fillId="20" borderId="0" xfId="5" applyFont="1" applyFill="1" applyAlignment="1">
      <alignment horizontal="center" vertical="center" wrapText="1"/>
    </xf>
    <xf numFmtId="0" fontId="15" fillId="21" borderId="0" xfId="5" applyFont="1" applyFill="1" applyAlignment="1">
      <alignment vertical="center"/>
    </xf>
    <xf numFmtId="0" fontId="15" fillId="21" borderId="0" xfId="5" applyFont="1" applyFill="1" applyAlignment="1">
      <alignment horizontal="center" vertical="center"/>
    </xf>
    <xf numFmtId="0" fontId="15" fillId="21" borderId="0" xfId="5" applyFont="1" applyFill="1" applyAlignment="1">
      <alignment horizontal="center" vertical="center" wrapText="1"/>
    </xf>
    <xf numFmtId="0" fontId="15" fillId="2" borderId="0" xfId="5" applyFont="1" applyFill="1" applyAlignment="1">
      <alignment vertical="center"/>
    </xf>
    <xf numFmtId="0" fontId="15" fillId="2" borderId="0" xfId="5" applyFont="1" applyFill="1" applyAlignment="1">
      <alignment horizontal="center" vertical="center"/>
    </xf>
    <xf numFmtId="0" fontId="15" fillId="2" borderId="0" xfId="5" applyFont="1" applyFill="1" applyAlignment="1">
      <alignment horizontal="center" vertical="center" wrapText="1"/>
    </xf>
    <xf numFmtId="0" fontId="15" fillId="4" borderId="0" xfId="5" applyFont="1" applyFill="1" applyAlignment="1">
      <alignment vertical="center"/>
    </xf>
    <xf numFmtId="0" fontId="15" fillId="4" borderId="0" xfId="5" applyFont="1" applyFill="1" applyAlignment="1">
      <alignment horizontal="center" vertical="center"/>
    </xf>
    <xf numFmtId="0" fontId="15" fillId="4" borderId="0" xfId="5" applyFont="1" applyFill="1" applyAlignment="1">
      <alignment horizontal="center" vertical="center" wrapText="1"/>
    </xf>
    <xf numFmtId="0" fontId="15" fillId="11" borderId="0" xfId="5" applyFont="1" applyFill="1" applyAlignment="1">
      <alignment vertical="center"/>
    </xf>
    <xf numFmtId="0" fontId="15" fillId="11" borderId="0" xfId="5" applyFont="1" applyFill="1" applyAlignment="1">
      <alignment horizontal="center" vertical="center"/>
    </xf>
    <xf numFmtId="0" fontId="15" fillId="11" borderId="0" xfId="5" applyFont="1" applyFill="1" applyAlignment="1">
      <alignment horizontal="center" vertical="center" wrapText="1"/>
    </xf>
    <xf numFmtId="0" fontId="15" fillId="7" borderId="0" xfId="5" applyFont="1" applyFill="1" applyAlignment="1">
      <alignment vertical="center"/>
    </xf>
    <xf numFmtId="0" fontId="15" fillId="7" borderId="0" xfId="5" applyFont="1" applyFill="1" applyAlignment="1">
      <alignment horizontal="center" vertical="center"/>
    </xf>
    <xf numFmtId="0" fontId="15" fillId="7" borderId="0" xfId="5" applyFont="1" applyFill="1" applyAlignment="1">
      <alignment horizontal="center" vertical="center" wrapText="1"/>
    </xf>
    <xf numFmtId="0" fontId="0" fillId="2" borderId="0" xfId="0" applyFill="1" applyAlignment="1"/>
    <xf numFmtId="0" fontId="0" fillId="17" borderId="0" xfId="0" applyFill="1" applyAlignment="1"/>
    <xf numFmtId="0" fontId="0" fillId="2" borderId="10" xfId="0" applyFill="1" applyBorder="1" applyAlignment="1"/>
    <xf numFmtId="0" fontId="0" fillId="2" borderId="4" xfId="0" applyFill="1" applyBorder="1"/>
    <xf numFmtId="0" fontId="0" fillId="2" borderId="7" xfId="0" applyFill="1" applyBorder="1" applyAlignment="1"/>
    <xf numFmtId="0" fontId="0" fillId="2" borderId="7" xfId="0" applyFill="1" applyBorder="1"/>
    <xf numFmtId="0" fontId="0" fillId="4" borderId="10" xfId="0" applyFill="1" applyBorder="1" applyAlignment="1"/>
    <xf numFmtId="0" fontId="0" fillId="4" borderId="7" xfId="0" applyFill="1" applyBorder="1" applyAlignment="1"/>
    <xf numFmtId="0" fontId="0" fillId="4" borderId="7" xfId="0" applyFill="1" applyBorder="1"/>
    <xf numFmtId="0" fontId="9" fillId="2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8" fillId="0" borderId="0" xfId="0" applyFont="1" applyAlignment="1">
      <alignment horizontal="center"/>
    </xf>
    <xf numFmtId="0" fontId="9" fillId="2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8" fillId="0" borderId="0" xfId="2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10" fillId="0" borderId="0" xfId="0" applyFont="1" applyAlignment="1">
      <alignment horizontal="center"/>
    </xf>
    <xf numFmtId="0" fontId="15" fillId="11" borderId="0" xfId="5" applyFont="1" applyFill="1" applyAlignment="1">
      <alignment horizontal="center" vertical="center"/>
    </xf>
    <xf numFmtId="0" fontId="15" fillId="7" borderId="0" xfId="5" applyFont="1" applyFill="1" applyAlignment="1">
      <alignment horizontal="center" vertical="center"/>
    </xf>
    <xf numFmtId="0" fontId="15" fillId="4" borderId="0" xfId="5" applyFont="1" applyFill="1" applyAlignment="1">
      <alignment horizontal="center" vertical="center"/>
    </xf>
    <xf numFmtId="0" fontId="15" fillId="2" borderId="0" xfId="5" applyFont="1" applyFill="1" applyAlignment="1">
      <alignment horizontal="center" vertical="center"/>
    </xf>
    <xf numFmtId="0" fontId="15" fillId="21" borderId="0" xfId="5" applyFont="1" applyFill="1" applyAlignment="1">
      <alignment horizontal="center" vertical="center"/>
    </xf>
    <xf numFmtId="0" fontId="15" fillId="19" borderId="0" xfId="5" applyFont="1" applyFill="1" applyAlignment="1">
      <alignment horizontal="center" vertical="center"/>
    </xf>
    <xf numFmtId="0" fontId="15" fillId="20" borderId="0" xfId="5" applyFont="1" applyFill="1" applyAlignment="1">
      <alignment horizontal="center" vertical="center"/>
    </xf>
    <xf numFmtId="0" fontId="0" fillId="0" borderId="0" xfId="0" applyAlignment="1">
      <alignment horizontal="center"/>
    </xf>
    <xf numFmtId="164" fontId="10" fillId="9" borderId="0" xfId="0" applyNumberFormat="1" applyFont="1" applyFill="1" applyAlignment="1">
      <alignment horizontal="right" wrapText="1"/>
    </xf>
    <xf numFmtId="1" fontId="10" fillId="9" borderId="0" xfId="0" applyNumberFormat="1" applyFont="1" applyFill="1" applyAlignment="1">
      <alignment horizontal="right" wrapText="1"/>
    </xf>
    <xf numFmtId="165" fontId="10" fillId="9" borderId="0" xfId="4" applyNumberFormat="1" applyFont="1" applyFill="1" applyAlignment="1">
      <alignment horizontal="right" wrapText="1"/>
    </xf>
    <xf numFmtId="165" fontId="10" fillId="7" borderId="0" xfId="0" applyNumberFormat="1" applyFont="1" applyFill="1" applyAlignment="1">
      <alignment horizontal="right" wrapText="1"/>
    </xf>
    <xf numFmtId="0" fontId="9" fillId="0" borderId="0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9" fillId="0" borderId="3" xfId="0" applyFont="1" applyBorder="1" applyAlignment="1">
      <alignment horizontal="right"/>
    </xf>
    <xf numFmtId="0" fontId="12" fillId="0" borderId="0" xfId="0" applyFont="1" applyAlignment="1">
      <alignment horizontal="left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2" borderId="0" xfId="0" applyFont="1" applyFill="1" applyAlignment="1">
      <alignment horizontal="left" vertical="center" wrapText="1"/>
    </xf>
    <xf numFmtId="0" fontId="10" fillId="4" borderId="0" xfId="0" applyFont="1" applyFill="1" applyAlignment="1">
      <alignment horizontal="left" vertical="center" wrapText="1"/>
    </xf>
    <xf numFmtId="44" fontId="10" fillId="2" borderId="0" xfId="4" applyFont="1" applyFill="1" applyAlignment="1">
      <alignment horizontal="center" vertical="center"/>
    </xf>
    <xf numFmtId="44" fontId="10" fillId="4" borderId="0" xfId="4" applyFont="1" applyFill="1" applyAlignment="1">
      <alignment horizontal="center" vertical="center"/>
    </xf>
    <xf numFmtId="10" fontId="10" fillId="2" borderId="0" xfId="1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wrapText="1"/>
    </xf>
    <xf numFmtId="0" fontId="9" fillId="4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</cellXfs>
  <cellStyles count="6">
    <cellStyle name="Акцент2" xfId="5" builtinId="33"/>
    <cellStyle name="Денежный" xfId="4" builtinId="4"/>
    <cellStyle name="Название" xfId="2" builtinId="15"/>
    <cellStyle name="Обычный" xfId="0" builtinId="0"/>
    <cellStyle name="Процентный" xfId="1" builtinId="5"/>
    <cellStyle name="Финансовый" xfId="3" builtinId="3"/>
  </cellStyles>
  <dxfs count="0"/>
  <tableStyles count="0" defaultTableStyle="TableStyleMedium2" defaultPivotStyle="PivotStyleLight16"/>
  <colors>
    <mruColors>
      <color rgb="FFCC99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8" Target="calcChain.xml" Type="http://schemas.openxmlformats.org/officeDocument/2006/relationships/calcChain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_rels/chart2.xml.rels><?xml version="1.0" encoding="UTF-8" standalone="no"?>
<Relationships xmlns="http://schemas.openxmlformats.org/package/2006/relationships">
<Relationship Id="rId1" Target="style2.xml" Type="http://schemas.microsoft.com/office/2011/relationships/chartStyle"/>
<Relationship Id="rId2" Target="colors2.xml" Type="http://schemas.microsoft.com/office/2011/relationships/chartColorStyle"/>
</Relationships>

</file>

<file path=xl/charts/_rels/chart3.xml.rels><?xml version="1.0" encoding="UTF-8" standalone="no"?>
<Relationships xmlns="http://schemas.openxmlformats.org/package/2006/relationships">
<Relationship Id="rId1" Target="style3.xml" Type="http://schemas.microsoft.com/office/2011/relationships/chartStyle"/>
<Relationship Id="rId2" Target="colors3.xml" Type="http://schemas.microsoft.com/office/2011/relationships/chartColorStyle"/>
</Relationships>

</file>

<file path=xl/charts/_rels/chart4.xml.rels><?xml version="1.0" encoding="UTF-8" standalone="no"?>
<Relationships xmlns="http://schemas.openxmlformats.org/package/2006/relationships">
<Relationship Id="rId1" Target="style4.xml" Type="http://schemas.microsoft.com/office/2011/relationships/chartStyle"/>
<Relationship Id="rId2" Target="colors4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j-lt"/>
                <a:ea typeface="+mn-ea"/>
                <a:cs typeface="+mn-cs"/>
              </a:defRPr>
            </a:pPr>
            <a:r>
              <a:rPr lang="ru-RU" b="0">
                <a:latin typeface="+mj-lt"/>
              </a:rPr>
              <a:t>Основные каналы трафика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v>Основные каналы трафика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AA7C-4F56-B0BD-6A18C5CDB58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A7C-4F56-B0BD-6A18C5CDB58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AA7C-4F56-B0BD-6A18C5CDB58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3C9-44E4-A4B2-57FCDFD4273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3C9-44E4-A4B2-57FCDFD4273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63C9-44E4-A4B2-57FCDFD427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numRef>
              <c:f>[0]!source</c:f>
              <c:numCache>
                <c:formatCode>General</c:formatCode>
                <c:ptCount val="6"/>
              </c:numCache>
            </c:numRef>
          </c:cat>
          <c:val>
            <c:numRef>
              <c:f>[0]!quality</c:f>
              <c:numCache>
                <c:formatCode>0.00%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A7C-4F56-B0BD-6A18C5CDB58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676002062256106"/>
          <c:y val="0.14908186150286681"/>
          <c:w val="0.39448836902945211"/>
          <c:h val="0.39960573009704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Ключи с кликами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[0]!keyWasClicked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v>Ключи без конверсий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[0]!keyWasNotReachGoal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v>Ключи с конверсиями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[0]!keyReachGoal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375680"/>
        <c:axId val="260377216"/>
      </c:barChart>
      <c:catAx>
        <c:axId val="260375680"/>
        <c:scaling>
          <c:orientation val="minMax"/>
        </c:scaling>
        <c:delete val="1"/>
        <c:axPos val="b"/>
        <c:majorTickMark val="out"/>
        <c:minorTickMark val="none"/>
        <c:tickLblPos val="nextTo"/>
        <c:crossAx val="260377216"/>
        <c:crosses val="autoZero"/>
        <c:auto val="1"/>
        <c:lblAlgn val="ctr"/>
        <c:lblOffset val="100"/>
        <c:noMultiLvlLbl val="0"/>
      </c:catAx>
      <c:valAx>
        <c:axId val="2603772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5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60375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009016912065637"/>
          <c:y val="6.8393814441576245E-2"/>
          <c:w val="0.24443470260144293"/>
          <c:h val="0.8329901605287221"/>
        </c:manualLayout>
      </c:layout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Всего потрачено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рублей</c:v>
              </c:pt>
            </c:strLit>
          </c:cat>
          <c:val>
            <c:numRef>
              <c:f>[0]!wasSpend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v>Затраты без конверсий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рублей</c:v>
              </c:pt>
            </c:strLit>
          </c:cat>
          <c:val>
            <c:numRef>
              <c:f>[0]!wasSpendNotReachGoal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v>Стоимость конверсий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рублей</c:v>
              </c:pt>
            </c:strLit>
          </c:cat>
          <c:val>
            <c:numRef>
              <c:f>[0]!costConversation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412544"/>
        <c:axId val="260414080"/>
      </c:barChart>
      <c:catAx>
        <c:axId val="26041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60414080"/>
        <c:crosses val="autoZero"/>
        <c:auto val="1"/>
        <c:lblAlgn val="ctr"/>
        <c:lblOffset val="100"/>
        <c:noMultiLvlLbl val="0"/>
      </c:catAx>
      <c:valAx>
        <c:axId val="260414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6041254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Трафик по источникам (% конверсии)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5858758178761363"/>
          <c:y val="9.5597757616567719E-2"/>
          <c:w val="0.61860174887694575"/>
          <c:h val="0.835753114725332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[0]!sourceDetailPer</c:f>
              <c:numCache>
                <c:formatCode>General</c:formatCode>
                <c:ptCount val="7"/>
              </c:numCache>
            </c:numRef>
          </c:cat>
          <c:val>
            <c:numRef>
              <c:f>[0]!sourceDetail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E8-4CC8-A3E6-CD5747459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1528960"/>
        <c:axId val="151530880"/>
      </c:barChart>
      <c:catAx>
        <c:axId val="151528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ru-RU"/>
          </a:p>
        </c:txPr>
        <c:crossAx val="151530880"/>
        <c:crosses val="autoZero"/>
        <c:auto val="1"/>
        <c:lblAlgn val="ctr"/>
        <c:lblOffset val="100"/>
        <c:noMultiLvlLbl val="0"/>
      </c:catAx>
      <c:valAx>
        <c:axId val="15153088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52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v>Что считаем конверсией?</c:v>
          </c:tx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B18-40B8-9E6F-B225021575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B18-40B8-9E6F-B225021575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numRef>
              <c:f>[0]!goal</c:f>
              <c:numCache>
                <c:formatCode>General</c:formatCode>
                <c:ptCount val="2"/>
              </c:numCache>
            </c:numRef>
          </c:cat>
          <c:val>
            <c:numRef>
              <c:f>[0]!goalQuality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B18-40B8-9E6F-B22502157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</a:t>
            </a:r>
            <a:r>
              <a:rPr lang="ru-RU" baseline="0"/>
              <a:t> конверский за период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Сеансы (x10)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[0]!dayVisited</c:f>
              <c:numCache>
                <c:formatCode>m/d/yyyy</c:formatCode>
                <c:ptCount val="16"/>
              </c:numCache>
            </c:numRef>
          </c:cat>
          <c:val>
            <c:numRef>
              <c:f>[0]!visitedDiv10</c:f>
              <c:numCache>
                <c:formatCode>General</c:formatCode>
                <c:ptCount val="1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CE-4170-A8BA-4BE124766687}"/>
            </c:ext>
          </c:extLst>
        </c:ser>
        <c:ser>
          <c:idx val="1"/>
          <c:order val="1"/>
          <c:tx>
            <c:v>Кол-во конверсий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Динамика конверсии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[0]!dayVisited</c:f>
              <c:numCache>
                <c:formatCode>m/d/yyyy</c:formatCode>
                <c:ptCount val="16"/>
              </c:numCache>
            </c:numRef>
          </c:cat>
          <c:val>
            <c:numRef>
              <c:f>[0]!countConversation</c:f>
              <c:numCache>
                <c:formatCode>General</c:formatCode>
                <c:ptCount val="1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DCE-4170-A8BA-4BE124766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037568"/>
        <c:axId val="357039104"/>
      </c:barChart>
      <c:catAx>
        <c:axId val="357037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039104"/>
        <c:crosses val="autoZero"/>
        <c:auto val="1"/>
        <c:lblAlgn val="ctr"/>
        <c:lblOffset val="100"/>
        <c:noMultiLvlLbl val="1"/>
      </c:catAx>
      <c:valAx>
        <c:axId val="35703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03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explosion val="6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numRef>
              <c:f>ChanelTrafic!$Q$2:$Q$4</c:f>
              <c:numCache>
                <c:formatCode>General</c:formatCode>
                <c:ptCount val="3"/>
              </c:numCache>
            </c:numRef>
          </c:cat>
          <c:val>
            <c:numRef>
              <c:f>[0]!regionQuality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sz="1400">
              <a:latin typeface="+mj-lt"/>
            </a:defRPr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255836441497446E-2"/>
          <c:y val="7.5475635857349371E-2"/>
          <c:w val="0.84106078187594968"/>
          <c:h val="0.85955440618292411"/>
        </c:manualLayout>
      </c:layout>
      <c:barChart>
        <c:barDir val="col"/>
        <c:grouping val="clustered"/>
        <c:varyColors val="0"/>
        <c:ser>
          <c:idx val="0"/>
          <c:order val="0"/>
          <c:tx>
            <c:v>Сеансов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ChanelTrafic!$S$2:$S$5</c:f>
              <c:numCache>
                <c:formatCode>General</c:formatCode>
                <c:ptCount val="4"/>
              </c:numCache>
            </c:numRef>
          </c:cat>
          <c:val>
            <c:numRef>
              <c:f>ChanelTrafic!$T$2:$T$5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v>Конверсий</c:v>
          </c:tx>
          <c:invertIfNegative val="0"/>
          <c:dLbls>
            <c:txPr>
              <a:bodyPr/>
              <a:lstStyle/>
              <a:p>
                <a:pPr>
                  <a:defRPr sz="1400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ChanelTrafic!$S$2:$S$5</c:f>
              <c:numCache>
                <c:formatCode>General</c:formatCode>
                <c:ptCount val="4"/>
              </c:numCache>
            </c:numRef>
          </c:cat>
          <c:val>
            <c:numRef>
              <c:f>ChanelTrafic!$U$2:$U$5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642688"/>
        <c:axId val="202789248"/>
      </c:barChart>
      <c:catAx>
        <c:axId val="17664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789248"/>
        <c:crosses val="autoZero"/>
        <c:auto val="1"/>
        <c:lblAlgn val="ctr"/>
        <c:lblOffset val="100"/>
        <c:noMultiLvlLbl val="0"/>
      </c:catAx>
      <c:valAx>
        <c:axId val="20278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64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>
                <a:latin typeface="+mj-lt"/>
              </a:defRPr>
            </a:pPr>
            <a:r>
              <a:rPr lang="ru-RU" b="0">
                <a:latin typeface="+mj-lt"/>
              </a:rPr>
              <a:t>Сеансов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6"/>
          </c:dPt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numRef>
              <c:f>ChanelTrafic!$X$2:$X$3</c:f>
              <c:numCache>
                <c:formatCode>General</c:formatCode>
                <c:ptCount val="2"/>
              </c:numCache>
            </c:numRef>
          </c:cat>
          <c:val>
            <c:numRef>
              <c:f>ChanelTrafic!$Y$2:$Y$3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v>Сеансов</c:v>
          </c:tx>
          <c:cat>
            <c:numRef>
              <c:f>ChanelTrafic!$AA$2:$AA$8</c:f>
              <c:numCache>
                <c:formatCode>General</c:formatCode>
                <c:ptCount val="7"/>
              </c:numCache>
            </c:numRef>
          </c:cat>
          <c:val>
            <c:numRef>
              <c:f>[0]!dayWeekVisited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v>Конверсия</c:v>
          </c:tx>
          <c:cat>
            <c:numRef>
              <c:f>ChanelTrafic!$AA$2:$AA$8</c:f>
              <c:numCache>
                <c:formatCode>General</c:formatCode>
                <c:ptCount val="7"/>
              </c:numCache>
            </c:numRef>
          </c:cat>
          <c:val>
            <c:numRef>
              <c:f>[0]!dayWeekConversation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08320"/>
        <c:axId val="202826496"/>
      </c:areaChart>
      <c:catAx>
        <c:axId val="20280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2826496"/>
        <c:crosses val="autoZero"/>
        <c:auto val="1"/>
        <c:lblAlgn val="ctr"/>
        <c:lblOffset val="100"/>
        <c:noMultiLvlLbl val="0"/>
      </c:catAx>
      <c:valAx>
        <c:axId val="2028264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2808320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0"/>
          <c:tx>
            <c:v>Сеансы</c:v>
          </c:tx>
          <c:val>
            <c:numRef>
              <c:f>[0]!hoursOfDayVisited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1"/>
          <c:tx>
            <c:v>Конверсия</c:v>
          </c:tx>
          <c:val>
            <c:numRef>
              <c:f>[0]!hoursOfDayConversation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439424"/>
        <c:axId val="322445312"/>
      </c:areaChart>
      <c:catAx>
        <c:axId val="32243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322445312"/>
        <c:crosses val="autoZero"/>
        <c:auto val="1"/>
        <c:lblAlgn val="ctr"/>
        <c:lblOffset val="100"/>
        <c:noMultiLvlLbl val="0"/>
      </c:catAx>
      <c:valAx>
        <c:axId val="32244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2439424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200">
              <a:latin typeface="+mj-lt"/>
            </a:defRPr>
          </a:pPr>
          <a:endParaRPr lang="ru-RU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3">
  <dgm:title val=""/>
  <dgm:desc val=""/>
  <dgm:catLst>
    <dgm:cat type="accent1" pri="11300"/>
  </dgm:catLst>
  <dgm:styleLbl name="node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1">
        <a:shade val="80000"/>
      </a:schemeClr>
      <a:schemeClr val="accent1">
        <a:tint val="7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/>
    <dgm:txEffectClrLst/>
  </dgm:styleLbl>
  <dgm:styleLbl name="node1">
    <dgm:fillClrLst>
      <a:schemeClr val="accent1">
        <a:shade val="80000"/>
      </a:schemeClr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lnNode1">
    <dgm:fillClrLst>
      <a:schemeClr val="accent1">
        <a:shade val="80000"/>
      </a:schemeClr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1">
        <a:shade val="80000"/>
        <a:alpha val="50000"/>
      </a:schemeClr>
      <a:schemeClr val="accent1">
        <a:tint val="7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/>
    <dgm:txEffectClrLst/>
  </dgm:styleLbl>
  <dgm:styleLbl name="fg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sibTrans1D1">
    <dgm:fillClrLst>
      <a:schemeClr val="accent1">
        <a:shade val="90000"/>
      </a:schemeClr>
      <a:schemeClr val="accent1">
        <a:tint val="70000"/>
      </a:schemeClr>
    </dgm:fillClrLst>
    <dgm:linClrLst>
      <a:schemeClr val="accent1">
        <a:shade val="90000"/>
      </a:schemeClr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>
        <a:shade val="8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>
        <a:tint val="99000"/>
      </a:schemeClr>
    </dgm:fillClrLst>
    <dgm:linClrLst meth="repeat">
      <a:schemeClr val="accent1">
        <a:tint val="99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>
        <a:tint val="80000"/>
      </a:schemeClr>
    </dgm:fillClrLst>
    <dgm:linClrLst meth="repeat">
      <a:schemeClr val="accent1">
        <a:tint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1">
        <a:shade val="80000"/>
      </a:schemeClr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>
        <a:tint val="99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>
        <a:tint val="8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2B7ABB9A-DCE3-481A-BDCD-423B5F9E2711}" type="doc">
      <dgm:prSet loTypeId="urn:microsoft.com/office/officeart/2005/8/layout/pyramid3" loCatId="pyramid" qsTypeId="urn:microsoft.com/office/officeart/2005/8/quickstyle/simple1" qsCatId="simple" csTypeId="urn:microsoft.com/office/officeart/2005/8/colors/accent1_3" csCatId="accent1" phldr="1"/>
      <dgm:spPr/>
    </dgm:pt>
    <dgm:pt modelId="{D0B5C048-8C24-4F76-8C9D-7762D594F997}">
      <dgm:prSet phldrT="[Текст]" custT="1"/>
      <dgm:spPr>
        <a:ln w="12700">
          <a:solidFill>
            <a:schemeClr val="accent1">
              <a:lumMod val="20000"/>
              <a:lumOff val="80000"/>
            </a:schemeClr>
          </a:solidFill>
        </a:ln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показов рекламы</a:t>
          </a:r>
        </a:p>
      </dgm:t>
    </dgm:pt>
    <dgm:pt modelId="{C4F833D6-37D4-4891-A2A2-C06AF9096A5E}" type="parTrans" cxnId="{8B7D69A1-3B67-407C-A646-37E9B957351D}">
      <dgm:prSet/>
      <dgm:spPr/>
      <dgm:t>
        <a:bodyPr/>
        <a:lstStyle/>
        <a:p>
          <a:endParaRPr lang="ru-RU"/>
        </a:p>
      </dgm:t>
    </dgm:pt>
    <dgm:pt modelId="{5B2769D3-0DE1-4D07-B24B-A2340C20834E}" type="sibTrans" cxnId="{8B7D69A1-3B67-407C-A646-37E9B957351D}">
      <dgm:prSet/>
      <dgm:spPr/>
      <dgm:t>
        <a:bodyPr/>
        <a:lstStyle/>
        <a:p>
          <a:endParaRPr lang="ru-RU"/>
        </a:p>
      </dgm:t>
    </dgm:pt>
    <dgm:pt modelId="{A43066EC-58A2-4A7D-AF6B-37D46EA26464}">
      <dgm:prSet phldrT="[Текст]"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кликов всего</a:t>
          </a:r>
        </a:p>
      </dgm:t>
    </dgm:pt>
    <dgm:pt modelId="{0E046F3B-1788-4701-AFFA-4607BF1273E2}" type="parTrans" cxnId="{D1F8CF76-FB7F-4F21-B086-283884B5DF06}">
      <dgm:prSet/>
      <dgm:spPr/>
      <dgm:t>
        <a:bodyPr/>
        <a:lstStyle/>
        <a:p>
          <a:endParaRPr lang="ru-RU"/>
        </a:p>
      </dgm:t>
    </dgm:pt>
    <dgm:pt modelId="{CF406CEF-929E-4E76-96D6-C1607914D3D8}" type="sibTrans" cxnId="{D1F8CF76-FB7F-4F21-B086-283884B5DF06}">
      <dgm:prSet/>
      <dgm:spPr/>
      <dgm:t>
        <a:bodyPr/>
        <a:lstStyle/>
        <a:p>
          <a:endParaRPr lang="ru-RU"/>
        </a:p>
      </dgm:t>
    </dgm:pt>
    <dgm:pt modelId="{93154AA3-294E-4A72-A452-A70CA494AC1C}">
      <dgm:prSet phldrT="[Текст]"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Расход всего</a:t>
          </a:r>
        </a:p>
      </dgm:t>
    </dgm:pt>
    <dgm:pt modelId="{10D3F0EA-6481-4F9E-BF8F-29CBEBFC97A9}" type="parTrans" cxnId="{9EDFCA65-FD3A-4110-9A32-51B38AB38958}">
      <dgm:prSet/>
      <dgm:spPr/>
      <dgm:t>
        <a:bodyPr/>
        <a:lstStyle/>
        <a:p>
          <a:endParaRPr lang="ru-RU"/>
        </a:p>
      </dgm:t>
    </dgm:pt>
    <dgm:pt modelId="{446540C0-BDAE-4DCF-A27D-EF3BA11E81B0}" type="sibTrans" cxnId="{9EDFCA65-FD3A-4110-9A32-51B38AB38958}">
      <dgm:prSet/>
      <dgm:spPr/>
      <dgm:t>
        <a:bodyPr/>
        <a:lstStyle/>
        <a:p>
          <a:endParaRPr lang="ru-RU"/>
        </a:p>
      </dgm:t>
    </dgm:pt>
    <dgm:pt modelId="{6F6CEB40-F018-40B7-B43C-BB0F608C1737}">
      <dgm:prSet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Кол-во обращений</a:t>
          </a:r>
        </a:p>
      </dgm:t>
    </dgm:pt>
    <dgm:pt modelId="{5DC237DF-0FFB-4B55-815D-8CACD0EB8495}" type="parTrans" cxnId="{A30E829E-E55C-4A04-871E-1A232B00AE70}">
      <dgm:prSet/>
      <dgm:spPr/>
      <dgm:t>
        <a:bodyPr/>
        <a:lstStyle/>
        <a:p>
          <a:endParaRPr lang="ru-RU"/>
        </a:p>
      </dgm:t>
    </dgm:pt>
    <dgm:pt modelId="{9153110B-FEAE-489A-BEA0-58C74B1E020C}" type="sibTrans" cxnId="{A30E829E-E55C-4A04-871E-1A232B00AE70}">
      <dgm:prSet/>
      <dgm:spPr/>
      <dgm:t>
        <a:bodyPr/>
        <a:lstStyle/>
        <a:p>
          <a:endParaRPr lang="ru-RU"/>
        </a:p>
      </dgm:t>
    </dgm:pt>
    <dgm:pt modelId="{DFB816DE-9FE1-4A03-BBE3-E92EDD0106A3}">
      <dgm:prSet custT="1"/>
      <dgm:spPr>
        <a:effectLst>
          <a:softEdge rad="12700"/>
        </a:effectLst>
      </dgm:spPr>
      <dgm:t>
        <a:bodyPr/>
        <a:lstStyle/>
        <a:p>
          <a:r>
            <a:rPr lang="ru-RU" sz="2000">
              <a:solidFill>
                <a:schemeClr val="bg1"/>
              </a:solidFill>
              <a:latin typeface="+mj-lt"/>
            </a:rPr>
            <a:t>Коэффициент конверсии</a:t>
          </a:r>
        </a:p>
      </dgm:t>
    </dgm:pt>
    <dgm:pt modelId="{8161913F-3BE7-4FCE-8FBE-4506E7C027FA}" type="parTrans" cxnId="{5A700310-1A07-44A3-ACE6-3F29867F5F66}">
      <dgm:prSet/>
      <dgm:spPr/>
      <dgm:t>
        <a:bodyPr/>
        <a:lstStyle/>
        <a:p>
          <a:endParaRPr lang="ru-RU"/>
        </a:p>
      </dgm:t>
    </dgm:pt>
    <dgm:pt modelId="{3CA26736-37DA-440F-A700-1D5D4AD6A718}" type="sibTrans" cxnId="{5A700310-1A07-44A3-ACE6-3F29867F5F66}">
      <dgm:prSet/>
      <dgm:spPr/>
      <dgm:t>
        <a:bodyPr/>
        <a:lstStyle/>
        <a:p>
          <a:endParaRPr lang="ru-RU"/>
        </a:p>
      </dgm:t>
    </dgm:pt>
    <dgm:pt modelId="{9672259E-8D62-4911-A026-2E23FD52D48A}">
      <dgm:prSet custT="1"/>
      <dgm:spPr>
        <a:solidFill>
          <a:schemeClr val="accent6">
            <a:lumMod val="75000"/>
          </a:schemeClr>
        </a:solidFill>
        <a:effectLst>
          <a:reflection blurRad="6350" stA="50000" endA="300" endPos="55000" dir="5400000" sy="-100000" algn="bl" rotWithShape="0"/>
          <a:softEdge rad="12700"/>
        </a:effectLst>
      </dgm:spPr>
      <dgm:t>
        <a:bodyPr/>
        <a:lstStyle/>
        <a:p>
          <a:r>
            <a:rPr lang="en-US" sz="2000">
              <a:solidFill>
                <a:schemeClr val="bg1"/>
              </a:solidFill>
              <a:latin typeface="+mj-lt"/>
            </a:rPr>
            <a:t>CPA – </a:t>
          </a:r>
          <a:r>
            <a:rPr lang="ru-RU" sz="2000">
              <a:solidFill>
                <a:schemeClr val="bg1"/>
              </a:solidFill>
              <a:latin typeface="+mj-lt"/>
            </a:rPr>
            <a:t>стоимость одного обращения</a:t>
          </a:r>
        </a:p>
      </dgm:t>
    </dgm:pt>
    <dgm:pt modelId="{F68F7933-ACA0-43C2-B89A-5069F154FA50}" type="parTrans" cxnId="{A9EC6469-469D-439D-BC5D-C6E59C5242FF}">
      <dgm:prSet/>
      <dgm:spPr/>
      <dgm:t>
        <a:bodyPr/>
        <a:lstStyle/>
        <a:p>
          <a:endParaRPr lang="ru-RU"/>
        </a:p>
      </dgm:t>
    </dgm:pt>
    <dgm:pt modelId="{FF1A42B2-437C-492B-BF11-AA8A1F9A797A}" type="sibTrans" cxnId="{A9EC6469-469D-439D-BC5D-C6E59C5242FF}">
      <dgm:prSet/>
      <dgm:spPr/>
      <dgm:t>
        <a:bodyPr/>
        <a:lstStyle/>
        <a:p>
          <a:endParaRPr lang="ru-RU"/>
        </a:p>
      </dgm:t>
    </dgm:pt>
    <dgm:pt modelId="{8BAF0548-FB69-46A5-A65D-40C8260D345C}" type="pres">
      <dgm:prSet presAssocID="{2B7ABB9A-DCE3-481A-BDCD-423B5F9E2711}" presName="Name0" presStyleCnt="0">
        <dgm:presLayoutVars>
          <dgm:dir/>
          <dgm:animLvl val="lvl"/>
          <dgm:resizeHandles val="exact"/>
        </dgm:presLayoutVars>
      </dgm:prSet>
      <dgm:spPr/>
    </dgm:pt>
    <dgm:pt modelId="{8303ACF7-CE85-4D64-B0D4-439BBAEDA9A4}" type="pres">
      <dgm:prSet presAssocID="{D0B5C048-8C24-4F76-8C9D-7762D594F997}" presName="Name8" presStyleCnt="0"/>
      <dgm:spPr/>
    </dgm:pt>
    <dgm:pt modelId="{FFC861F8-64C6-45D6-B030-BA0EC8DC7546}" type="pres">
      <dgm:prSet presAssocID="{D0B5C048-8C24-4F76-8C9D-7762D594F997}" presName="level" presStyleLbl="node1" presStyleIdx="0" presStyleCnt="6" custLinFactNeighborY="25956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AFF118AE-0192-452D-9AB7-AD9749DBEBF5}" type="pres">
      <dgm:prSet presAssocID="{D0B5C048-8C24-4F76-8C9D-7762D594F997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79388EF3-A8BE-4117-ACBA-8A08FF47472A}" type="pres">
      <dgm:prSet presAssocID="{A43066EC-58A2-4A7D-AF6B-37D46EA26464}" presName="Name8" presStyleCnt="0"/>
      <dgm:spPr/>
    </dgm:pt>
    <dgm:pt modelId="{69CA1DAA-1002-439B-95E6-9B03B9A978F9}" type="pres">
      <dgm:prSet presAssocID="{A43066EC-58A2-4A7D-AF6B-37D46EA26464}" presName="level" presStyleLbl="node1" presStyleIdx="1" presStyleCnt="6" custScaleX="111272" custLinFactNeighborY="20188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673D1501-484B-4334-879E-3653F69F415A}" type="pres">
      <dgm:prSet presAssocID="{A43066EC-58A2-4A7D-AF6B-37D46EA26464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47D67E14-1695-4B93-9EB1-4CC623CC53C2}" type="pres">
      <dgm:prSet presAssocID="{93154AA3-294E-4A72-A452-A70CA494AC1C}" presName="Name8" presStyleCnt="0"/>
      <dgm:spPr/>
    </dgm:pt>
    <dgm:pt modelId="{238952AD-046B-41C1-B6E4-2C5149FAC37B}" type="pres">
      <dgm:prSet presAssocID="{93154AA3-294E-4A72-A452-A70CA494AC1C}" presName="level" presStyleLbl="node1" presStyleIdx="2" presStyleCnt="6" custScaleX="125615" custLinFactNeighborY="15862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E32FEE9D-FC56-4633-B235-BB4BC8FB2096}" type="pres">
      <dgm:prSet presAssocID="{93154AA3-294E-4A72-A452-A70CA494AC1C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8AAD1D77-9DFF-4406-995B-9E373EE560D6}" type="pres">
      <dgm:prSet presAssocID="{6F6CEB40-F018-40B7-B43C-BB0F608C1737}" presName="Name8" presStyleCnt="0"/>
      <dgm:spPr/>
    </dgm:pt>
    <dgm:pt modelId="{425953AF-BAA2-4E7A-916B-2A82294152AD}" type="pres">
      <dgm:prSet presAssocID="{6F6CEB40-F018-40B7-B43C-BB0F608C1737}" presName="level" presStyleLbl="node1" presStyleIdx="3" presStyleCnt="6" custScaleX="146096" custLinFactNeighborY="10094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166B6DC3-E48C-470D-B319-D777F3D4DA8C}" type="pres">
      <dgm:prSet presAssocID="{6F6CEB40-F018-40B7-B43C-BB0F608C1737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7A3E38AC-ABE0-44B1-ABFE-C71AA69B5E79}" type="pres">
      <dgm:prSet presAssocID="{DFB816DE-9FE1-4A03-BBE3-E92EDD0106A3}" presName="Name8" presStyleCnt="0"/>
      <dgm:spPr/>
    </dgm:pt>
    <dgm:pt modelId="{5A06E787-2B65-46E6-9A04-2968475748A6}" type="pres">
      <dgm:prSet presAssocID="{DFB816DE-9FE1-4A03-BBE3-E92EDD0106A3}" presName="level" presStyleLbl="node1" presStyleIdx="4" presStyleCnt="6" custScaleX="181925" custLinFactNeighborY="4326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53E7FBCA-B0EF-4CD3-9E52-80F3A839A7EA}" type="pres">
      <dgm:prSet presAssocID="{DFB816DE-9FE1-4A03-BBE3-E92EDD0106A3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40A0CFF3-5D9A-46B0-B3E9-C705D72172EE}" type="pres">
      <dgm:prSet presAssocID="{9672259E-8D62-4911-A026-2E23FD52D48A}" presName="Name8" presStyleCnt="0"/>
      <dgm:spPr/>
    </dgm:pt>
    <dgm:pt modelId="{9D67B753-3B31-4AF4-8047-2E5F38D41F74}" type="pres">
      <dgm:prSet presAssocID="{9672259E-8D62-4911-A026-2E23FD52D48A}" presName="level" presStyleLbl="node1" presStyleIdx="5" presStyleCnt="6" custScaleX="294544" custScaleY="127782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22C6AEA5-B4B3-41C7-AE03-AA0A4D4EB3BF}" type="pres">
      <dgm:prSet presAssocID="{9672259E-8D62-4911-A026-2E23FD52D48A}" presName="levelTx" presStyleLbl="revTx" presStyleIdx="0" presStyleCnt="0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</dgm:ptLst>
  <dgm:cxnLst>
    <dgm:cxn modelId="{0FA3184D-1905-457D-BD9F-8DA6BDEC6D87}" type="presOf" srcId="{DFB816DE-9FE1-4A03-BBE3-E92EDD0106A3}" destId="{5A06E787-2B65-46E6-9A04-2968475748A6}" srcOrd="0" destOrd="0" presId="urn:microsoft.com/office/officeart/2005/8/layout/pyramid3"/>
    <dgm:cxn modelId="{132FDD72-A08C-43E7-B43D-67DAB6DA4439}" type="presOf" srcId="{D0B5C048-8C24-4F76-8C9D-7762D594F997}" destId="{FFC861F8-64C6-45D6-B030-BA0EC8DC7546}" srcOrd="0" destOrd="0" presId="urn:microsoft.com/office/officeart/2005/8/layout/pyramid3"/>
    <dgm:cxn modelId="{8461AE26-0F5A-487F-997A-9D4B145659CA}" type="presOf" srcId="{A43066EC-58A2-4A7D-AF6B-37D46EA26464}" destId="{673D1501-484B-4334-879E-3653F69F415A}" srcOrd="1" destOrd="0" presId="urn:microsoft.com/office/officeart/2005/8/layout/pyramid3"/>
    <dgm:cxn modelId="{FE7C94FD-119D-4411-9438-A50C11D6CFBF}" type="presOf" srcId="{D0B5C048-8C24-4F76-8C9D-7762D594F997}" destId="{AFF118AE-0192-452D-9AB7-AD9749DBEBF5}" srcOrd="1" destOrd="0" presId="urn:microsoft.com/office/officeart/2005/8/layout/pyramid3"/>
    <dgm:cxn modelId="{15587162-ACDD-44AB-9376-6E988E33462E}" type="presOf" srcId="{93154AA3-294E-4A72-A452-A70CA494AC1C}" destId="{238952AD-046B-41C1-B6E4-2C5149FAC37B}" srcOrd="0" destOrd="0" presId="urn:microsoft.com/office/officeart/2005/8/layout/pyramid3"/>
    <dgm:cxn modelId="{9EDFCA65-FD3A-4110-9A32-51B38AB38958}" srcId="{2B7ABB9A-DCE3-481A-BDCD-423B5F9E2711}" destId="{93154AA3-294E-4A72-A452-A70CA494AC1C}" srcOrd="2" destOrd="0" parTransId="{10D3F0EA-6481-4F9E-BF8F-29CBEBFC97A9}" sibTransId="{446540C0-BDAE-4DCF-A27D-EF3BA11E81B0}"/>
    <dgm:cxn modelId="{A9EC6469-469D-439D-BC5D-C6E59C5242FF}" srcId="{2B7ABB9A-DCE3-481A-BDCD-423B5F9E2711}" destId="{9672259E-8D62-4911-A026-2E23FD52D48A}" srcOrd="5" destOrd="0" parTransId="{F68F7933-ACA0-43C2-B89A-5069F154FA50}" sibTransId="{FF1A42B2-437C-492B-BF11-AA8A1F9A797A}"/>
    <dgm:cxn modelId="{D1F8CF76-FB7F-4F21-B086-283884B5DF06}" srcId="{2B7ABB9A-DCE3-481A-BDCD-423B5F9E2711}" destId="{A43066EC-58A2-4A7D-AF6B-37D46EA26464}" srcOrd="1" destOrd="0" parTransId="{0E046F3B-1788-4701-AFFA-4607BF1273E2}" sibTransId="{CF406CEF-929E-4E76-96D6-C1607914D3D8}"/>
    <dgm:cxn modelId="{15AFC88D-8121-48E5-ADCF-8658008ED6C4}" type="presOf" srcId="{6F6CEB40-F018-40B7-B43C-BB0F608C1737}" destId="{425953AF-BAA2-4E7A-916B-2A82294152AD}" srcOrd="0" destOrd="0" presId="urn:microsoft.com/office/officeart/2005/8/layout/pyramid3"/>
    <dgm:cxn modelId="{2EF510FC-833D-4408-BEC9-B8E39212F9B6}" type="presOf" srcId="{DFB816DE-9FE1-4A03-BBE3-E92EDD0106A3}" destId="{53E7FBCA-B0EF-4CD3-9E52-80F3A839A7EA}" srcOrd="1" destOrd="0" presId="urn:microsoft.com/office/officeart/2005/8/layout/pyramid3"/>
    <dgm:cxn modelId="{1070687D-0F4F-4BDB-9EB4-1B5B9F6F6437}" type="presOf" srcId="{6F6CEB40-F018-40B7-B43C-BB0F608C1737}" destId="{166B6DC3-E48C-470D-B319-D777F3D4DA8C}" srcOrd="1" destOrd="0" presId="urn:microsoft.com/office/officeart/2005/8/layout/pyramid3"/>
    <dgm:cxn modelId="{0606BC7A-C1E1-4A78-98AD-5B26B65F381B}" type="presOf" srcId="{2B7ABB9A-DCE3-481A-BDCD-423B5F9E2711}" destId="{8BAF0548-FB69-46A5-A65D-40C8260D345C}" srcOrd="0" destOrd="0" presId="urn:microsoft.com/office/officeart/2005/8/layout/pyramid3"/>
    <dgm:cxn modelId="{875262F1-E174-4AC0-904C-133BA89DF61A}" type="presOf" srcId="{A43066EC-58A2-4A7D-AF6B-37D46EA26464}" destId="{69CA1DAA-1002-439B-95E6-9B03B9A978F9}" srcOrd="0" destOrd="0" presId="urn:microsoft.com/office/officeart/2005/8/layout/pyramid3"/>
    <dgm:cxn modelId="{35E54189-8727-4B10-96F2-745899999A16}" type="presOf" srcId="{93154AA3-294E-4A72-A452-A70CA494AC1C}" destId="{E32FEE9D-FC56-4633-B235-BB4BC8FB2096}" srcOrd="1" destOrd="0" presId="urn:microsoft.com/office/officeart/2005/8/layout/pyramid3"/>
    <dgm:cxn modelId="{A30E829E-E55C-4A04-871E-1A232B00AE70}" srcId="{2B7ABB9A-DCE3-481A-BDCD-423B5F9E2711}" destId="{6F6CEB40-F018-40B7-B43C-BB0F608C1737}" srcOrd="3" destOrd="0" parTransId="{5DC237DF-0FFB-4B55-815D-8CACD0EB8495}" sibTransId="{9153110B-FEAE-489A-BEA0-58C74B1E020C}"/>
    <dgm:cxn modelId="{8B7D69A1-3B67-407C-A646-37E9B957351D}" srcId="{2B7ABB9A-DCE3-481A-BDCD-423B5F9E2711}" destId="{D0B5C048-8C24-4F76-8C9D-7762D594F997}" srcOrd="0" destOrd="0" parTransId="{C4F833D6-37D4-4891-A2A2-C06AF9096A5E}" sibTransId="{5B2769D3-0DE1-4D07-B24B-A2340C20834E}"/>
    <dgm:cxn modelId="{59E1DAE9-E854-47A4-A385-F7A546DD7C74}" type="presOf" srcId="{9672259E-8D62-4911-A026-2E23FD52D48A}" destId="{22C6AEA5-B4B3-41C7-AE03-AA0A4D4EB3BF}" srcOrd="1" destOrd="0" presId="urn:microsoft.com/office/officeart/2005/8/layout/pyramid3"/>
    <dgm:cxn modelId="{6C10A6D7-9BE2-4549-90E6-CE59CE845646}" type="presOf" srcId="{9672259E-8D62-4911-A026-2E23FD52D48A}" destId="{9D67B753-3B31-4AF4-8047-2E5F38D41F74}" srcOrd="0" destOrd="0" presId="urn:microsoft.com/office/officeart/2005/8/layout/pyramid3"/>
    <dgm:cxn modelId="{5A700310-1A07-44A3-ACE6-3F29867F5F66}" srcId="{2B7ABB9A-DCE3-481A-BDCD-423B5F9E2711}" destId="{DFB816DE-9FE1-4A03-BBE3-E92EDD0106A3}" srcOrd="4" destOrd="0" parTransId="{8161913F-3BE7-4FCE-8FBE-4506E7C027FA}" sibTransId="{3CA26736-37DA-440F-A700-1D5D4AD6A718}"/>
    <dgm:cxn modelId="{7AE71CE1-9EB8-4B01-9F5C-75D5733F1AD4}" type="presParOf" srcId="{8BAF0548-FB69-46A5-A65D-40C8260D345C}" destId="{8303ACF7-CE85-4D64-B0D4-439BBAEDA9A4}" srcOrd="0" destOrd="0" presId="urn:microsoft.com/office/officeart/2005/8/layout/pyramid3"/>
    <dgm:cxn modelId="{29498110-A3F1-4878-906F-2F5A464B5106}" type="presParOf" srcId="{8303ACF7-CE85-4D64-B0D4-439BBAEDA9A4}" destId="{FFC861F8-64C6-45D6-B030-BA0EC8DC7546}" srcOrd="0" destOrd="0" presId="urn:microsoft.com/office/officeart/2005/8/layout/pyramid3"/>
    <dgm:cxn modelId="{B8B8AD8A-9FEA-4995-8E19-CD5F378490BC}" type="presParOf" srcId="{8303ACF7-CE85-4D64-B0D4-439BBAEDA9A4}" destId="{AFF118AE-0192-452D-9AB7-AD9749DBEBF5}" srcOrd="1" destOrd="0" presId="urn:microsoft.com/office/officeart/2005/8/layout/pyramid3"/>
    <dgm:cxn modelId="{196E2C30-FAF0-4037-9453-6922BDA21793}" type="presParOf" srcId="{8BAF0548-FB69-46A5-A65D-40C8260D345C}" destId="{79388EF3-A8BE-4117-ACBA-8A08FF47472A}" srcOrd="1" destOrd="0" presId="urn:microsoft.com/office/officeart/2005/8/layout/pyramid3"/>
    <dgm:cxn modelId="{9AD771CF-756A-4FCD-A5B3-896A24D80D1A}" type="presParOf" srcId="{79388EF3-A8BE-4117-ACBA-8A08FF47472A}" destId="{69CA1DAA-1002-439B-95E6-9B03B9A978F9}" srcOrd="0" destOrd="0" presId="urn:microsoft.com/office/officeart/2005/8/layout/pyramid3"/>
    <dgm:cxn modelId="{9118BF48-AA6B-4E5A-A61F-E50943924C35}" type="presParOf" srcId="{79388EF3-A8BE-4117-ACBA-8A08FF47472A}" destId="{673D1501-484B-4334-879E-3653F69F415A}" srcOrd="1" destOrd="0" presId="urn:microsoft.com/office/officeart/2005/8/layout/pyramid3"/>
    <dgm:cxn modelId="{5FDAB294-35D2-44E3-97A6-5D26D489BE78}" type="presParOf" srcId="{8BAF0548-FB69-46A5-A65D-40C8260D345C}" destId="{47D67E14-1695-4B93-9EB1-4CC623CC53C2}" srcOrd="2" destOrd="0" presId="urn:microsoft.com/office/officeart/2005/8/layout/pyramid3"/>
    <dgm:cxn modelId="{0B3EAF7F-5C23-4802-B3E9-DD8A0252F305}" type="presParOf" srcId="{47D67E14-1695-4B93-9EB1-4CC623CC53C2}" destId="{238952AD-046B-41C1-B6E4-2C5149FAC37B}" srcOrd="0" destOrd="0" presId="urn:microsoft.com/office/officeart/2005/8/layout/pyramid3"/>
    <dgm:cxn modelId="{58122155-8273-48A6-9E3D-883279150E15}" type="presParOf" srcId="{47D67E14-1695-4B93-9EB1-4CC623CC53C2}" destId="{E32FEE9D-FC56-4633-B235-BB4BC8FB2096}" srcOrd="1" destOrd="0" presId="urn:microsoft.com/office/officeart/2005/8/layout/pyramid3"/>
    <dgm:cxn modelId="{D1493C98-14A3-4B80-A0BD-7C3E5A7720A2}" type="presParOf" srcId="{8BAF0548-FB69-46A5-A65D-40C8260D345C}" destId="{8AAD1D77-9DFF-4406-995B-9E373EE560D6}" srcOrd="3" destOrd="0" presId="urn:microsoft.com/office/officeart/2005/8/layout/pyramid3"/>
    <dgm:cxn modelId="{63C9FD9C-1190-4E2F-940A-E5E46ABC4EC4}" type="presParOf" srcId="{8AAD1D77-9DFF-4406-995B-9E373EE560D6}" destId="{425953AF-BAA2-4E7A-916B-2A82294152AD}" srcOrd="0" destOrd="0" presId="urn:microsoft.com/office/officeart/2005/8/layout/pyramid3"/>
    <dgm:cxn modelId="{FB0568B5-D2A4-41F9-BDB3-8F8D2E138C5D}" type="presParOf" srcId="{8AAD1D77-9DFF-4406-995B-9E373EE560D6}" destId="{166B6DC3-E48C-470D-B319-D777F3D4DA8C}" srcOrd="1" destOrd="0" presId="urn:microsoft.com/office/officeart/2005/8/layout/pyramid3"/>
    <dgm:cxn modelId="{D1E1DB8E-1C85-4D1D-A339-0AA6EDF8A6BF}" type="presParOf" srcId="{8BAF0548-FB69-46A5-A65D-40C8260D345C}" destId="{7A3E38AC-ABE0-44B1-ABFE-C71AA69B5E79}" srcOrd="4" destOrd="0" presId="urn:microsoft.com/office/officeart/2005/8/layout/pyramid3"/>
    <dgm:cxn modelId="{DF0B933B-1959-4F39-84BB-4B6CBE444E03}" type="presParOf" srcId="{7A3E38AC-ABE0-44B1-ABFE-C71AA69B5E79}" destId="{5A06E787-2B65-46E6-9A04-2968475748A6}" srcOrd="0" destOrd="0" presId="urn:microsoft.com/office/officeart/2005/8/layout/pyramid3"/>
    <dgm:cxn modelId="{B207CE00-BC56-4360-9B16-C6225136DD81}" type="presParOf" srcId="{7A3E38AC-ABE0-44B1-ABFE-C71AA69B5E79}" destId="{53E7FBCA-B0EF-4CD3-9E52-80F3A839A7EA}" srcOrd="1" destOrd="0" presId="urn:microsoft.com/office/officeart/2005/8/layout/pyramid3"/>
    <dgm:cxn modelId="{FE2F8659-10E8-4023-A37C-0C03FCF18B0C}" type="presParOf" srcId="{8BAF0548-FB69-46A5-A65D-40C8260D345C}" destId="{40A0CFF3-5D9A-46B0-B3E9-C705D72172EE}" srcOrd="5" destOrd="0" presId="urn:microsoft.com/office/officeart/2005/8/layout/pyramid3"/>
    <dgm:cxn modelId="{D2BC425B-9FC0-41F2-9BC5-D631615D6C37}" type="presParOf" srcId="{40A0CFF3-5D9A-46B0-B3E9-C705D72172EE}" destId="{9D67B753-3B31-4AF4-8047-2E5F38D41F74}" srcOrd="0" destOrd="0" presId="urn:microsoft.com/office/officeart/2005/8/layout/pyramid3"/>
    <dgm:cxn modelId="{39BA3197-8479-4C93-9F41-620D6BBF5144}" type="presParOf" srcId="{40A0CFF3-5D9A-46B0-B3E9-C705D72172EE}" destId="{22C6AEA5-B4B3-41C7-AE03-AA0A4D4EB3BF}" srcOrd="1" destOrd="0" presId="urn:microsoft.com/office/officeart/2005/8/layout/pyramid3"/>
  </dgm:cxnLst>
  <dgm:bg/>
  <dgm:whole/>
  <dgm:extLst>
    <a:ext uri="http://schemas.microsoft.com/office/drawing/2008/diagram">
      <dsp:dataModelExt xmlns:dsp="http://schemas.microsoft.com/office/drawing/2008/diagram" relId="rId9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FC861F8-64C6-45D6-B030-BA0EC8DC7546}">
      <dsp:nvSpPr>
        <dsp:cNvPr id="0" name=""/>
        <dsp:cNvSpPr/>
      </dsp:nvSpPr>
      <dsp:spPr>
        <a:xfrm rot="10800000">
          <a:off x="0" y="217155"/>
          <a:ext cx="4721038" cy="836627"/>
        </a:xfrm>
        <a:prstGeom prst="trapezoid">
          <a:avLst>
            <a:gd name="adj" fmla="val 44943"/>
          </a:avLst>
        </a:prstGeom>
        <a:solidFill>
          <a:schemeClr val="accent1">
            <a:shade val="8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lumMod val="20000"/>
              <a:lumOff val="8000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показов рекламы</a:t>
          </a:r>
        </a:p>
      </dsp:txBody>
      <dsp:txXfrm rot="-10800000">
        <a:off x="826181" y="217155"/>
        <a:ext cx="3068675" cy="836627"/>
      </dsp:txXfrm>
    </dsp:sp>
    <dsp:sp modelId="{69CA1DAA-1002-439B-95E6-9B03B9A978F9}">
      <dsp:nvSpPr>
        <dsp:cNvPr id="0" name=""/>
        <dsp:cNvSpPr/>
      </dsp:nvSpPr>
      <dsp:spPr>
        <a:xfrm rot="10800000">
          <a:off x="152315" y="1005525"/>
          <a:ext cx="4416408" cy="836627"/>
        </a:xfrm>
        <a:prstGeom prst="trapezoid">
          <a:avLst>
            <a:gd name="adj" fmla="val 44943"/>
          </a:avLst>
        </a:prstGeom>
        <a:solidFill>
          <a:schemeClr val="accent1">
            <a:shade val="80000"/>
            <a:hueOff val="54253"/>
            <a:satOff val="1035"/>
            <a:lumOff val="4571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кликов всего</a:t>
          </a:r>
        </a:p>
      </dsp:txBody>
      <dsp:txXfrm rot="-10800000">
        <a:off x="925186" y="1005525"/>
        <a:ext cx="2870665" cy="836627"/>
      </dsp:txXfrm>
    </dsp:sp>
    <dsp:sp modelId="{238952AD-046B-41C1-B6E4-2C5149FAC37B}">
      <dsp:nvSpPr>
        <dsp:cNvPr id="0" name=""/>
        <dsp:cNvSpPr/>
      </dsp:nvSpPr>
      <dsp:spPr>
        <a:xfrm rot="10800000">
          <a:off x="340001" y="1805960"/>
          <a:ext cx="4041036" cy="836627"/>
        </a:xfrm>
        <a:prstGeom prst="trapezoid">
          <a:avLst>
            <a:gd name="adj" fmla="val 44943"/>
          </a:avLst>
        </a:prstGeom>
        <a:solidFill>
          <a:schemeClr val="accent1">
            <a:shade val="80000"/>
            <a:hueOff val="108505"/>
            <a:satOff val="2070"/>
            <a:lumOff val="9142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2000" kern="1200">
              <a:solidFill>
                <a:schemeClr val="bg1"/>
              </a:solidFill>
              <a:latin typeface="+mj-lt"/>
            </a:rPr>
            <a:t>Расход всего</a:t>
          </a:r>
        </a:p>
      </dsp:txBody>
      <dsp:txXfrm rot="-10800000">
        <a:off x="1047182" y="1805960"/>
        <a:ext cx="2626673" cy="836627"/>
      </dsp:txXfrm>
    </dsp:sp>
    <dsp:sp modelId="{425953AF-BAA2-4E7A-916B-2A82294152AD}">
      <dsp:nvSpPr>
        <dsp:cNvPr id="0" name=""/>
        <dsp:cNvSpPr/>
      </dsp:nvSpPr>
      <dsp:spPr>
        <a:xfrm rot="10800000">
          <a:off x="559899" y="2594331"/>
          <a:ext cx="3601240" cy="836627"/>
        </a:xfrm>
        <a:prstGeom prst="trapezoid">
          <a:avLst>
            <a:gd name="adj" fmla="val 44943"/>
          </a:avLst>
        </a:prstGeom>
        <a:solidFill>
          <a:schemeClr val="accent1">
            <a:shade val="80000"/>
            <a:hueOff val="162758"/>
            <a:satOff val="3105"/>
            <a:lumOff val="13713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2000" kern="1200">
              <a:solidFill>
                <a:schemeClr val="bg1"/>
              </a:solidFill>
              <a:latin typeface="+mj-lt"/>
            </a:rPr>
            <a:t>Кол-во обращений</a:t>
          </a:r>
        </a:p>
      </dsp:txBody>
      <dsp:txXfrm rot="-10800000">
        <a:off x="1190116" y="2594331"/>
        <a:ext cx="2340806" cy="836627"/>
      </dsp:txXfrm>
    </dsp:sp>
    <dsp:sp modelId="{5A06E787-2B65-46E6-9A04-2968475748A6}">
      <dsp:nvSpPr>
        <dsp:cNvPr id="0" name=""/>
        <dsp:cNvSpPr/>
      </dsp:nvSpPr>
      <dsp:spPr>
        <a:xfrm rot="10800000">
          <a:off x="802364" y="3382702"/>
          <a:ext cx="3116309" cy="836627"/>
        </a:xfrm>
        <a:prstGeom prst="trapezoid">
          <a:avLst>
            <a:gd name="adj" fmla="val 44943"/>
          </a:avLst>
        </a:prstGeom>
        <a:solidFill>
          <a:schemeClr val="accent1">
            <a:shade val="80000"/>
            <a:hueOff val="217011"/>
            <a:satOff val="4140"/>
            <a:lumOff val="18284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ru-RU" sz="2000" kern="1200">
              <a:solidFill>
                <a:schemeClr val="bg1"/>
              </a:solidFill>
              <a:latin typeface="+mj-lt"/>
            </a:rPr>
            <a:t>Коэффициент конверсии</a:t>
          </a:r>
        </a:p>
      </dsp:txBody>
      <dsp:txXfrm rot="-10800000">
        <a:off x="1347719" y="3382702"/>
        <a:ext cx="2025600" cy="836627"/>
      </dsp:txXfrm>
    </dsp:sp>
    <dsp:sp modelId="{9D67B753-3B31-4AF4-8047-2E5F38D41F74}">
      <dsp:nvSpPr>
        <dsp:cNvPr id="0" name=""/>
        <dsp:cNvSpPr/>
      </dsp:nvSpPr>
      <dsp:spPr>
        <a:xfrm rot="10800000">
          <a:off x="945316" y="4183137"/>
          <a:ext cx="2830405" cy="1069059"/>
        </a:xfrm>
        <a:prstGeom prst="trapezoid">
          <a:avLst>
            <a:gd name="adj" fmla="val 44943"/>
          </a:avLst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>
          <a:reflection blurRad="6350" stA="50000" endA="300" endPos="55000" dir="5400000" sy="-100000" algn="bl" rotWithShape="0"/>
          <a:softEdge rad="12700"/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5400" tIns="25400" rIns="25400" bIns="254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000" kern="1200">
              <a:solidFill>
                <a:schemeClr val="bg1"/>
              </a:solidFill>
              <a:latin typeface="+mj-lt"/>
            </a:rPr>
            <a:t>CPA – </a:t>
          </a:r>
          <a:r>
            <a:rPr lang="ru-RU" sz="2000" kern="1200">
              <a:solidFill>
                <a:schemeClr val="bg1"/>
              </a:solidFill>
              <a:latin typeface="+mj-lt"/>
            </a:rPr>
            <a:t>стоимость одного обращения</a:t>
          </a:r>
        </a:p>
      </dsp:txBody>
      <dsp:txXfrm rot="-10800000">
        <a:off x="945316" y="4183137"/>
        <a:ext cx="2830405" cy="106905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yramid3">
  <dgm:title val=""/>
  <dgm:desc val=""/>
  <dgm:catLst>
    <dgm:cat type="pyramid" pri="2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pyra">
          <dgm:param type="linDir" val="fromT"/>
          <dgm:param type="txDir" val="fromT"/>
          <dgm:param type="pyraAcctPos" val="aft"/>
          <dgm:param type="pyraAcctTxMar" val="step"/>
          <dgm:param type="pyraAcctBkgdNode" val="acctBkgd"/>
          <dgm:param type="pyraAcctTxNode" val="acctTx"/>
          <dgm:param type="pyraLvlNode" val="level"/>
        </dgm:alg>
      </dgm:if>
      <dgm:else name="Name3">
        <dgm:alg type="pyra">
          <dgm:param type="linDir" val="fromT"/>
          <dgm:param type="txDir" val="fromT"/>
          <dgm:param type="pyraAcctPos" val="bef"/>
          <dgm:param type="pyraAcctTxMar" val="step"/>
          <dgm:param type="pyraAcctBkgdNode" val="acctBkgd"/>
          <dgm:param type="pyraAcctTxNode" val="acctTx"/>
          <dgm:param type="pyraLvlNode" val="level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ptType="all node" func="maxDepth" op="gte" val="2">
        <dgm:constrLst>
          <dgm:constr type="primFontSz" for="des" forName="levelTx" op="equ"/>
          <dgm:constr type="secFontSz" for="des" forName="acctTx" op="equ"/>
          <dgm:constr type="pyraAcctRatio" val="0.32"/>
        </dgm:constrLst>
      </dgm:if>
      <dgm:else name="Name6">
        <dgm:constrLst>
          <dgm:constr type="primFontSz" for="des" forName="levelTx" op="equ"/>
          <dgm:constr type="secFontSz" for="des" forName="acctTx" op="equ"/>
          <dgm:constr type="pyraAcctRatio"/>
        </dgm:constrLst>
      </dgm:else>
    </dgm:choose>
    <dgm:ruleLst/>
    <dgm:forEach name="Name7" axis="ch" ptType="node">
      <dgm:layoutNode name="Name8">
        <dgm:alg type="composite">
          <dgm:param type="horzAlign" val="none"/>
        </dgm:alg>
        <dgm:shape xmlns:r="http://schemas.openxmlformats.org/officeDocument/2006/relationships" r:blip="">
          <dgm:adjLst/>
        </dgm:shape>
        <dgm:presOf/>
        <dgm:choose name="Name9">
          <dgm:if name="Name10" axis="self" ptType="node" func="revPos" op="equ" val="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/>
              <dgm:constr type="h" for="ch" forName="levelTx" refType="h" refFor="ch" refForName="level"/>
            </dgm:constrLst>
          </dgm:if>
          <dgm:else name="Name1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 fact="0.65"/>
              <dgm:constr type="h" for="ch" forName="levelTx" refType="h" refFor="ch" refForName="level"/>
            </dgm:constrLst>
          </dgm:else>
        </dgm:choose>
        <dgm:ruleLst/>
        <dgm:choose name="Name12">
          <dgm:if name="Name13" axis="ch" ptType="node" func="cnt" op="gte" val="1">
            <dgm:layoutNode name="acctBkgd" styleLbl="alignAcc1">
              <dgm:alg type="sp"/>
              <dgm:shape xmlns:r="http://schemas.openxmlformats.org/officeDocument/2006/relationships" type="nonIsoscelesTrapezoid" r:blip="">
                <dgm:adjLst/>
              </dgm:shape>
              <dgm:presOf axis="des" ptType="node"/>
              <dgm:constrLst/>
              <dgm:ruleLst/>
            </dgm:layoutNode>
            <dgm:layoutNode name="acctTx" styleLbl="alignAcc1">
              <dgm:varLst>
                <dgm:bulletEnabled val="1"/>
              </dgm:varLst>
              <dgm:alg type="tx">
                <dgm:param type="stBulletLvl" val="1"/>
                <dgm:param type="txAnchorVertCh" val="t"/>
              </dgm:alg>
              <dgm:shape xmlns:r="http://schemas.openxmlformats.org/officeDocument/2006/relationships" type="nonIsoscelesTrapezoid" r:blip="" hideGeom="1">
                <dgm:adjLst/>
              </dgm:shape>
              <dgm:presOf axis="des" ptType="node"/>
              <dgm:constrLst>
                <dgm:constr type="secFontSz" val="65"/>
                <dgm:constr type="primFontSz" refType="secFontSz"/>
                <dgm:constr type="tMarg" refType="secFontSz" fact="0.3"/>
                <dgm:constr type="bMarg" refType="secFontSz" fact="0.3"/>
                <dgm:constr type="lMarg" refType="secFontSz" fact="0.3"/>
                <dgm:constr type="rMarg" refType="secFontSz" fact="0.3"/>
              </dgm:constrLst>
              <dgm:ruleLst>
                <dgm:rule type="secFontSz" val="5" fact="NaN" max="NaN"/>
              </dgm:ruleLst>
            </dgm:layoutNode>
          </dgm:if>
          <dgm:else name="Name14"/>
        </dgm:choose>
        <dgm:layoutNode name="level">
          <dgm:varLst>
            <dgm:chMax val="1"/>
            <dgm:bulletEnabled val="1"/>
          </dgm:varLst>
          <dgm:alg type="sp"/>
          <dgm:shape xmlns:r="http://schemas.openxmlformats.org/officeDocument/2006/relationships" type="trapezoid" r:blip="">
            <dgm:adjLst/>
          </dgm:shape>
          <dgm:presOf axis="self"/>
          <dgm:constrLst>
            <dgm:constr type="h" val="500"/>
            <dgm:constr type="w" val="1"/>
          </dgm:constrLst>
          <dgm:ruleLst/>
        </dgm:layoutNode>
        <dgm:layoutNode name="levelTx" styleLbl="revTx">
          <dgm:varLst>
            <dgm:chMax val="1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5.xml" Type="http://schemas.openxmlformats.org/officeDocument/2006/relationships/chart"/>
<Relationship Id="rId11" Target="../charts/chart6.xml" Type="http://schemas.openxmlformats.org/officeDocument/2006/relationships/chart"/>
<Relationship Id="rId12" Target="../charts/chart7.xml" Type="http://schemas.openxmlformats.org/officeDocument/2006/relationships/chart"/>
<Relationship Id="rId13" Target="../charts/chart8.xml" Type="http://schemas.openxmlformats.org/officeDocument/2006/relationships/chart"/>
<Relationship Id="rId14" Target="../charts/chart9.xml" Type="http://schemas.openxmlformats.org/officeDocument/2006/relationships/chart"/>
<Relationship Id="rId15" Target="../charts/chart10.xml" Type="http://schemas.openxmlformats.org/officeDocument/2006/relationships/chart"/>
<Relationship Id="rId16" Target="../charts/chart11.xml" Type="http://schemas.openxmlformats.org/officeDocument/2006/relationships/chart"/>
<Relationship Id="rId2" Target="../charts/chart2.xml" Type="http://schemas.openxmlformats.org/officeDocument/2006/relationships/chart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diagrams/data1.xml" Type="http://schemas.openxmlformats.org/officeDocument/2006/relationships/diagramData"/>
<Relationship Id="rId6" Target="../diagrams/layout1.xml" Type="http://schemas.openxmlformats.org/officeDocument/2006/relationships/diagramLayout"/>
<Relationship Id="rId7" Target="../diagrams/quickStyle1.xml" Type="http://schemas.openxmlformats.org/officeDocument/2006/relationships/diagramQuickStyle"/>
<Relationship Id="rId8" Target="../diagrams/colors1.xml" Type="http://schemas.openxmlformats.org/officeDocument/2006/relationships/diagramColors"/>
<Relationship Id="rId9" Target="../diagrams/drawing1.xml" Type="http://schemas.microsoft.com/office/2007/relationships/diagramDrawing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179296</xdr:colOff>
      <xdr:row>0</xdr:row>
      <xdr:rowOff>89647</xdr:rowOff>
    </xdr:from>
    <xdr:to>
      <xdr:col>17</xdr:col>
      <xdr:colOff>437032</xdr:colOff>
      <xdr:row>27</xdr:row>
      <xdr:rowOff>134471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2FBBECF-B019-48B6-89F7-17F2A9CB3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100852</xdr:colOff>
      <xdr:row>36</xdr:row>
      <xdr:rowOff>11206</xdr:rowOff>
    </xdr:from>
    <xdr:to>
      <xdr:col>17</xdr:col>
      <xdr:colOff>392206</xdr:colOff>
      <xdr:row>60</xdr:row>
      <xdr:rowOff>100853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2771B2A-AF62-49E0-8997-FA74DE086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168088</xdr:colOff>
      <xdr:row>70</xdr:row>
      <xdr:rowOff>123266</xdr:rowOff>
    </xdr:from>
    <xdr:to>
      <xdr:col>17</xdr:col>
      <xdr:colOff>442123</xdr:colOff>
      <xdr:row>85</xdr:row>
      <xdr:rowOff>144658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ACDC470-E24E-45F9-A48F-78A86C31AC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100854</xdr:colOff>
      <xdr:row>86</xdr:row>
      <xdr:rowOff>42787</xdr:rowOff>
    </xdr:from>
    <xdr:to>
      <xdr:col>17</xdr:col>
      <xdr:colOff>493059</xdr:colOff>
      <xdr:row>103</xdr:row>
      <xdr:rowOff>406469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E2325F7-2D0F-4887-ADA1-F7F976BB2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599521</xdr:colOff>
      <xdr:row>105</xdr:row>
      <xdr:rowOff>324970</xdr:rowOff>
    </xdr:from>
    <xdr:to>
      <xdr:col>11</xdr:col>
      <xdr:colOff>672360</xdr:colOff>
      <xdr:row>131</xdr:row>
      <xdr:rowOff>33617</xdr:rowOff>
    </xdr:to>
    <xdr:graphicFrame macro="">
      <xdr:nvGraphicFramePr>
        <xdr:cNvPr id="5" name="Схема 4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5" r:lo="rId6" r:qs="rId7" r:cs="rId8"/>
        </a:graphicData>
      </a:graphic>
    </xdr:graphicFrame>
    <xdr:clientData/>
  </xdr:twoCellAnchor>
  <xdr:twoCellAnchor>
    <xdr:from>
      <xdr:col>1</xdr:col>
      <xdr:colOff>22412</xdr:colOff>
      <xdr:row>169</xdr:row>
      <xdr:rowOff>168088</xdr:rowOff>
    </xdr:from>
    <xdr:to>
      <xdr:col>17</xdr:col>
      <xdr:colOff>313766</xdr:colOff>
      <xdr:row>196</xdr:row>
      <xdr:rowOff>33618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493059</xdr:colOff>
      <xdr:row>238</xdr:row>
      <xdr:rowOff>78442</xdr:rowOff>
    </xdr:from>
    <xdr:to>
      <xdr:col>17</xdr:col>
      <xdr:colOff>190500</xdr:colOff>
      <xdr:row>264</xdr:row>
      <xdr:rowOff>100853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582704</xdr:colOff>
      <xdr:row>272</xdr:row>
      <xdr:rowOff>190499</xdr:rowOff>
    </xdr:from>
    <xdr:to>
      <xdr:col>17</xdr:col>
      <xdr:colOff>493058</xdr:colOff>
      <xdr:row>288</xdr:row>
      <xdr:rowOff>134472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56029</xdr:colOff>
      <xdr:row>307</xdr:row>
      <xdr:rowOff>78442</xdr:rowOff>
    </xdr:from>
    <xdr:to>
      <xdr:col>17</xdr:col>
      <xdr:colOff>515470</xdr:colOff>
      <xdr:row>332</xdr:row>
      <xdr:rowOff>134472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78443</xdr:colOff>
      <xdr:row>340</xdr:row>
      <xdr:rowOff>44823</xdr:rowOff>
    </xdr:from>
    <xdr:to>
      <xdr:col>17</xdr:col>
      <xdr:colOff>448236</xdr:colOff>
      <xdr:row>366</xdr:row>
      <xdr:rowOff>56028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</xdr:colOff>
      <xdr:row>376</xdr:row>
      <xdr:rowOff>179294</xdr:rowOff>
    </xdr:from>
    <xdr:to>
      <xdr:col>17</xdr:col>
      <xdr:colOff>493059</xdr:colOff>
      <xdr:row>380</xdr:row>
      <xdr:rowOff>22412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41767</xdr:colOff>
      <xdr:row>382</xdr:row>
      <xdr:rowOff>183370</xdr:rowOff>
    </xdr:from>
    <xdr:to>
      <xdr:col>9</xdr:col>
      <xdr:colOff>0</xdr:colOff>
      <xdr:row>391</xdr:row>
      <xdr:rowOff>89646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9:U414"/>
  <sheetViews>
    <sheetView view="pageLayout" zoomScale="85" zoomScaleNormal="100" zoomScalePageLayoutView="85" workbookViewId="0">
      <selection activeCell="N205" sqref="N205"/>
    </sheetView>
  </sheetViews>
  <sheetFormatPr defaultRowHeight="15" x14ac:dyDescent="0.25"/>
  <cols>
    <col min="1" max="1" customWidth="true" width="5.7109375" collapsed="false"/>
    <col min="2" max="3" customWidth="true" width="5.85546875" collapsed="false"/>
    <col min="4" max="4" customWidth="true" width="5.28515625" collapsed="false"/>
    <col min="6" max="6" customWidth="true" width="6.7109375" collapsed="false"/>
    <col min="7" max="7" customWidth="true" width="11.0" collapsed="false"/>
    <col min="9" max="9" customWidth="true" width="8.85546875" collapsed="false"/>
    <col min="10" max="10" customWidth="true" width="1.42578125" collapsed="false"/>
    <col min="11" max="11" customWidth="true" width="14.42578125" collapsed="false"/>
    <col min="12" max="12" customWidth="true" width="13.7109375" collapsed="false"/>
    <col min="13" max="13" customWidth="true" width="4.7109375" collapsed="false"/>
    <col min="14" max="14" customWidth="true" width="12.140625" collapsed="false"/>
    <col min="15" max="15" customWidth="true" width="3.28515625" collapsed="false"/>
    <col min="16" max="16" customWidth="true" width="6.42578125" collapsed="false"/>
    <col min="17" max="17" customWidth="true" width="6.7109375" collapsed="false"/>
    <col min="18" max="18" customWidth="true" width="8.0" collapsed="false"/>
    <col min="19" max="19" customWidth="true" width="4.7109375" collapsed="false"/>
    <col min="20" max="20" customWidth="true" width="4.28515625" collapsed="false"/>
  </cols>
  <sheetData>
    <row r="29" spans="4:4" ht="19.5" x14ac:dyDescent="0.25">
      <c r="D29" s="1" t="s">
        <v>16</v>
      </c>
    </row>
    <row r="30" spans="4:4" ht="19.5" x14ac:dyDescent="0.25">
      <c r="D30" s="1" t="s">
        <v>17</v>
      </c>
    </row>
    <row r="63" spans="4:4" ht="19.5" x14ac:dyDescent="0.25">
      <c r="D63" s="1" t="s">
        <v>18</v>
      </c>
    </row>
    <row r="104" spans="6:16" ht="39.75" customHeight="1" x14ac:dyDescent="0.25"/>
    <row r="105" spans="6:16" ht="23.25" x14ac:dyDescent="0.25">
      <c r="F105" s="84" t="s">
        <v>25</v>
      </c>
      <c r="G105" s="84"/>
      <c r="H105" s="84"/>
      <c r="I105" s="84"/>
      <c r="J105" s="84"/>
      <c r="K105" s="84"/>
      <c r="L105" s="84"/>
      <c r="M105" s="84"/>
      <c r="N105" s="84"/>
      <c r="O105" s="84"/>
      <c r="P105" s="84"/>
    </row>
    <row r="106" spans="6:16" ht="26.25" customHeight="1" x14ac:dyDescent="0.25"/>
    <row r="110" spans="6:16" ht="21" x14ac:dyDescent="0.35">
      <c r="K110" s="97">
        <f>qualityShowAdvert</f>
        <v>0</v>
      </c>
      <c r="L110" s="97"/>
      <c r="M110" s="97"/>
      <c r="N110" s="97"/>
    </row>
    <row r="113" spans="9:14" ht="16.5" customHeight="1" x14ac:dyDescent="0.35">
      <c r="K113" s="97">
        <f>qualityClick</f>
        <v>0</v>
      </c>
      <c r="L113" s="97"/>
      <c r="M113" s="97"/>
      <c r="N113" s="97"/>
    </row>
    <row r="116" spans="9:14" ht="21" x14ac:dyDescent="0.35">
      <c r="K116" s="98">
        <f>sendAll</f>
        <v>0</v>
      </c>
      <c r="L116" s="98"/>
      <c r="M116" s="98"/>
      <c r="N116" s="98"/>
    </row>
    <row r="120" spans="9:14" ht="21" x14ac:dyDescent="0.35">
      <c r="K120" s="97">
        <f>qualityGetGoals</f>
        <v>0</v>
      </c>
      <c r="L120" s="97"/>
      <c r="M120" s="97"/>
      <c r="N120" s="97"/>
    </row>
    <row r="124" spans="9:14" ht="21" x14ac:dyDescent="0.35">
      <c r="I124" s="21"/>
      <c r="J124" s="21"/>
      <c r="K124" s="96">
        <f>effecientConversation</f>
        <v>0</v>
      </c>
      <c r="L124" s="96"/>
      <c r="M124" s="96"/>
      <c r="N124" s="96"/>
    </row>
    <row r="127" spans="9:14" ht="15" customHeight="1" x14ac:dyDescent="0.25"/>
    <row r="128" spans="9:14" ht="21" x14ac:dyDescent="0.35">
      <c r="I128" s="99">
        <f>CpaCost</f>
        <v>0</v>
      </c>
      <c r="J128" s="99"/>
      <c r="K128" s="99"/>
      <c r="L128" s="99"/>
      <c r="M128" s="99"/>
      <c r="N128" s="99"/>
    </row>
    <row r="129" spans="6:13" ht="18.75" customHeight="1" x14ac:dyDescent="0.25">
      <c r="K129" s="18"/>
      <c r="L129" s="18"/>
      <c r="M129" s="18"/>
    </row>
    <row r="134" spans="6:13" ht="41.25" customHeight="1" x14ac:dyDescent="0.25"/>
    <row r="137" spans="6:13" ht="21.75" customHeight="1" x14ac:dyDescent="0.3">
      <c r="F137" s="82" t="s">
        <v>26</v>
      </c>
      <c r="G137" s="82"/>
      <c r="H137" s="79" t="s">
        <v>27</v>
      </c>
      <c r="I137" s="79"/>
      <c r="J137" s="79"/>
      <c r="K137" s="82" t="s">
        <v>28</v>
      </c>
      <c r="L137" s="82"/>
      <c r="M137" s="82"/>
    </row>
    <row r="138" spans="6:13" ht="28.5" customHeight="1" x14ac:dyDescent="0.3">
      <c r="F138" s="83"/>
      <c r="G138" s="83"/>
      <c r="H138" s="80"/>
      <c r="I138" s="80"/>
      <c r="J138" s="80"/>
      <c r="K138" s="83"/>
      <c r="L138" s="83"/>
      <c r="M138" s="83"/>
    </row>
    <row r="139" spans="6:13" ht="18.75" customHeight="1" x14ac:dyDescent="0.3">
      <c r="F139" s="19"/>
      <c r="G139" s="19"/>
      <c r="H139" s="19"/>
      <c r="I139" s="19"/>
      <c r="J139" s="20"/>
      <c r="K139" s="19"/>
      <c r="L139" s="19"/>
      <c r="M139" s="24"/>
    </row>
    <row r="140" spans="6:13" ht="21.75" customHeight="1" x14ac:dyDescent="0.3">
      <c r="F140" s="19"/>
      <c r="G140" s="19"/>
      <c r="H140" s="19"/>
      <c r="I140" s="19"/>
      <c r="J140" s="20"/>
      <c r="K140" s="19"/>
      <c r="L140" s="19"/>
      <c r="M140" s="24"/>
    </row>
    <row r="143" spans="6:13" x14ac:dyDescent="0.25">
      <c r="F143" s="95"/>
      <c r="G143" s="95"/>
      <c r="K143" s="95"/>
      <c r="L143" s="95"/>
      <c r="M143" s="22"/>
    </row>
    <row r="144" spans="6:13" x14ac:dyDescent="0.25">
      <c r="F144" s="85"/>
      <c r="G144" s="85"/>
      <c r="H144" s="85" t="s">
        <v>29</v>
      </c>
      <c r="I144" s="85"/>
      <c r="J144" s="85"/>
      <c r="K144" s="85"/>
      <c r="L144" s="70"/>
      <c r="M144" s="70"/>
    </row>
    <row r="145" spans="6:13" x14ac:dyDescent="0.25">
      <c r="F145" s="86"/>
      <c r="G145" s="86"/>
      <c r="H145" s="86" t="s">
        <v>30</v>
      </c>
      <c r="I145" s="86"/>
      <c r="J145" s="86"/>
      <c r="K145" s="86"/>
      <c r="L145" s="71"/>
      <c r="M145" s="71"/>
    </row>
    <row r="146" spans="6:13" x14ac:dyDescent="0.25">
      <c r="F146" s="85"/>
      <c r="G146" s="85"/>
      <c r="H146" s="85" t="s">
        <v>31</v>
      </c>
      <c r="I146" s="85"/>
      <c r="J146" s="85"/>
      <c r="K146" s="85"/>
      <c r="L146" s="70"/>
      <c r="M146" s="70"/>
    </row>
    <row r="147" spans="6:13" x14ac:dyDescent="0.25">
      <c r="F147" s="86"/>
      <c r="G147" s="86"/>
      <c r="H147" s="86" t="s">
        <v>32</v>
      </c>
      <c r="I147" s="86"/>
      <c r="J147" s="86"/>
      <c r="K147" s="86"/>
      <c r="L147" s="71"/>
      <c r="M147" s="71"/>
    </row>
    <row r="148" spans="6:13" x14ac:dyDescent="0.25">
      <c r="F148" s="85"/>
      <c r="G148" s="85"/>
      <c r="H148" s="85" t="s">
        <v>33</v>
      </c>
      <c r="I148" s="85"/>
      <c r="J148" s="85"/>
      <c r="K148" s="85"/>
      <c r="L148" s="70"/>
      <c r="M148" s="70"/>
    </row>
    <row r="149" spans="6:13" x14ac:dyDescent="0.25">
      <c r="F149" s="86"/>
      <c r="G149" s="86"/>
      <c r="H149" s="86" t="s">
        <v>34</v>
      </c>
      <c r="I149" s="86"/>
      <c r="J149" s="86"/>
      <c r="K149" s="86"/>
      <c r="L149" s="71"/>
      <c r="M149" s="71"/>
    </row>
    <row r="150" spans="6:13" x14ac:dyDescent="0.25">
      <c r="F150" s="85"/>
      <c r="G150" s="85"/>
      <c r="H150" s="85" t="s">
        <v>35</v>
      </c>
      <c r="I150" s="85"/>
      <c r="J150" s="85"/>
      <c r="K150" s="85"/>
      <c r="L150" s="70"/>
      <c r="M150" s="70"/>
    </row>
    <row r="151" spans="6:13" x14ac:dyDescent="0.25">
      <c r="F151" s="86"/>
      <c r="G151" s="86"/>
      <c r="H151" s="86" t="s">
        <v>36</v>
      </c>
      <c r="I151" s="86"/>
      <c r="J151" s="86"/>
      <c r="K151" s="86"/>
      <c r="L151" s="71"/>
      <c r="M151" s="71"/>
    </row>
    <row r="169" spans="5:21" ht="23.25" x14ac:dyDescent="0.25">
      <c r="E169" s="25"/>
      <c r="F169" s="25"/>
      <c r="G169" s="84" t="s">
        <v>39</v>
      </c>
      <c r="H169" s="84"/>
      <c r="I169" s="84"/>
      <c r="J169" s="84"/>
      <c r="K169" s="84"/>
      <c r="L169" s="84"/>
      <c r="M169" s="23"/>
      <c r="N169" s="25"/>
      <c r="O169" s="25"/>
      <c r="P169" s="25"/>
      <c r="Q169" s="25"/>
      <c r="R169" s="25"/>
      <c r="S169" s="25"/>
      <c r="T169" s="25"/>
      <c r="U169" s="25"/>
    </row>
    <row r="199" spans="2:21" ht="21" x14ac:dyDescent="0.35">
      <c r="E199" s="87" t="s">
        <v>40</v>
      </c>
      <c r="F199" s="87"/>
      <c r="G199" s="87"/>
      <c r="H199" s="87"/>
      <c r="I199" s="87"/>
      <c r="J199" s="87"/>
      <c r="K199" s="87"/>
    </row>
    <row r="200" spans="2:21" ht="21" x14ac:dyDescent="0.35">
      <c r="E200" s="87" t="s">
        <v>41</v>
      </c>
      <c r="F200" s="87"/>
      <c r="G200" s="87"/>
      <c r="H200" s="87"/>
      <c r="I200" s="87" t="s">
        <v>42</v>
      </c>
      <c r="J200" s="87"/>
      <c r="K200" s="87"/>
    </row>
    <row r="203" spans="2:21" ht="21" x14ac:dyDescent="0.35">
      <c r="B203" s="27"/>
      <c r="C203" s="27"/>
      <c r="D203" s="27"/>
      <c r="E203" s="27"/>
      <c r="F203" s="27"/>
      <c r="G203" s="27"/>
      <c r="H203" s="27" t="s">
        <v>43</v>
      </c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</row>
    <row r="206" spans="2:21" ht="18.75" x14ac:dyDescent="0.3">
      <c r="E206" s="100" t="s">
        <v>45</v>
      </c>
      <c r="F206" s="100"/>
      <c r="G206" s="101"/>
      <c r="H206" s="29"/>
      <c r="I206" s="100" t="s">
        <v>44</v>
      </c>
      <c r="J206" s="100"/>
      <c r="K206" s="102"/>
      <c r="L206" s="29"/>
      <c r="M206" s="29"/>
      <c r="N206" s="100" t="s">
        <v>46</v>
      </c>
      <c r="O206" s="100"/>
      <c r="P206" s="102"/>
    </row>
    <row r="207" spans="2:21" x14ac:dyDescent="0.25">
      <c r="E207" s="30"/>
      <c r="F207" s="30"/>
      <c r="G207" s="31"/>
      <c r="I207" s="30"/>
      <c r="J207" s="30"/>
      <c r="K207" s="32"/>
      <c r="N207" s="30"/>
      <c r="O207" s="30"/>
      <c r="P207" s="32"/>
    </row>
    <row r="208" spans="2:21" x14ac:dyDescent="0.25">
      <c r="E208" s="30"/>
      <c r="F208" s="30"/>
      <c r="G208" s="31"/>
      <c r="I208" s="30"/>
      <c r="J208" s="30"/>
      <c r="K208" s="32"/>
      <c r="N208" s="30"/>
      <c r="O208" s="30"/>
      <c r="P208" s="32"/>
    </row>
    <row r="209" spans="2:16" x14ac:dyDescent="0.25">
      <c r="E209" s="30"/>
      <c r="F209" s="30"/>
      <c r="G209" s="31"/>
      <c r="I209" s="30"/>
      <c r="J209" s="30"/>
      <c r="K209" s="32"/>
      <c r="N209" s="30"/>
      <c r="O209" s="30"/>
      <c r="P209" s="32"/>
    </row>
    <row r="210" spans="2:16" x14ac:dyDescent="0.25">
      <c r="E210" s="30"/>
      <c r="F210" s="30"/>
      <c r="G210" s="31"/>
      <c r="I210" s="30"/>
      <c r="J210" s="30"/>
      <c r="K210" s="32"/>
      <c r="N210" s="30"/>
      <c r="O210" s="30"/>
      <c r="P210" s="32"/>
    </row>
    <row r="211" spans="2:16" x14ac:dyDescent="0.25">
      <c r="E211" s="30"/>
      <c r="F211" s="30"/>
      <c r="G211" s="31"/>
      <c r="I211" s="30"/>
      <c r="J211" s="30"/>
      <c r="K211" s="32"/>
      <c r="N211" s="30"/>
      <c r="O211" s="30"/>
      <c r="P211" s="32"/>
    </row>
    <row r="212" spans="2:16" x14ac:dyDescent="0.25">
      <c r="E212" s="30"/>
      <c r="F212" s="30"/>
      <c r="G212" s="31"/>
      <c r="I212" s="30"/>
      <c r="J212" s="30"/>
      <c r="K212" s="32"/>
      <c r="N212" s="30"/>
      <c r="O212" s="30"/>
      <c r="P212" s="32"/>
    </row>
    <row r="213" spans="2:16" x14ac:dyDescent="0.25">
      <c r="D213" s="72" t="s">
        <v>47</v>
      </c>
      <c r="E213" s="73"/>
      <c r="F213" s="104"/>
      <c r="G213" s="105"/>
      <c r="H213" s="73"/>
      <c r="I213" s="104"/>
      <c r="J213" s="104"/>
      <c r="K213" s="112"/>
      <c r="L213" s="73"/>
      <c r="M213" s="73"/>
      <c r="N213" s="104"/>
      <c r="O213" s="104"/>
      <c r="P213" s="112"/>
    </row>
    <row r="214" spans="2:16" x14ac:dyDescent="0.25">
      <c r="D214" s="76" t="s">
        <v>48</v>
      </c>
      <c r="E214" s="77"/>
      <c r="F214" s="106"/>
      <c r="G214" s="107"/>
      <c r="H214" s="78"/>
      <c r="I214" s="106"/>
      <c r="J214" s="106"/>
      <c r="K214" s="110"/>
      <c r="L214" s="78"/>
      <c r="M214" s="78"/>
      <c r="N214" s="106"/>
      <c r="O214" s="106"/>
      <c r="P214" s="110"/>
    </row>
    <row r="215" spans="2:16" x14ac:dyDescent="0.25">
      <c r="D215" s="72" t="s">
        <v>49</v>
      </c>
      <c r="E215" s="74"/>
      <c r="F215" s="108"/>
      <c r="G215" s="109"/>
      <c r="H215" s="75"/>
      <c r="I215" s="108"/>
      <c r="J215" s="108"/>
      <c r="K215" s="111"/>
      <c r="L215" s="75"/>
      <c r="M215" s="75"/>
      <c r="N215" s="108"/>
      <c r="O215" s="108"/>
      <c r="P215" s="111"/>
    </row>
    <row r="216" spans="2:16" x14ac:dyDescent="0.25">
      <c r="E216" s="26"/>
      <c r="F216" s="26"/>
    </row>
    <row r="219" spans="2:16" ht="21" x14ac:dyDescent="0.35">
      <c r="B219" s="103" t="s">
        <v>51</v>
      </c>
      <c r="C219" s="103"/>
      <c r="D219" s="103"/>
      <c r="E219" s="103"/>
      <c r="F219" s="103"/>
      <c r="G219" s="103"/>
      <c r="H219" s="103"/>
    </row>
    <row r="220" spans="2:16" ht="21" x14ac:dyDescent="0.35">
      <c r="B220" s="103" t="s">
        <v>50</v>
      </c>
      <c r="C220" s="103"/>
      <c r="D220" s="103"/>
      <c r="E220" s="115"/>
      <c r="F220" s="115"/>
      <c r="G220" s="103" t="s">
        <v>52</v>
      </c>
      <c r="H220" s="103"/>
      <c r="I220" s="103"/>
      <c r="J220" s="45"/>
    </row>
    <row r="237" spans="7:13" ht="21" x14ac:dyDescent="0.35">
      <c r="G237" s="87" t="s">
        <v>61</v>
      </c>
      <c r="H237" s="87"/>
      <c r="I237" s="87"/>
      <c r="J237" s="87"/>
      <c r="K237" s="87"/>
      <c r="L237" s="87"/>
      <c r="M237" s="28"/>
    </row>
    <row r="267" spans="4:13" ht="18.75" x14ac:dyDescent="0.3">
      <c r="D267" s="113" t="s">
        <v>57</v>
      </c>
      <c r="E267" s="113"/>
      <c r="F267" s="113"/>
      <c r="G267" s="113"/>
      <c r="H267" s="114" t="s">
        <v>59</v>
      </c>
      <c r="I267" s="114"/>
      <c r="J267" s="20"/>
      <c r="K267" s="26"/>
    </row>
    <row r="268" spans="4:13" ht="18.75" x14ac:dyDescent="0.3">
      <c r="D268" s="113" t="s">
        <v>58</v>
      </c>
      <c r="E268" s="113"/>
      <c r="F268" s="113"/>
      <c r="G268" s="113"/>
      <c r="H268" s="114" t="s">
        <v>60</v>
      </c>
      <c r="I268" s="114"/>
      <c r="J268" s="20"/>
    </row>
    <row r="271" spans="4:13" ht="21" x14ac:dyDescent="0.35">
      <c r="G271" s="87" t="s">
        <v>53</v>
      </c>
      <c r="H271" s="87"/>
      <c r="I271" s="87"/>
      <c r="J271" s="87"/>
      <c r="K271" s="87"/>
      <c r="L271" s="87"/>
      <c r="M271" s="28"/>
    </row>
    <row r="274" spans="2:8" ht="18.75" x14ac:dyDescent="0.3">
      <c r="B274" s="114" t="s">
        <v>62</v>
      </c>
      <c r="C274" s="114"/>
      <c r="D274" s="114"/>
      <c r="E274" s="29"/>
      <c r="F274" s="29"/>
      <c r="G274" s="114" t="s">
        <v>63</v>
      </c>
      <c r="H274" s="114"/>
    </row>
    <row r="275" spans="2:8" x14ac:dyDescent="0.25">
      <c r="E275" s="40"/>
    </row>
    <row r="276" spans="2:8" x14ac:dyDescent="0.25">
      <c r="E276" s="40"/>
    </row>
    <row r="277" spans="2:8" x14ac:dyDescent="0.25">
      <c r="E277" s="40"/>
    </row>
    <row r="278" spans="2:8" x14ac:dyDescent="0.25">
      <c r="E278" s="40"/>
    </row>
    <row r="279" spans="2:8" x14ac:dyDescent="0.25">
      <c r="E279" s="40"/>
    </row>
    <row r="280" spans="2:8" x14ac:dyDescent="0.25">
      <c r="E280" s="40"/>
    </row>
    <row r="281" spans="2:8" x14ac:dyDescent="0.25">
      <c r="E281" s="40"/>
    </row>
    <row r="282" spans="2:8" x14ac:dyDescent="0.25">
      <c r="E282" s="40"/>
    </row>
    <row r="283" spans="2:8" x14ac:dyDescent="0.25">
      <c r="E283" s="40"/>
    </row>
    <row r="284" spans="2:8" x14ac:dyDescent="0.25">
      <c r="E284" s="40"/>
    </row>
    <row r="285" spans="2:8" x14ac:dyDescent="0.25">
      <c r="E285" s="40"/>
    </row>
    <row r="286" spans="2:8" x14ac:dyDescent="0.25">
      <c r="E286" s="40"/>
    </row>
    <row r="287" spans="2:8" x14ac:dyDescent="0.25">
      <c r="B287" s="95" t="s">
        <v>66</v>
      </c>
      <c r="C287" s="95"/>
      <c r="D287" s="95"/>
      <c r="E287" s="40"/>
      <c r="G287" s="95" t="s">
        <v>66</v>
      </c>
      <c r="H287" s="95"/>
    </row>
    <row r="288" spans="2:8" x14ac:dyDescent="0.25">
      <c r="B288" s="95"/>
      <c r="C288" s="95"/>
      <c r="D288" s="95"/>
      <c r="G288" s="95"/>
      <c r="H288" s="95"/>
    </row>
    <row r="290" spans="2:7" ht="18.75" x14ac:dyDescent="0.3">
      <c r="B290" s="29" t="str">
        <f>"На сайте больше "&amp;whoMoreOnSite</f>
        <v xml:space="preserve">На сайте больше </v>
      </c>
      <c r="C290" s="29"/>
      <c r="D290" s="29"/>
      <c r="G290" s="29"/>
    </row>
    <row r="291" spans="2:7" ht="18.75" x14ac:dyDescent="0.3">
      <c r="B291" s="29" t="str">
        <f>"Коэф. конверсии выше у "&amp;whichConversationMore</f>
        <v xml:space="preserve">Коэф. конверсии выше у </v>
      </c>
      <c r="C291" s="29"/>
      <c r="D291" s="29"/>
      <c r="E291" s="29"/>
    </row>
    <row r="305" spans="7:12" ht="23.25" x14ac:dyDescent="0.35">
      <c r="G305" s="81" t="s">
        <v>70</v>
      </c>
      <c r="H305" s="81"/>
      <c r="I305" s="81"/>
      <c r="J305" s="81"/>
      <c r="K305" s="81"/>
      <c r="L305" s="81"/>
    </row>
    <row r="335" spans="4:11" ht="21" x14ac:dyDescent="0.35">
      <c r="D335" s="116" t="str">
        <f>"Сеансов больше всего по "&amp;popularDayOfWeek</f>
        <v xml:space="preserve">Сеансов больше всего по </v>
      </c>
      <c r="E335" s="116"/>
      <c r="F335" s="116"/>
      <c r="G335" s="116"/>
      <c r="H335" s="116"/>
      <c r="I335" s="116"/>
      <c r="J335" s="116"/>
      <c r="K335" s="116"/>
    </row>
    <row r="336" spans="4:11" ht="21" x14ac:dyDescent="0.35">
      <c r="D336" s="116" t="str">
        <f>"Коэф. конверсий выше по "&amp;moreConversionDayOfWeek</f>
        <v xml:space="preserve">Коэф. конверсий выше по </v>
      </c>
      <c r="E336" s="116"/>
      <c r="F336" s="116"/>
      <c r="G336" s="116"/>
      <c r="H336" s="116"/>
      <c r="I336" s="116"/>
      <c r="J336" s="116"/>
      <c r="K336" s="116"/>
    </row>
    <row r="339" spans="7:11" ht="21" x14ac:dyDescent="0.35">
      <c r="G339" s="87" t="s">
        <v>80</v>
      </c>
      <c r="H339" s="87"/>
      <c r="I339" s="87"/>
      <c r="J339" s="87"/>
      <c r="K339" s="87"/>
    </row>
    <row r="369" spans="2:17" ht="18.75" x14ac:dyDescent="0.3">
      <c r="D369" s="29" t="s">
        <v>81</v>
      </c>
      <c r="E369" s="29"/>
      <c r="F369" s="29"/>
      <c r="G369" s="29"/>
      <c r="H369" s="29"/>
      <c r="K369" s="117">
        <f>popularHours</f>
        <v>0</v>
      </c>
      <c r="L369" s="117"/>
      <c r="M369" s="117"/>
      <c r="N369" s="117"/>
    </row>
    <row r="374" spans="2:17" ht="23.25" x14ac:dyDescent="0.35">
      <c r="F374" s="81" t="s">
        <v>82</v>
      </c>
      <c r="G374" s="81"/>
      <c r="H374" s="81"/>
      <c r="I374" s="81"/>
      <c r="J374" s="81"/>
      <c r="K374" s="81"/>
      <c r="L374" s="81"/>
      <c r="M374" s="46"/>
    </row>
    <row r="378" spans="2:17" ht="43.5" customHeight="1" x14ac:dyDescent="0.3">
      <c r="B378" s="125" t="s">
        <v>83</v>
      </c>
      <c r="C378" s="125"/>
      <c r="D378" s="125"/>
      <c r="E378" s="125"/>
      <c r="F378" s="125"/>
      <c r="G378" s="125"/>
      <c r="H378" s="123">
        <f>keyWasClicked</f>
        <v>0</v>
      </c>
      <c r="I378" s="123"/>
    </row>
    <row r="379" spans="2:17" ht="43.5" customHeight="1" x14ac:dyDescent="0.3">
      <c r="B379" s="126" t="s">
        <v>84</v>
      </c>
      <c r="C379" s="126"/>
      <c r="D379" s="126"/>
      <c r="E379" s="126"/>
      <c r="F379" s="126"/>
      <c r="G379" s="126"/>
      <c r="H379" s="124">
        <f>keyReachGoal</f>
        <v>0</v>
      </c>
      <c r="I379" s="124"/>
    </row>
    <row r="380" spans="2:17" ht="43.5" customHeight="1" x14ac:dyDescent="0.3">
      <c r="B380" s="127" t="s">
        <v>85</v>
      </c>
      <c r="C380" s="127"/>
      <c r="D380" s="127"/>
      <c r="E380" s="127"/>
      <c r="F380" s="127"/>
      <c r="G380" s="127"/>
      <c r="H380" s="123">
        <f>keyHasConversationPer</f>
        <v>0</v>
      </c>
      <c r="I380" s="123"/>
    </row>
    <row r="384" spans="2:17" ht="52.5" customHeight="1" x14ac:dyDescent="0.25">
      <c r="K384" s="118" t="s">
        <v>94</v>
      </c>
      <c r="L384" s="118"/>
      <c r="M384" s="118"/>
      <c r="N384" s="118"/>
      <c r="O384" s="120">
        <f>sendAll</f>
        <v>0</v>
      </c>
      <c r="P384" s="120"/>
      <c r="Q384" s="120"/>
    </row>
    <row r="385" spans="3:17" ht="52.5" customHeight="1" x14ac:dyDescent="0.25">
      <c r="K385" s="119" t="s">
        <v>95</v>
      </c>
      <c r="L385" s="119"/>
      <c r="M385" s="119"/>
      <c r="N385" s="119"/>
      <c r="O385" s="121">
        <f>costConversation</f>
        <v>0</v>
      </c>
      <c r="P385" s="121"/>
      <c r="Q385" s="121"/>
    </row>
    <row r="386" spans="3:17" ht="52.5" customHeight="1" x14ac:dyDescent="0.25">
      <c r="K386" s="118" t="s">
        <v>96</v>
      </c>
      <c r="L386" s="118"/>
      <c r="M386" s="118"/>
      <c r="N386" s="118"/>
      <c r="O386" s="122">
        <f>effecientConversation</f>
        <v>0</v>
      </c>
      <c r="P386" s="122"/>
      <c r="Q386" s="122"/>
    </row>
    <row r="396" spans="3:17" ht="23.25" x14ac:dyDescent="0.35">
      <c r="G396" s="81" t="s">
        <v>97</v>
      </c>
      <c r="H396" s="81"/>
      <c r="I396" s="81"/>
      <c r="J396" s="81"/>
      <c r="K396" s="81"/>
      <c r="L396" s="81"/>
      <c r="M396" s="46"/>
    </row>
    <row r="399" spans="3:17" ht="36" customHeight="1" x14ac:dyDescent="0.25">
      <c r="C399" s="92" t="s">
        <v>98</v>
      </c>
      <c r="D399" s="92"/>
      <c r="E399" s="92"/>
      <c r="F399" s="92" t="s">
        <v>99</v>
      </c>
      <c r="G399" s="92"/>
      <c r="H399" s="92"/>
      <c r="I399" s="92"/>
      <c r="J399" s="55"/>
      <c r="K399" s="56" t="s">
        <v>100</v>
      </c>
      <c r="L399" s="57" t="s">
        <v>101</v>
      </c>
      <c r="M399" s="57"/>
      <c r="N399" s="55" t="s">
        <v>102</v>
      </c>
      <c r="O399" s="92" t="s">
        <v>32</v>
      </c>
      <c r="P399" s="92"/>
    </row>
    <row r="400" spans="3:17" ht="18.75" x14ac:dyDescent="0.25">
      <c r="C400" s="93"/>
      <c r="D400" s="93"/>
      <c r="E400" s="93"/>
      <c r="F400" s="93"/>
      <c r="G400" s="93"/>
      <c r="H400" s="93"/>
      <c r="I400" s="93"/>
      <c r="J400" s="50"/>
      <c r="K400" s="51"/>
      <c r="L400" s="52"/>
      <c r="M400" s="52"/>
      <c r="N400" s="50"/>
      <c r="O400" s="93"/>
      <c r="P400" s="93"/>
    </row>
    <row r="401" spans="3:16" ht="18.75" x14ac:dyDescent="0.25">
      <c r="C401" s="94"/>
      <c r="D401" s="94"/>
      <c r="E401" s="94"/>
      <c r="F401" s="94"/>
      <c r="G401" s="94"/>
      <c r="H401" s="94"/>
      <c r="I401" s="94"/>
      <c r="J401" s="49"/>
      <c r="K401" s="53"/>
      <c r="L401" s="54"/>
      <c r="M401" s="54"/>
      <c r="N401" s="49"/>
      <c r="O401" s="94"/>
      <c r="P401" s="94"/>
    </row>
    <row r="402" spans="3:16" ht="18.75" x14ac:dyDescent="0.25">
      <c r="C402" s="93"/>
      <c r="D402" s="93"/>
      <c r="E402" s="93"/>
      <c r="F402" s="93"/>
      <c r="G402" s="93"/>
      <c r="H402" s="93"/>
      <c r="I402" s="93"/>
      <c r="J402" s="50"/>
      <c r="K402" s="51"/>
      <c r="L402" s="52"/>
      <c r="M402" s="52"/>
      <c r="N402" s="50"/>
      <c r="O402" s="93"/>
      <c r="P402" s="93"/>
    </row>
    <row r="403" spans="3:16" ht="18.75" x14ac:dyDescent="0.25">
      <c r="C403" s="94"/>
      <c r="D403" s="94"/>
      <c r="E403" s="94"/>
      <c r="F403" s="94"/>
      <c r="G403" s="94"/>
      <c r="H403" s="94"/>
      <c r="I403" s="94"/>
      <c r="J403" s="49"/>
      <c r="K403" s="53"/>
      <c r="L403" s="54"/>
      <c r="M403" s="54"/>
      <c r="N403" s="49"/>
      <c r="O403" s="94"/>
      <c r="P403" s="94"/>
    </row>
    <row r="404" spans="3:16" ht="18.75" x14ac:dyDescent="0.25">
      <c r="C404" s="93"/>
      <c r="D404" s="93"/>
      <c r="E404" s="93"/>
      <c r="F404" s="93"/>
      <c r="G404" s="93"/>
      <c r="H404" s="93"/>
      <c r="I404" s="93"/>
      <c r="J404" s="50"/>
      <c r="K404" s="51"/>
      <c r="L404" s="52"/>
      <c r="M404" s="52"/>
      <c r="N404" s="50"/>
      <c r="O404" s="93"/>
      <c r="P404" s="93"/>
    </row>
    <row r="405" spans="3:16" ht="18.75" x14ac:dyDescent="0.25">
      <c r="C405" s="91"/>
      <c r="D405" s="91"/>
      <c r="E405" s="91"/>
      <c r="F405" s="91"/>
      <c r="G405" s="91"/>
      <c r="H405" s="91"/>
      <c r="I405" s="91"/>
      <c r="J405" s="58"/>
      <c r="K405" s="59"/>
      <c r="L405" s="60"/>
      <c r="M405" s="60"/>
      <c r="N405" s="58"/>
      <c r="O405" s="91"/>
      <c r="P405" s="91"/>
    </row>
    <row r="406" spans="3:16" ht="18.75" x14ac:dyDescent="0.25">
      <c r="C406" s="90"/>
      <c r="D406" s="90"/>
      <c r="E406" s="90"/>
      <c r="F406" s="90"/>
      <c r="G406" s="90"/>
      <c r="H406" s="90"/>
      <c r="I406" s="90"/>
      <c r="J406" s="61"/>
      <c r="K406" s="62"/>
      <c r="L406" s="63"/>
      <c r="M406" s="63"/>
      <c r="N406" s="61"/>
      <c r="O406" s="90"/>
      <c r="P406" s="90"/>
    </row>
    <row r="407" spans="3:16" ht="18.75" x14ac:dyDescent="0.25">
      <c r="C407" s="91"/>
      <c r="D407" s="91"/>
      <c r="E407" s="91"/>
      <c r="F407" s="91"/>
      <c r="G407" s="91"/>
      <c r="H407" s="91"/>
      <c r="I407" s="91"/>
      <c r="J407" s="58"/>
      <c r="K407" s="59"/>
      <c r="L407" s="60"/>
      <c r="M407" s="60"/>
      <c r="N407" s="58"/>
      <c r="O407" s="91"/>
      <c r="P407" s="91"/>
    </row>
    <row r="408" spans="3:16" ht="18.75" x14ac:dyDescent="0.25">
      <c r="C408" s="90"/>
      <c r="D408" s="90"/>
      <c r="E408" s="90"/>
      <c r="F408" s="90"/>
      <c r="G408" s="90"/>
      <c r="H408" s="90"/>
      <c r="I408" s="90"/>
      <c r="J408" s="61"/>
      <c r="K408" s="62"/>
      <c r="L408" s="63"/>
      <c r="M408" s="63"/>
      <c r="N408" s="61"/>
      <c r="O408" s="90"/>
      <c r="P408" s="90"/>
    </row>
    <row r="409" spans="3:16" ht="18.75" x14ac:dyDescent="0.25">
      <c r="C409" s="91"/>
      <c r="D409" s="91"/>
      <c r="E409" s="91"/>
      <c r="F409" s="91"/>
      <c r="G409" s="91"/>
      <c r="H409" s="91"/>
      <c r="I409" s="91"/>
      <c r="J409" s="58"/>
      <c r="K409" s="59"/>
      <c r="L409" s="60"/>
      <c r="M409" s="60"/>
      <c r="N409" s="58"/>
      <c r="O409" s="91"/>
      <c r="P409" s="91"/>
    </row>
    <row r="410" spans="3:16" ht="18.75" x14ac:dyDescent="0.25">
      <c r="C410" s="89"/>
      <c r="D410" s="89"/>
      <c r="E410" s="89"/>
      <c r="F410" s="89"/>
      <c r="G410" s="89"/>
      <c r="H410" s="89"/>
      <c r="I410" s="89"/>
      <c r="J410" s="67"/>
      <c r="K410" s="68"/>
      <c r="L410" s="69"/>
      <c r="M410" s="69"/>
      <c r="N410" s="67"/>
      <c r="O410" s="89"/>
      <c r="P410" s="89"/>
    </row>
    <row r="411" spans="3:16" ht="18.75" x14ac:dyDescent="0.25">
      <c r="C411" s="88"/>
      <c r="D411" s="88"/>
      <c r="E411" s="88"/>
      <c r="F411" s="88"/>
      <c r="G411" s="88"/>
      <c r="H411" s="88"/>
      <c r="I411" s="88"/>
      <c r="J411" s="64"/>
      <c r="K411" s="65"/>
      <c r="L411" s="66"/>
      <c r="M411" s="66"/>
      <c r="N411" s="64"/>
      <c r="O411" s="88"/>
      <c r="P411" s="88"/>
    </row>
    <row r="412" spans="3:16" ht="18.75" x14ac:dyDescent="0.25">
      <c r="C412" s="89"/>
      <c r="D412" s="89"/>
      <c r="E412" s="89"/>
      <c r="F412" s="89"/>
      <c r="G412" s="89"/>
      <c r="H412" s="89"/>
      <c r="I412" s="89"/>
      <c r="J412" s="67"/>
      <c r="K412" s="68"/>
      <c r="L412" s="69"/>
      <c r="M412" s="69"/>
      <c r="N412" s="67"/>
      <c r="O412" s="89"/>
      <c r="P412" s="89"/>
    </row>
    <row r="413" spans="3:16" ht="18.75" x14ac:dyDescent="0.25">
      <c r="C413" s="88"/>
      <c r="D413" s="88"/>
      <c r="E413" s="88"/>
      <c r="F413" s="88"/>
      <c r="G413" s="88"/>
      <c r="H413" s="88"/>
      <c r="I413" s="88"/>
      <c r="J413" s="64"/>
      <c r="K413" s="65"/>
      <c r="L413" s="66"/>
      <c r="M413" s="66"/>
      <c r="N413" s="64"/>
      <c r="O413" s="88"/>
      <c r="P413" s="88"/>
    </row>
    <row r="414" spans="3:16" ht="18.75" x14ac:dyDescent="0.25">
      <c r="C414" s="89"/>
      <c r="D414" s="89"/>
      <c r="E414" s="89"/>
      <c r="F414" s="89"/>
      <c r="G414" s="89"/>
      <c r="H414" s="89"/>
      <c r="I414" s="89"/>
      <c r="J414" s="67"/>
      <c r="K414" s="68"/>
      <c r="L414" s="69"/>
      <c r="M414" s="69"/>
      <c r="N414" s="67"/>
      <c r="O414" s="89"/>
      <c r="P414" s="89"/>
    </row>
  </sheetData>
  <mergeCells count="131">
    <mergeCell ref="F374:L374"/>
    <mergeCell ref="K384:N384"/>
    <mergeCell ref="K385:N385"/>
    <mergeCell ref="K386:N386"/>
    <mergeCell ref="O384:Q384"/>
    <mergeCell ref="O385:Q385"/>
    <mergeCell ref="O386:Q386"/>
    <mergeCell ref="H378:I378"/>
    <mergeCell ref="H379:I379"/>
    <mergeCell ref="H380:I380"/>
    <mergeCell ref="B378:G378"/>
    <mergeCell ref="B379:G379"/>
    <mergeCell ref="B380:G380"/>
    <mergeCell ref="D335:K335"/>
    <mergeCell ref="D336:K336"/>
    <mergeCell ref="G339:K339"/>
    <mergeCell ref="K369:N369"/>
    <mergeCell ref="B274:D274"/>
    <mergeCell ref="G274:H274"/>
    <mergeCell ref="B288:D288"/>
    <mergeCell ref="G288:H288"/>
    <mergeCell ref="B287:D287"/>
    <mergeCell ref="G287:H287"/>
    <mergeCell ref="N214:P214"/>
    <mergeCell ref="N215:P215"/>
    <mergeCell ref="I213:K213"/>
    <mergeCell ref="N213:P213"/>
    <mergeCell ref="D267:G267"/>
    <mergeCell ref="D268:G268"/>
    <mergeCell ref="H267:I267"/>
    <mergeCell ref="H268:I268"/>
    <mergeCell ref="E220:F220"/>
    <mergeCell ref="G220:I220"/>
    <mergeCell ref="G237:L237"/>
    <mergeCell ref="K124:N124"/>
    <mergeCell ref="F105:P105"/>
    <mergeCell ref="K110:N110"/>
    <mergeCell ref="K116:N116"/>
    <mergeCell ref="K113:N113"/>
    <mergeCell ref="K120:N120"/>
    <mergeCell ref="F143:G143"/>
    <mergeCell ref="I128:N128"/>
    <mergeCell ref="F137:G137"/>
    <mergeCell ref="F138:G138"/>
    <mergeCell ref="O404:P404"/>
    <mergeCell ref="F149:G149"/>
    <mergeCell ref="F150:G150"/>
    <mergeCell ref="F151:G151"/>
    <mergeCell ref="F148:G148"/>
    <mergeCell ref="F146:G146"/>
    <mergeCell ref="F147:G147"/>
    <mergeCell ref="K143:L143"/>
    <mergeCell ref="F144:G144"/>
    <mergeCell ref="F145:G145"/>
    <mergeCell ref="E199:H199"/>
    <mergeCell ref="I199:K199"/>
    <mergeCell ref="E200:H200"/>
    <mergeCell ref="E206:G206"/>
    <mergeCell ref="N206:P206"/>
    <mergeCell ref="I206:K206"/>
    <mergeCell ref="I200:K200"/>
    <mergeCell ref="B219:H219"/>
    <mergeCell ref="B220:D220"/>
    <mergeCell ref="F213:G213"/>
    <mergeCell ref="F214:G214"/>
    <mergeCell ref="F215:G215"/>
    <mergeCell ref="I214:K214"/>
    <mergeCell ref="I215:K215"/>
    <mergeCell ref="C405:E405"/>
    <mergeCell ref="F405:I405"/>
    <mergeCell ref="O405:P405"/>
    <mergeCell ref="F412:I412"/>
    <mergeCell ref="O412:P412"/>
    <mergeCell ref="C413:E413"/>
    <mergeCell ref="F413:I413"/>
    <mergeCell ref="O399:P399"/>
    <mergeCell ref="C399:E399"/>
    <mergeCell ref="F399:I399"/>
    <mergeCell ref="C400:E400"/>
    <mergeCell ref="F400:I400"/>
    <mergeCell ref="O400:P400"/>
    <mergeCell ref="C401:E401"/>
    <mergeCell ref="F401:I401"/>
    <mergeCell ref="O401:P401"/>
    <mergeCell ref="C402:E402"/>
    <mergeCell ref="F402:I402"/>
    <mergeCell ref="O402:P402"/>
    <mergeCell ref="C403:E403"/>
    <mergeCell ref="F403:I403"/>
    <mergeCell ref="O403:P403"/>
    <mergeCell ref="C404:E404"/>
    <mergeCell ref="F404:I404"/>
    <mergeCell ref="O413:P413"/>
    <mergeCell ref="C414:E414"/>
    <mergeCell ref="F414:I414"/>
    <mergeCell ref="O414:P414"/>
    <mergeCell ref="G396:L396"/>
    <mergeCell ref="C408:E408"/>
    <mergeCell ref="F408:I408"/>
    <mergeCell ref="O408:P408"/>
    <mergeCell ref="C409:E409"/>
    <mergeCell ref="F409:I409"/>
    <mergeCell ref="O409:P409"/>
    <mergeCell ref="C410:E410"/>
    <mergeCell ref="F410:I410"/>
    <mergeCell ref="O410:P410"/>
    <mergeCell ref="C406:E406"/>
    <mergeCell ref="F406:I406"/>
    <mergeCell ref="O406:P406"/>
    <mergeCell ref="C407:E407"/>
    <mergeCell ref="F407:I407"/>
    <mergeCell ref="O407:P407"/>
    <mergeCell ref="C411:E411"/>
    <mergeCell ref="F411:I411"/>
    <mergeCell ref="O411:P411"/>
    <mergeCell ref="C412:E412"/>
    <mergeCell ref="H137:J137"/>
    <mergeCell ref="H138:J138"/>
    <mergeCell ref="G305:L305"/>
    <mergeCell ref="K137:M137"/>
    <mergeCell ref="K138:M138"/>
    <mergeCell ref="G169:L169"/>
    <mergeCell ref="H144:K144"/>
    <mergeCell ref="H145:K145"/>
    <mergeCell ref="H146:K146"/>
    <mergeCell ref="H147:K147"/>
    <mergeCell ref="H148:K148"/>
    <mergeCell ref="H149:K149"/>
    <mergeCell ref="H150:K150"/>
    <mergeCell ref="H151:K151"/>
    <mergeCell ref="G271:L271"/>
  </mergeCells>
  <pageMargins left="0.7" right="0.7" top="0.75" bottom="0.75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8"/>
  <sheetViews>
    <sheetView tabSelected="1" workbookViewId="0">
      <selection activeCell="A2" sqref="A2"/>
    </sheetView>
  </sheetViews>
  <sheetFormatPr defaultRowHeight="15" x14ac:dyDescent="0.25"/>
  <cols>
    <col min="1" max="1" customWidth="true" style="9" width="14.140625" collapsed="false"/>
    <col min="2" max="2" bestFit="true" customWidth="true" style="9" width="35.42578125" collapsed="false"/>
    <col min="3" max="3" bestFit="true" customWidth="true" style="10" width="12.42578125" collapsed="false"/>
    <col min="4" max="4" bestFit="true" customWidth="true" style="10" width="43.5703125" collapsed="false"/>
    <col min="5" max="5" customWidth="true" style="12" width="18.7109375" collapsed="false"/>
    <col min="6" max="6" style="12" width="9.140625" collapsed="false"/>
    <col min="7" max="7" customWidth="true" style="13" width="10.140625" collapsed="false"/>
    <col min="8" max="8" style="13" width="9.140625" collapsed="false"/>
    <col min="9" max="9" customWidth="true" style="13" width="16.7109375" collapsed="false"/>
    <col min="10" max="10" bestFit="true" customWidth="true" style="13" width="11.85546875" collapsed="false"/>
    <col min="11" max="11" bestFit="true" customWidth="true" style="15" width="18.28515625" collapsed="false"/>
    <col min="12" max="12" bestFit="true" customWidth="true" style="15" width="11.28515625" collapsed="false"/>
    <col min="13" max="13" bestFit="true" customWidth="true" style="15" width="11.0" collapsed="false"/>
    <col min="14" max="14" bestFit="true" customWidth="true" style="15" width="21.140625" collapsed="false"/>
    <col min="15" max="15" bestFit="true" customWidth="true" style="15" width="15.28515625" collapsed="false"/>
    <col min="16" max="16" style="15" width="9.140625" collapsed="false"/>
    <col min="17" max="17" customWidth="true" style="35" width="19.5703125" collapsed="false"/>
    <col min="18" max="18" bestFit="true" customWidth="true" style="35" width="13.28515625" collapsed="false"/>
    <col min="19" max="19" bestFit="true" customWidth="true" style="38" width="13.5703125" collapsed="false"/>
    <col min="20" max="20" bestFit="true" customWidth="true" style="38" width="11.28515625" collapsed="false"/>
    <col min="21" max="21" bestFit="true" customWidth="true" style="38" width="16.85546875" collapsed="false"/>
    <col min="22" max="22" bestFit="true" customWidth="true" style="48" width="15.7109375" collapsed="false"/>
    <col min="23" max="23" bestFit="true" customWidth="true" style="48" width="23.140625" collapsed="false"/>
    <col min="24" max="24" bestFit="true" customWidth="true" style="41" width="14.28515625" collapsed="false"/>
    <col min="25" max="25" bestFit="true" customWidth="true" style="41" width="20.7109375" collapsed="false"/>
    <col min="26" max="26" bestFit="true" customWidth="true" style="41" width="28.42578125" collapsed="false"/>
    <col min="27" max="27" bestFit="true" customWidth="true" style="33" width="9.28515625" collapsed="false"/>
    <col min="28" max="28" bestFit="true" customWidth="true" style="33" width="15.7109375" collapsed="false"/>
    <col min="29" max="29" bestFit="true" customWidth="true" style="33" width="21.42578125" collapsed="false"/>
    <col min="30" max="30" bestFit="true" customWidth="true" style="47" width="18.7109375" collapsed="false"/>
    <col min="31" max="31" bestFit="true" customWidth="true" style="47" width="26.85546875" collapsed="false"/>
    <col min="32" max="32" bestFit="true" customWidth="true" style="37" width="11.42578125" collapsed="false"/>
    <col min="33" max="33" bestFit="true" customWidth="true" style="37" width="18.0" collapsed="false"/>
    <col min="34" max="34" bestFit="true" customWidth="true" style="37" width="23.5703125" collapsed="false"/>
    <col min="35" max="35" bestFit="true" customWidth="true" style="47" width="23.5703125" collapsed="false"/>
    <col min="36" max="36" bestFit="true" customWidth="true" style="43" width="14.5703125" collapsed="false"/>
    <col min="37" max="37" bestFit="true" customWidth="true" style="43" width="20.85546875" collapsed="false"/>
    <col min="38" max="38" bestFit="true" customWidth="true" style="43" width="13.7109375" collapsed="false"/>
    <col min="39" max="39" bestFit="true" customWidth="true" style="43" width="22.42578125" collapsed="false"/>
    <col min="40" max="40" bestFit="true" customWidth="true" style="44" width="10.0" collapsed="false"/>
    <col min="41" max="41" bestFit="true" customWidth="true" style="44" width="23.0" collapsed="false"/>
    <col min="42" max="42" bestFit="true" customWidth="true" style="44" width="16.42578125" collapsed="false"/>
    <col min="43" max="43" bestFit="true" customWidth="true" style="44" width="21.42578125" collapsed="false"/>
  </cols>
  <sheetData>
    <row r="1" spans="1:43" x14ac:dyDescent="0.25">
      <c r="A1" s="3" t="s">
        <v>1</v>
      </c>
      <c r="B1" s="3" t="s">
        <v>2</v>
      </c>
      <c r="C1" s="10" t="s">
        <v>4</v>
      </c>
      <c r="D1" s="10" t="s">
        <v>3</v>
      </c>
      <c r="E1" s="11" t="s">
        <v>9</v>
      </c>
      <c r="F1" s="12" t="s">
        <v>0</v>
      </c>
      <c r="G1" s="13" t="s">
        <v>12</v>
      </c>
      <c r="H1" s="13" t="s">
        <v>11</v>
      </c>
      <c r="I1" s="13" t="s">
        <v>10</v>
      </c>
      <c r="J1" s="13" t="s">
        <v>15</v>
      </c>
      <c r="K1" s="15" t="s">
        <v>19</v>
      </c>
      <c r="L1" s="15" t="s">
        <v>20</v>
      </c>
      <c r="M1" s="15" t="s">
        <v>24</v>
      </c>
      <c r="N1" s="15" t="s">
        <v>21</v>
      </c>
      <c r="O1" s="15" t="s">
        <v>22</v>
      </c>
      <c r="P1" s="15" t="s">
        <v>23</v>
      </c>
      <c r="Q1" s="34" t="s">
        <v>37</v>
      </c>
      <c r="R1" s="34" t="s">
        <v>38</v>
      </c>
      <c r="S1" s="38" t="s">
        <v>54</v>
      </c>
      <c r="T1" s="38" t="s">
        <v>55</v>
      </c>
      <c r="U1" s="38" t="s">
        <v>56</v>
      </c>
      <c r="V1" s="48" t="s">
        <v>64</v>
      </c>
      <c r="W1" s="48" t="s">
        <v>65</v>
      </c>
      <c r="X1" s="41" t="s">
        <v>67</v>
      </c>
      <c r="Y1" s="41" t="s">
        <v>68</v>
      </c>
      <c r="Z1" s="41" t="s">
        <v>69</v>
      </c>
      <c r="AA1" s="33" t="s">
        <v>71</v>
      </c>
      <c r="AB1" s="33" t="s">
        <v>72</v>
      </c>
      <c r="AC1" s="33" t="s">
        <v>73</v>
      </c>
      <c r="AD1" s="47" t="s">
        <v>74</v>
      </c>
      <c r="AE1" s="47" t="s">
        <v>75</v>
      </c>
      <c r="AF1" s="36" t="s">
        <v>76</v>
      </c>
      <c r="AG1" s="36" t="s">
        <v>77</v>
      </c>
      <c r="AH1" s="36" t="s">
        <v>78</v>
      </c>
      <c r="AI1" s="47" t="s">
        <v>79</v>
      </c>
      <c r="AJ1" s="42" t="s">
        <v>86</v>
      </c>
      <c r="AK1" s="42" t="s">
        <v>87</v>
      </c>
      <c r="AL1" s="42" t="s">
        <v>88</v>
      </c>
      <c r="AM1" s="42" t="s">
        <v>89</v>
      </c>
      <c r="AN1" s="44" t="s">
        <v>92</v>
      </c>
      <c r="AO1" s="44" t="s">
        <v>93</v>
      </c>
      <c r="AP1" s="44" t="s">
        <v>90</v>
      </c>
      <c r="AQ1" s="44" t="s">
        <v>91</v>
      </c>
    </row>
    <row r="2">
      <c r="A2" t="n">
        <v>0.7404268653498222</v>
      </c>
      <c r="B2" t="s">
        <v>103</v>
      </c>
    </row>
    <row r="3">
      <c r="A3" t="n">
        <v>1.050382192208811</v>
      </c>
      <c r="B3" t="s">
        <v>104</v>
      </c>
    </row>
    <row r="4">
      <c r="A4" t="n">
        <v>0.9494439640768557</v>
      </c>
      <c r="B4" t="s">
        <v>105</v>
      </c>
    </row>
    <row r="5">
      <c r="A5" t="n">
        <v>3.1415332143846126</v>
      </c>
      <c r="B5" t="s">
        <v>106</v>
      </c>
    </row>
    <row r="6">
      <c r="A6" t="n">
        <v>1.2964322025744235</v>
      </c>
      <c r="B6" t="s">
        <v>107</v>
      </c>
    </row>
    <row r="7">
      <c r="A7" t="n">
        <v>3.7937766521916094</v>
      </c>
      <c r="B7" t="s">
        <v>108</v>
      </c>
    </row>
    <row r="8">
      <c r="A8" t="n">
        <v>5.2971011900703955</v>
      </c>
      <c r="B8" t="s">
        <v>109</v>
      </c>
    </row>
    <row r="9">
      <c r="A9" t="n">
        <v>5.623340911810663</v>
      </c>
      <c r="B9" t="s">
        <v>110</v>
      </c>
    </row>
    <row r="10">
      <c r="A10" t="n">
        <v>0.43885776490466755</v>
      </c>
      <c r="B10" t="s">
        <v>111</v>
      </c>
    </row>
    <row r="11">
      <c r="A11" t="n">
        <v>1.6938532535142814</v>
      </c>
      <c r="B11" t="s">
        <v>112</v>
      </c>
    </row>
    <row r="12">
      <c r="A12" t="n">
        <v>5.565667759961697</v>
      </c>
      <c r="B12" t="s">
        <v>113</v>
      </c>
    </row>
    <row r="13" spans="1:43" x14ac:dyDescent="0.25"/>
    <row r="14" spans="1:43" x14ac:dyDescent="0.25"/>
    <row r="15" spans="1:43" x14ac:dyDescent="0.25"/>
    <row r="16" spans="1:43" x14ac:dyDescent="0.25"/>
    <row r="17" spans="7:7" x14ac:dyDescent="0.25"/>
    <row r="18" spans="7:7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0"/>
  <sheetViews>
    <sheetView workbookViewId="0">
      <selection activeCell="A10" sqref="A10"/>
    </sheetView>
  </sheetViews>
  <sheetFormatPr defaultRowHeight="15" x14ac:dyDescent="0.25"/>
  <sheetData>
    <row r="3" spans="1:1" x14ac:dyDescent="0.25">
      <c r="A3" t="s">
        <v>8</v>
      </c>
    </row>
    <row r="4" spans="1:1" x14ac:dyDescent="0.25">
      <c r="A4" t="s">
        <v>7</v>
      </c>
    </row>
    <row r="6" spans="1:1" x14ac:dyDescent="0.25">
      <c r="A6" t="s">
        <v>6</v>
      </c>
    </row>
    <row r="7" spans="1:1" x14ac:dyDescent="0.25">
      <c r="A7" t="s">
        <v>5</v>
      </c>
    </row>
    <row r="9" spans="1:1" ht="18.75" x14ac:dyDescent="0.25">
      <c r="A9" s="2" t="s">
        <v>13</v>
      </c>
    </row>
    <row r="10" spans="1:1" x14ac:dyDescent="0.25">
      <c r="A10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C1" sqref="C1"/>
    </sheetView>
  </sheetViews>
  <sheetFormatPr defaultRowHeight="15" x14ac:dyDescent="0.25"/>
  <cols>
    <col min="1" max="1" bestFit="true" customWidth="true" width="28.42578125" collapsed="false"/>
  </cols>
  <sheetData>
    <row r="1" spans="1:2" x14ac:dyDescent="0.25">
      <c r="A1" s="3" t="s">
        <v>1</v>
      </c>
      <c r="B1">
        <v>0</v>
      </c>
    </row>
    <row r="2" spans="1:2" x14ac:dyDescent="0.25">
      <c r="A2" s="3" t="s">
        <v>2</v>
      </c>
      <c r="B2">
        <v>1</v>
      </c>
    </row>
    <row r="3" spans="1:2" x14ac:dyDescent="0.25">
      <c r="A3" s="10" t="s">
        <v>4</v>
      </c>
      <c r="B3">
        <v>2</v>
      </c>
    </row>
    <row r="4" spans="1:2" x14ac:dyDescent="0.25">
      <c r="A4" s="10" t="s">
        <v>3</v>
      </c>
      <c r="B4">
        <v>3</v>
      </c>
    </row>
    <row r="5" spans="1:2" x14ac:dyDescent="0.25">
      <c r="A5" s="11" t="s">
        <v>9</v>
      </c>
      <c r="B5">
        <v>4</v>
      </c>
    </row>
    <row r="6" spans="1:2" x14ac:dyDescent="0.25">
      <c r="A6" s="12" t="s">
        <v>0</v>
      </c>
      <c r="B6">
        <v>5</v>
      </c>
    </row>
    <row r="7" spans="1:2" x14ac:dyDescent="0.25">
      <c r="A7" s="13" t="s">
        <v>12</v>
      </c>
      <c r="B7">
        <v>6</v>
      </c>
    </row>
    <row r="8" spans="1:2" x14ac:dyDescent="0.25">
      <c r="A8" s="13" t="s">
        <v>11</v>
      </c>
      <c r="B8">
        <v>7</v>
      </c>
    </row>
    <row r="9" spans="1:2" x14ac:dyDescent="0.25">
      <c r="A9" s="13" t="s">
        <v>10</v>
      </c>
      <c r="B9">
        <v>8</v>
      </c>
    </row>
    <row r="10" spans="1:2" x14ac:dyDescent="0.25">
      <c r="A10" s="13" t="s">
        <v>15</v>
      </c>
      <c r="B10">
        <v>9</v>
      </c>
    </row>
    <row r="11" spans="1:2" x14ac:dyDescent="0.25">
      <c r="A11" s="15" t="s">
        <v>19</v>
      </c>
      <c r="B11">
        <v>10</v>
      </c>
    </row>
    <row r="12" spans="1:2" x14ac:dyDescent="0.25">
      <c r="A12" s="15" t="s">
        <v>20</v>
      </c>
      <c r="B12">
        <v>11</v>
      </c>
    </row>
    <row r="13" spans="1:2" x14ac:dyDescent="0.25">
      <c r="A13" s="15" t="s">
        <v>24</v>
      </c>
      <c r="B13">
        <v>12</v>
      </c>
    </row>
    <row r="14" spans="1:2" x14ac:dyDescent="0.25">
      <c r="A14" s="15" t="s">
        <v>21</v>
      </c>
      <c r="B14">
        <v>13</v>
      </c>
    </row>
    <row r="15" spans="1:2" x14ac:dyDescent="0.25">
      <c r="A15" s="15" t="s">
        <v>22</v>
      </c>
      <c r="B15">
        <v>14</v>
      </c>
    </row>
    <row r="16" spans="1:2" x14ac:dyDescent="0.25">
      <c r="A16" s="15" t="s">
        <v>23</v>
      </c>
      <c r="B16">
        <v>15</v>
      </c>
    </row>
    <row r="17" spans="1:2" x14ac:dyDescent="0.25">
      <c r="A17" s="34" t="s">
        <v>37</v>
      </c>
      <c r="B17">
        <v>16</v>
      </c>
    </row>
    <row r="18" spans="1:2" x14ac:dyDescent="0.25">
      <c r="A18" s="34" t="s">
        <v>38</v>
      </c>
      <c r="B18">
        <v>17</v>
      </c>
    </row>
    <row r="19" spans="1:2" x14ac:dyDescent="0.25">
      <c r="A19" s="38" t="s">
        <v>54</v>
      </c>
      <c r="B19">
        <v>18</v>
      </c>
    </row>
    <row r="20" spans="1:2" x14ac:dyDescent="0.25">
      <c r="A20" s="38" t="s">
        <v>55</v>
      </c>
      <c r="B20">
        <v>19</v>
      </c>
    </row>
    <row r="21" spans="1:2" x14ac:dyDescent="0.25">
      <c r="A21" s="38" t="s">
        <v>56</v>
      </c>
      <c r="B21">
        <v>20</v>
      </c>
    </row>
    <row r="22" spans="1:2" x14ac:dyDescent="0.25">
      <c r="A22" s="48" t="s">
        <v>64</v>
      </c>
      <c r="B22">
        <v>21</v>
      </c>
    </row>
    <row r="23" spans="1:2" x14ac:dyDescent="0.25">
      <c r="A23" s="48" t="s">
        <v>65</v>
      </c>
      <c r="B23">
        <v>22</v>
      </c>
    </row>
    <row r="24" spans="1:2" x14ac:dyDescent="0.25">
      <c r="A24" s="41" t="s">
        <v>67</v>
      </c>
      <c r="B24">
        <v>23</v>
      </c>
    </row>
    <row r="25" spans="1:2" x14ac:dyDescent="0.25">
      <c r="A25" s="41" t="s">
        <v>68</v>
      </c>
      <c r="B25">
        <v>24</v>
      </c>
    </row>
    <row r="26" spans="1:2" x14ac:dyDescent="0.25">
      <c r="A26" s="41" t="s">
        <v>69</v>
      </c>
      <c r="B26">
        <v>25</v>
      </c>
    </row>
    <row r="27" spans="1:2" x14ac:dyDescent="0.25">
      <c r="A27" s="33" t="s">
        <v>71</v>
      </c>
      <c r="B27">
        <v>26</v>
      </c>
    </row>
    <row r="28" spans="1:2" x14ac:dyDescent="0.25">
      <c r="A28" s="33" t="s">
        <v>72</v>
      </c>
      <c r="B28">
        <v>27</v>
      </c>
    </row>
    <row r="29" spans="1:2" x14ac:dyDescent="0.25">
      <c r="A29" s="33" t="s">
        <v>73</v>
      </c>
      <c r="B29">
        <v>28</v>
      </c>
    </row>
    <row r="30" spans="1:2" x14ac:dyDescent="0.25">
      <c r="A30" s="47" t="s">
        <v>74</v>
      </c>
      <c r="B30">
        <v>29</v>
      </c>
    </row>
    <row r="31" spans="1:2" x14ac:dyDescent="0.25">
      <c r="A31" s="47" t="s">
        <v>75</v>
      </c>
      <c r="B31">
        <v>30</v>
      </c>
    </row>
    <row r="32" spans="1:2" x14ac:dyDescent="0.25">
      <c r="A32" s="36" t="s">
        <v>76</v>
      </c>
      <c r="B32">
        <v>31</v>
      </c>
    </row>
    <row r="33" spans="1:2" x14ac:dyDescent="0.25">
      <c r="A33" s="36" t="s">
        <v>77</v>
      </c>
      <c r="B33">
        <v>32</v>
      </c>
    </row>
    <row r="34" spans="1:2" x14ac:dyDescent="0.25">
      <c r="A34" s="36" t="s">
        <v>78</v>
      </c>
      <c r="B34">
        <v>33</v>
      </c>
    </row>
    <row r="35" spans="1:2" x14ac:dyDescent="0.25">
      <c r="A35" s="47" t="s">
        <v>79</v>
      </c>
      <c r="B35">
        <v>34</v>
      </c>
    </row>
    <row r="36" spans="1:2" x14ac:dyDescent="0.25">
      <c r="A36" s="42" t="s">
        <v>86</v>
      </c>
      <c r="B36">
        <v>35</v>
      </c>
    </row>
    <row r="37" spans="1:2" x14ac:dyDescent="0.25">
      <c r="A37" s="42" t="s">
        <v>87</v>
      </c>
      <c r="B37">
        <v>36</v>
      </c>
    </row>
    <row r="38" spans="1:2" x14ac:dyDescent="0.25">
      <c r="A38" s="42" t="s">
        <v>88</v>
      </c>
      <c r="B38">
        <v>37</v>
      </c>
    </row>
    <row r="39" spans="1:2" x14ac:dyDescent="0.25">
      <c r="A39" s="42" t="s">
        <v>89</v>
      </c>
      <c r="B39">
        <v>38</v>
      </c>
    </row>
    <row r="40" spans="1:2" x14ac:dyDescent="0.25">
      <c r="A40" s="44" t="s">
        <v>92</v>
      </c>
      <c r="B40">
        <v>39</v>
      </c>
    </row>
    <row r="41" spans="1:2" x14ac:dyDescent="0.25">
      <c r="A41" s="44" t="s">
        <v>93</v>
      </c>
      <c r="B41">
        <v>40</v>
      </c>
    </row>
    <row r="42" spans="1:2" x14ac:dyDescent="0.25">
      <c r="A42" s="44" t="s">
        <v>90</v>
      </c>
      <c r="B42">
        <v>41</v>
      </c>
    </row>
    <row r="43" spans="1:2" x14ac:dyDescent="0.25">
      <c r="A43" s="44" t="s">
        <v>91</v>
      </c>
      <c r="B43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76</vt:i4>
      </vt:variant>
    </vt:vector>
  </HeadingPairs>
  <TitlesOfParts>
    <vt:vector size="80" baseType="lpstr">
      <vt:lpstr>report</vt:lpstr>
      <vt:lpstr>ChanelTrafic</vt:lpstr>
      <vt:lpstr>Лист1</vt:lpstr>
      <vt:lpstr>Лист2</vt:lpstr>
      <vt:lpstr>costConversation</vt:lpstr>
      <vt:lpstr>countConversation</vt:lpstr>
      <vt:lpstr>CpaCost</vt:lpstr>
      <vt:lpstr>dayVisited</vt:lpstr>
      <vt:lpstr>dayWeek</vt:lpstr>
      <vt:lpstr>dayWeekConversation</vt:lpstr>
      <vt:lpstr>dayWeekVisited</vt:lpstr>
      <vt:lpstr>effecientConversation</vt:lpstr>
      <vt:lpstr>effectConversationPer</vt:lpstr>
      <vt:lpstr>femaleConversation</vt:lpstr>
      <vt:lpstr>femaleConversationPer</vt:lpstr>
      <vt:lpstr>goal</vt:lpstr>
      <vt:lpstr>goalQuality</vt:lpstr>
      <vt:lpstr>hoursOfDay</vt:lpstr>
      <vt:lpstr>hoursOfDayConversation</vt:lpstr>
      <vt:lpstr>hoursOfDayVisited</vt:lpstr>
      <vt:lpstr>itemsQualPerTabAndMob</vt:lpstr>
      <vt:lpstr>keyHasConversationPer</vt:lpstr>
      <vt:lpstr>keyReachGoal</vt:lpstr>
      <vt:lpstr>keyWasClicked</vt:lpstr>
      <vt:lpstr>keyWasNotReachGoal</vt:lpstr>
      <vt:lpstr>maleConversationPer</vt:lpstr>
      <vt:lpstr>maleOrFemale</vt:lpstr>
      <vt:lpstr>maleOrFemaleConverstionPer</vt:lpstr>
      <vt:lpstr>maleOrFemaleVisited</vt:lpstr>
      <vt:lpstr>mobilConversation</vt:lpstr>
      <vt:lpstr>mobilConversationPer</vt:lpstr>
      <vt:lpstr>mobilVisited</vt:lpstr>
      <vt:lpstr>moreConversionDayOfWeek</vt:lpstr>
      <vt:lpstr>pcConversation</vt:lpstr>
      <vt:lpstr>pcConversationPer</vt:lpstr>
      <vt:lpstr>pcVisited</vt:lpstr>
      <vt:lpstr>popularDayOfWeek</vt:lpstr>
      <vt:lpstr>popularHours</vt:lpstr>
      <vt:lpstr>quality</vt:lpstr>
      <vt:lpstr>qualityClick</vt:lpstr>
      <vt:lpstr>qualityGetGoals</vt:lpstr>
      <vt:lpstr>qualityShowAdvert</vt:lpstr>
      <vt:lpstr>rangeAgeuser</vt:lpstr>
      <vt:lpstr>regionAgeConversationLider</vt:lpstr>
      <vt:lpstr>regionAgeLider</vt:lpstr>
      <vt:lpstr>regionConversLider</vt:lpstr>
      <vt:lpstr>regionLider</vt:lpstr>
      <vt:lpstr>regionName</vt:lpstr>
      <vt:lpstr>regionQuality</vt:lpstr>
      <vt:lpstr>sendAll</vt:lpstr>
      <vt:lpstr>source</vt:lpstr>
      <vt:lpstr>sourceDetail</vt:lpstr>
      <vt:lpstr>sourceDetailPer</vt:lpstr>
      <vt:lpstr>tabConversation</vt:lpstr>
      <vt:lpstr>tabConversationPer</vt:lpstr>
      <vt:lpstr>tabVisited</vt:lpstr>
      <vt:lpstr>userConversation</vt:lpstr>
      <vt:lpstr>userVisited</vt:lpstr>
      <vt:lpstr>visited</vt:lpstr>
      <vt:lpstr>visitedDiv10</vt:lpstr>
      <vt:lpstr>wasSpend</vt:lpstr>
      <vt:lpstr>wasSpendNotReachGoal</vt:lpstr>
      <vt:lpstr>whichConversationMore</vt:lpstr>
      <vt:lpstr>whoMoreOnSite</vt:lpstr>
      <vt:lpstr>yaFindAvrCostClick</vt:lpstr>
      <vt:lpstr>yaFindClick</vt:lpstr>
      <vt:lpstr>yaFindConversation</vt:lpstr>
      <vt:lpstr>yaFindCost</vt:lpstr>
      <vt:lpstr>yaFindCostGoal</vt:lpstr>
      <vt:lpstr>yaFindCTR</vt:lpstr>
      <vt:lpstr>yaFindGetGoal</vt:lpstr>
      <vt:lpstr>yaFindShow</vt:lpstr>
      <vt:lpstr>yaNetAvrCostClick</vt:lpstr>
      <vt:lpstr>yaNetClick</vt:lpstr>
      <vt:lpstr>yaNetConversation</vt:lpstr>
      <vt:lpstr>yaNetCost</vt:lpstr>
      <vt:lpstr>yaNetCostGoal</vt:lpstr>
      <vt:lpstr>yaNetCTR</vt:lpstr>
      <vt:lpstr>yaNetGetGoal</vt:lpstr>
      <vt:lpstr>yaNetShow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2016-11-25T23:12:56Z</dcterms:created>
  <dc:creator>Илья Хохлов</dc:creator>
  <cp:lastModifiedBy>Хохлов Илья Юрьевич</cp:lastModifiedBy>
  <cp:lastPrinted>2016-12-07T06:59:42Z</cp:lastPrinted>
  <dcterms:modified xsi:type="dcterms:W3CDTF">2016-12-07T10:10:57Z</dcterms:modified>
</cp:coreProperties>
</file>