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analytics\template\"/>
    </mc:Choice>
  </mc:AlternateContent>
  <bookViews>
    <workbookView xWindow="0" yWindow="0" windowWidth="28800" windowHeight="12210"/>
  </bookViews>
  <sheets>
    <sheet name="report" sheetId="2" r:id="rId1"/>
    <sheet name="ChanelTrafic" sheetId="1" r:id="rId2"/>
    <sheet name="style" sheetId="5" r:id="rId3"/>
    <sheet name="Лист2" sheetId="6" r:id="rId4"/>
  </sheets>
  <definedNames>
    <definedName name="averCostOfAvert">report!$K$138</definedName>
    <definedName name="cost">report!$F$138</definedName>
    <definedName name="costConversation">ChanelTrafic!$AG$2</definedName>
    <definedName name="countAdvert">report!$H$138</definedName>
    <definedName name="countConversation">ChanelTrafic!$H$2:$H$17</definedName>
    <definedName name="countGetGoals">report!$K$120</definedName>
    <definedName name="CpaCost">report!$I$128</definedName>
    <definedName name="dayVisited">ChanelTrafic!$G$2:$G$17</definedName>
    <definedName name="dayWeek">ChanelTrafic!$R$2:$R$8</definedName>
    <definedName name="dayWeekConversation">ChanelTrafic!$T$2:$T$8</definedName>
    <definedName name="dayWeekVisited">ChanelTrafic!$S$2:$S$8</definedName>
    <definedName name="detailConversation">report!$D$64</definedName>
    <definedName name="detailVisited">report!$D$63</definedName>
    <definedName name="effecientConversation">report!$K$124</definedName>
    <definedName name="effectConversationPer">ChanelTrafic!$AH$2</definedName>
    <definedName name="femaleConversation">report!$B$280</definedName>
    <definedName name="femaleConversationPer">report!$B$280</definedName>
    <definedName name="goal">ChanelTrafic!$E$2:$E$3</definedName>
    <definedName name="goalQuality">ChanelTrafic!$F$2:$F$3</definedName>
    <definedName name="hoursOfDay">ChanelTrafic!$W$2:$W$25</definedName>
    <definedName name="hoursOfDayConversation">ChanelTrafic!$Y$2:$Y$25</definedName>
    <definedName name="hoursOfDayVisited">ChanelTrafic!$X$2:$X$25</definedName>
    <definedName name="itemsQualPerTabAndMob">report!$D$211</definedName>
    <definedName name="keyHasConversationPer">ChanelTrafic!$AD$2</definedName>
    <definedName name="keyReachGoal">ChanelTrafic!$AC$2</definedName>
    <definedName name="keyWasClicked">ChanelTrafic!$AA$2</definedName>
    <definedName name="keyWasNotReachGoal">ChanelTrafic!$AB$2</definedName>
    <definedName name="maleConversationPer">report!$G$280</definedName>
    <definedName name="maleOrFemale">ChanelTrafic!$O$2:$O$3</definedName>
    <definedName name="maleOrFemaleConverstionPer">ChanelTrafic!$Q$2:$Q$3</definedName>
    <definedName name="maleOrFemaleVisited">ChanelTrafic!$P$2:$P$3</definedName>
    <definedName name="mobilConversation">report!$N$206</definedName>
    <definedName name="mobilConversationPer">report!$N$207</definedName>
    <definedName name="mobilVisited">report!$N$205</definedName>
    <definedName name="moreConversation">report!$D$32</definedName>
    <definedName name="moreConversionDayOfWeek">ChanelTrafic!$V$2</definedName>
    <definedName name="moreVisited">report!$D$31</definedName>
    <definedName name="pcConversation">report!$F$206</definedName>
    <definedName name="pcConversationPer">report!$F$207</definedName>
    <definedName name="pcVisited">report!$F$205</definedName>
    <definedName name="popularDayOfWeek">ChanelTrafic!$U$2</definedName>
    <definedName name="popularHours">ChanelTrafic!$Z$2</definedName>
    <definedName name="quality">ChanelTrafic!$A$2:$A$7</definedName>
    <definedName name="qualityClick">report!$K$113</definedName>
    <definedName name="qualityDetail">ChanelTrafic!$C$2:$C$7</definedName>
    <definedName name="qualityDetailper">ChanelTrafic!#REF!</definedName>
    <definedName name="qualityGetGoals">ChanelTrafic!#REF!</definedName>
    <definedName name="qualityShowAdvert">report!$K$110</definedName>
    <definedName name="rangeAgeuser">ChanelTrafic!$L$2:$L$5</definedName>
    <definedName name="recomendedCheap">report!#REF!</definedName>
    <definedName name="RecomendExpensive">report!#REF!</definedName>
    <definedName name="recomendNotConversation">report!#REF!</definedName>
    <definedName name="regionAgeConversationLider">report!$D$260</definedName>
    <definedName name="regionAgeLider">report!$D$259</definedName>
    <definedName name="regionConversLider">report!$E$192</definedName>
    <definedName name="regionLider">report!$E$191</definedName>
    <definedName name="regionName">ChanelTrafic!$J$2:$J$4</definedName>
    <definedName name="regionQuality">ChanelTrafic!$K$2:$K$4</definedName>
    <definedName name="sendAll">report!$K$116</definedName>
    <definedName name="source">ChanelTrafic!$B$2:$B$7</definedName>
    <definedName name="sourceDetail">ChanelTrafic!$C$2:$C$8</definedName>
    <definedName name="sourceDetailPer">ChanelTrafic!$D$2:$D$8</definedName>
    <definedName name="tabConversation">report!$I$206</definedName>
    <definedName name="tabConversationPer">report!$I$207</definedName>
    <definedName name="tabVisited">report!$I$205</definedName>
    <definedName name="userConversation">ChanelTrafic!$N$2:$N$5</definedName>
    <definedName name="userVisited">ChanelTrafic!$M$2:$M$5</definedName>
    <definedName name="visited">ChanelTrafic!#REF!</definedName>
    <definedName name="visitedDiv10">ChanelTrafic!$I$2:$I$17</definedName>
    <definedName name="wasSpend">ChanelTrafic!$AE$2</definedName>
    <definedName name="wasSpendNotReachGoal">ChanelTrafic!$AF$2</definedName>
    <definedName name="whichConversationMore">report!$B$283</definedName>
    <definedName name="whoMoreOnSite">report!$B$282</definedName>
    <definedName name="yaFindAvrCostClick">report!$F$145</definedName>
    <definedName name="yaFindClick">report!$F$143</definedName>
    <definedName name="yaFindConversation">report!$F$147</definedName>
    <definedName name="yaFindCost">report!$F$141</definedName>
    <definedName name="yaFindCostGoal">report!$F$148</definedName>
    <definedName name="yaFindCTR">report!$F$144</definedName>
    <definedName name="yaFindGetGoal">report!$F$146</definedName>
    <definedName name="yaFindShow">report!$F$142</definedName>
    <definedName name="yaNetAvrCostClick">report!$L$145</definedName>
    <definedName name="yaNetClick">report!$L$143</definedName>
    <definedName name="yaNetConversation">report!$L$147</definedName>
    <definedName name="yaNetCost">report!$L$141</definedName>
    <definedName name="yaNetCostGoal">report!$L$148</definedName>
    <definedName name="yaNetCTR">report!$L$144</definedName>
    <definedName name="yaNetGetGoal">report!$L$146</definedName>
    <definedName name="yaNetShow">report!$L$142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8" i="2" l="1"/>
  <c r="O377" i="2"/>
  <c r="O376" i="2"/>
  <c r="H372" i="2" l="1"/>
  <c r="H371" i="2"/>
  <c r="H370" i="2"/>
  <c r="K361" i="2"/>
  <c r="D328" i="2"/>
  <c r="D327" i="2"/>
</calcChain>
</file>

<file path=xl/sharedStrings.xml><?xml version="1.0" encoding="utf-8"?>
<sst xmlns="http://schemas.openxmlformats.org/spreadsheetml/2006/main" count="149" uniqueCount="97">
  <si>
    <t>quality</t>
  </si>
  <si>
    <t>quality_perc</t>
  </si>
  <si>
    <t>source_conversation</t>
  </si>
  <si>
    <t>sourceDetail</t>
  </si>
  <si>
    <t>qualityDetail</t>
  </si>
  <si>
    <t>https://api-metrika.yandex.ru/stat/v1/data/bytime?date1=2016-10-28&amp;date2=2016-11-27&amp;metrics=ym:s:sumGoalReachesAny&amp;group=month&amp;dimensions=ym:s:goal&amp;ids=38437860&amp;oauth_token=AQAAAAASjEe8AAOfZ4L88v3m-U9PvgBL9J0AI-g&amp;pretty=1</t>
  </si>
  <si>
    <t>Группировка по достигнутым целям</t>
  </si>
  <si>
    <t>https://api-metrika.yandex.ru/stat/v1/data/bytime?date1=2016-10-28&amp;date2=2016-11-27&amp;metrics=ym:s:anyGoalConversionRate&amp;group=month&amp;dimensions=ym:s:%3Cattribution%3ESourceEngine&amp;attribution=last&amp;ids=38437860&amp;metrics=ym:s:visits&amp;oauth_token=AQAAAAASjEe8AAOfZ4L88v3m-U9PvgBL9J0AI-g&amp;pretty=1</t>
  </si>
  <si>
    <t>Трафик по источникам подробно</t>
  </si>
  <si>
    <t>goal</t>
  </si>
  <si>
    <t>coutConversation</t>
  </si>
  <si>
    <t>visited</t>
  </si>
  <si>
    <t>date</t>
  </si>
  <si>
    <t>Динамика конверский за период</t>
  </si>
  <si>
    <t>https://api-metrika.yandex.ru/stat/v1/data/bytime?date1=2016-10-28&amp;date2=2016-11-27&amp;metrics=ym:s:anyGoalConversionRate&amp;group=day&amp;ids=38437860&amp;metrics=ym:s:visits&amp;oauth_token=AQAAAAASjEe8AAOfZ4L88v3m-U9PvgBL9J0AI-g&amp;pretty=1</t>
  </si>
  <si>
    <t>visitedDiv10</t>
  </si>
  <si>
    <t>qualityShowAdvert</t>
  </si>
  <si>
    <t>qualityClick</t>
  </si>
  <si>
    <t>effecientConversation</t>
  </si>
  <si>
    <t>qualityGetGoals</t>
  </si>
  <si>
    <t>CpaCost</t>
  </si>
  <si>
    <t>sendAll</t>
  </si>
  <si>
    <t>Воронка конверсий в контекстной рекламе</t>
  </si>
  <si>
    <t>Стоимость</t>
  </si>
  <si>
    <t>Количество</t>
  </si>
  <si>
    <t>Цена 1-го</t>
  </si>
  <si>
    <t>СТОИМОСТЬ</t>
  </si>
  <si>
    <t>ПОКАЗОВ</t>
  </si>
  <si>
    <t>КЛИКОВ</t>
  </si>
  <si>
    <t>CTR</t>
  </si>
  <si>
    <t>СР. ЦЕНА КЛИКА</t>
  </si>
  <si>
    <t>ОБРАЩЕНИЙ</t>
  </si>
  <si>
    <t>КОНВЕРСИЯ</t>
  </si>
  <si>
    <t>ЦЕНА ОБРАЩЕНИЯ</t>
  </si>
  <si>
    <t>regionName</t>
  </si>
  <si>
    <t>regionQuality</t>
  </si>
  <si>
    <t>Анализ по регионам</t>
  </si>
  <si>
    <t>Анализ трафика с устройств</t>
  </si>
  <si>
    <t>Планшеты</t>
  </si>
  <si>
    <t>Компьютеры</t>
  </si>
  <si>
    <t>Смартфоны</t>
  </si>
  <si>
    <t>Сеансов</t>
  </si>
  <si>
    <t>Конверсий</t>
  </si>
  <si>
    <t>Конверсий %</t>
  </si>
  <si>
    <t>Анализ пола посетителей</t>
  </si>
  <si>
    <t>rangeAgeUser</t>
  </si>
  <si>
    <t>userVisited</t>
  </si>
  <si>
    <t>userConversation</t>
  </si>
  <si>
    <t>45-54 (3154)</t>
  </si>
  <si>
    <t>35-44 (1,57%)</t>
  </si>
  <si>
    <t>Анализ возрастной группы</t>
  </si>
  <si>
    <t>Женщины</t>
  </si>
  <si>
    <t>Мужчины</t>
  </si>
  <si>
    <t>whoMoreOnSite</t>
  </si>
  <si>
    <t>whichConversationMore</t>
  </si>
  <si>
    <t>Конверсия</t>
  </si>
  <si>
    <t>maleOrFemale</t>
  </si>
  <si>
    <t>maleOrFemaleVisited</t>
  </si>
  <si>
    <t>maleOrFemaleConverstionPer</t>
  </si>
  <si>
    <t>Анализ по дням неделям</t>
  </si>
  <si>
    <t>dayWeek</t>
  </si>
  <si>
    <t>dayWeekVisited</t>
  </si>
  <si>
    <t>dayWeekConversation</t>
  </si>
  <si>
    <t>popularDayOfWeek</t>
  </si>
  <si>
    <t>moreConversionDayOfWeek</t>
  </si>
  <si>
    <t>hoursOfDay</t>
  </si>
  <si>
    <t>hoursOfDayVisited</t>
  </si>
  <si>
    <t>hoursOfDayConversation</t>
  </si>
  <si>
    <t>popularHours</t>
  </si>
  <si>
    <t>Анализ по времени суток</t>
  </si>
  <si>
    <t>Конверсии на сайте происходят преимущественно с</t>
  </si>
  <si>
    <t>Анализ ключевых слов</t>
  </si>
  <si>
    <t>Ключевые слова по которым были клики</t>
  </si>
  <si>
    <t>Ключевых слов давших, обращения</t>
  </si>
  <si>
    <t>Доля эффективных ключевых слов</t>
  </si>
  <si>
    <t>keyWasClicked</t>
  </si>
  <si>
    <t>keyWasNotReachGoal</t>
  </si>
  <si>
    <t>keyReachGoal</t>
  </si>
  <si>
    <t>keyHasConversationPer</t>
  </si>
  <si>
    <t>costConversation</t>
  </si>
  <si>
    <t>effectConversationPer</t>
  </si>
  <si>
    <t>wasSpend</t>
  </si>
  <si>
    <t>wasSpendNotReachGoal</t>
  </si>
  <si>
    <t>Потрачено денег</t>
  </si>
  <si>
    <t>Стоимость ключей, давших конверсию</t>
  </si>
  <si>
    <t>Эффективный бюджет</t>
  </si>
  <si>
    <t>Ключевые слова без конверсий</t>
  </si>
  <si>
    <t>Кампания</t>
  </si>
  <si>
    <t>Объявление</t>
  </si>
  <si>
    <t>Кликов</t>
  </si>
  <si>
    <t>Число конверсий</t>
  </si>
  <si>
    <t>Затраты</t>
  </si>
  <si>
    <t>moreVisited</t>
  </si>
  <si>
    <t>moreConversation</t>
  </si>
  <si>
    <t>Основные каналы трафика</t>
  </si>
  <si>
    <t>текст</t>
  </si>
  <si>
    <t>Текст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</si>
</sst>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00"/>
    <numFmt numFmtId="167" formatCode="#,##0.00&quot;р.&quot;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Verdana"/>
      <family val="2"/>
    </font>
    <font>
      <sz val="14"/>
      <color rgb="FF595959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/>
      <name val="Arial Unicode MS"/>
      <family val="2"/>
    </font>
    <font>
      <sz val="18"/>
      <color theme="1"/>
      <name val="Calibri Light"/>
      <family val="2"/>
      <charset val="204"/>
      <scheme val="major"/>
    </font>
    <font>
      <sz val="14"/>
      <color theme="1"/>
      <name val="Calibri Light"/>
      <family val="2"/>
      <charset val="204"/>
      <scheme val="major"/>
    </font>
    <font>
      <sz val="16"/>
      <color theme="1"/>
      <name val="Calibri Light"/>
      <family val="2"/>
      <charset val="204"/>
      <scheme val="maj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0"/>
      <name val="Calibri Light"/>
      <family val="2"/>
      <charset val="204"/>
      <scheme val="maj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ck">
        <color theme="0" tint="-0.34998626667073579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18" borderId="0" applyNumberFormat="0" applyBorder="0" applyAlignment="0" applyProtection="0"/>
  </cellStyleXfs>
  <cellXfs count="14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5" fillId="2" borderId="0" xfId="0" applyFont="1" applyFill="1" applyBorder="1"/>
    <xf numFmtId="10" fontId="0" fillId="3" borderId="0" xfId="1" applyNumberFormat="1" applyFont="1" applyFill="1" applyBorder="1" applyAlignment="1">
      <alignment horizontal="right"/>
    </xf>
    <xf numFmtId="0" fontId="0" fillId="3" borderId="0" xfId="0" applyFont="1" applyFill="1" applyBorder="1"/>
    <xf numFmtId="10" fontId="0" fillId="2" borderId="0" xfId="1" applyNumberFormat="1" applyFont="1" applyFill="1" applyBorder="1" applyAlignment="1">
      <alignment horizontal="right"/>
    </xf>
    <xf numFmtId="0" fontId="0" fillId="2" borderId="0" xfId="0" applyFont="1" applyFill="1" applyBorder="1"/>
    <xf numFmtId="9" fontId="0" fillId="2" borderId="0" xfId="1" applyFont="1" applyFill="1" applyBorder="1"/>
    <xf numFmtId="0" fontId="0" fillId="2" borderId="0" xfId="0" applyFill="1" applyBorder="1"/>
    <xf numFmtId="0" fontId="0" fillId="4" borderId="0" xfId="0" applyFill="1"/>
    <xf numFmtId="0" fontId="7" fillId="5" borderId="0" xfId="0" applyFont="1" applyFill="1" applyAlignment="1">
      <alignment vertical="center"/>
    </xf>
    <xf numFmtId="0" fontId="6" fillId="5" borderId="0" xfId="0" applyFont="1" applyFill="1"/>
    <xf numFmtId="0" fontId="6" fillId="6" borderId="0" xfId="0" applyFont="1" applyFill="1"/>
    <xf numFmtId="14" fontId="6" fillId="6" borderId="0" xfId="0" applyNumberFormat="1" applyFont="1" applyFill="1"/>
    <xf numFmtId="0" fontId="0" fillId="8" borderId="0" xfId="0" applyFont="1" applyFill="1"/>
    <xf numFmtId="167" fontId="9" fillId="0" borderId="0" xfId="3" applyNumberFormat="1" applyFont="1" applyFill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9" borderId="0" xfId="0" applyFill="1"/>
    <xf numFmtId="0" fontId="8" fillId="0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2" applyFont="1" applyFill="1" applyAlignment="1">
      <alignment vertical="center"/>
    </xf>
    <xf numFmtId="0" fontId="0" fillId="0" borderId="0" xfId="0" applyAlignme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10" borderId="0" xfId="0" applyFont="1" applyFill="1"/>
    <xf numFmtId="0" fontId="0" fillId="7" borderId="0" xfId="0" applyFont="1" applyFill="1"/>
    <xf numFmtId="0" fontId="0" fillId="7" borderId="0" xfId="0" applyFill="1"/>
    <xf numFmtId="0" fontId="0" fillId="12" borderId="0" xfId="0" applyFont="1" applyFill="1"/>
    <xf numFmtId="0" fontId="0" fillId="12" borderId="0" xfId="0" applyFill="1"/>
    <xf numFmtId="0" fontId="13" fillId="11" borderId="0" xfId="0" applyFont="1" applyFill="1"/>
    <xf numFmtId="0" fontId="13" fillId="11" borderId="0" xfId="0" applyFont="1" applyFill="1" applyAlignment="1">
      <alignment horizontal="center"/>
    </xf>
    <xf numFmtId="0" fontId="0" fillId="0" borderId="3" xfId="0" applyBorder="1"/>
    <xf numFmtId="0" fontId="6" fillId="14" borderId="0" xfId="0" applyFont="1" applyFill="1"/>
    <xf numFmtId="0" fontId="0" fillId="15" borderId="0" xfId="0" applyFont="1" applyFill="1"/>
    <xf numFmtId="0" fontId="0" fillId="15" borderId="0" xfId="0" applyFill="1"/>
    <xf numFmtId="0" fontId="6" fillId="16" borderId="0" xfId="0" applyFont="1" applyFill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4" fillId="12" borderId="0" xfId="0" applyFont="1" applyFill="1"/>
    <xf numFmtId="0" fontId="14" fillId="13" borderId="0" xfId="0" applyFont="1" applyFill="1"/>
    <xf numFmtId="0" fontId="15" fillId="20" borderId="0" xfId="5" applyFont="1" applyFill="1" applyAlignment="1">
      <alignment vertical="center"/>
    </xf>
    <xf numFmtId="0" fontId="15" fillId="19" borderId="0" xfId="5" applyFont="1" applyFill="1" applyAlignment="1">
      <alignment vertical="center"/>
    </xf>
    <xf numFmtId="0" fontId="15" fillId="19" borderId="0" xfId="5" applyFont="1" applyFill="1" applyAlignment="1">
      <alignment horizontal="center" vertical="center"/>
    </xf>
    <xf numFmtId="0" fontId="15" fillId="19" borderId="0" xfId="5" applyFont="1" applyFill="1" applyAlignment="1">
      <alignment horizontal="center" vertical="center" wrapText="1"/>
    </xf>
    <xf numFmtId="0" fontId="15" fillId="20" borderId="0" xfId="5" applyFont="1" applyFill="1" applyAlignment="1">
      <alignment horizontal="center" vertical="center"/>
    </xf>
    <xf numFmtId="0" fontId="15" fillId="20" borderId="0" xfId="5" applyFont="1" applyFill="1" applyAlignment="1">
      <alignment horizontal="center" vertical="center" wrapText="1"/>
    </xf>
    <xf numFmtId="0" fontId="15" fillId="21" borderId="0" xfId="5" applyFont="1" applyFill="1" applyAlignment="1">
      <alignment vertical="center"/>
    </xf>
    <xf numFmtId="0" fontId="15" fillId="21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center" vertical="center" wrapText="1"/>
    </xf>
    <xf numFmtId="0" fontId="15" fillId="2" borderId="0" xfId="5" applyFont="1" applyFill="1" applyAlignment="1">
      <alignment vertical="center"/>
    </xf>
    <xf numFmtId="0" fontId="15" fillId="2" borderId="0" xfId="5" applyFont="1" applyFill="1" applyAlignment="1">
      <alignment horizontal="center" vertical="center"/>
    </xf>
    <xf numFmtId="0" fontId="15" fillId="2" borderId="0" xfId="5" applyFont="1" applyFill="1" applyAlignment="1">
      <alignment horizontal="center" vertical="center" wrapText="1"/>
    </xf>
    <xf numFmtId="0" fontId="15" fillId="4" borderId="0" xfId="5" applyFont="1" applyFill="1" applyAlignment="1">
      <alignment vertical="center"/>
    </xf>
    <xf numFmtId="0" fontId="15" fillId="4" borderId="0" xfId="5" applyFont="1" applyFill="1" applyAlignment="1">
      <alignment horizontal="center" vertical="center"/>
    </xf>
    <xf numFmtId="0" fontId="15" fillId="4" borderId="0" xfId="5" applyFont="1" applyFill="1" applyAlignment="1">
      <alignment horizontal="center" vertical="center" wrapText="1"/>
    </xf>
    <xf numFmtId="0" fontId="15" fillId="11" borderId="0" xfId="5" applyFont="1" applyFill="1" applyAlignment="1">
      <alignment vertical="center"/>
    </xf>
    <xf numFmtId="0" fontId="15" fillId="11" borderId="0" xfId="5" applyFont="1" applyFill="1" applyAlignment="1">
      <alignment horizontal="center" vertical="center"/>
    </xf>
    <xf numFmtId="0" fontId="15" fillId="11" borderId="0" xfId="5" applyFont="1" applyFill="1" applyAlignment="1">
      <alignment horizontal="center" vertical="center" wrapText="1"/>
    </xf>
    <xf numFmtId="0" fontId="15" fillId="7" borderId="0" xfId="5" applyFont="1" applyFill="1" applyAlignment="1">
      <alignment vertical="center"/>
    </xf>
    <xf numFmtId="0" fontId="15" fillId="7" borderId="0" xfId="5" applyFont="1" applyFill="1" applyAlignment="1">
      <alignment horizontal="center" vertical="center"/>
    </xf>
    <xf numFmtId="0" fontId="15" fillId="7" borderId="0" xfId="5" applyFont="1" applyFill="1" applyAlignment="1">
      <alignment horizontal="center" vertical="center" wrapText="1"/>
    </xf>
    <xf numFmtId="0" fontId="0" fillId="2" borderId="0" xfId="0" applyFill="1" applyAlignment="1"/>
    <xf numFmtId="0" fontId="0" fillId="17" borderId="0" xfId="0" applyFill="1" applyAlignment="1"/>
    <xf numFmtId="0" fontId="10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/>
    <xf numFmtId="1" fontId="10" fillId="9" borderId="0" xfId="0" applyNumberFormat="1" applyFont="1" applyFill="1" applyAlignment="1">
      <alignment wrapText="1"/>
    </xf>
    <xf numFmtId="167" fontId="10" fillId="7" borderId="0" xfId="0" applyNumberFormat="1" applyFont="1" applyFill="1" applyAlignment="1">
      <alignment wrapText="1"/>
    </xf>
    <xf numFmtId="0" fontId="0" fillId="17" borderId="0" xfId="0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1" fontId="10" fillId="9" borderId="0" xfId="0" applyNumberFormat="1" applyFont="1" applyFill="1" applyAlignment="1">
      <alignment horizontal="center" vertical="center" wrapText="1"/>
    </xf>
    <xf numFmtId="167" fontId="10" fillId="7" borderId="0" xfId="0" applyNumberFormat="1" applyFont="1" applyFill="1" applyAlignment="1">
      <alignment horizontal="center" vertical="center" wrapText="1"/>
    </xf>
    <xf numFmtId="0" fontId="0" fillId="17" borderId="0" xfId="0" applyFill="1" applyAlignment="1">
      <alignment horizontal="center" vertical="center"/>
    </xf>
    <xf numFmtId="0" fontId="9" fillId="17" borderId="0" xfId="0" applyFont="1" applyFill="1" applyAlignment="1">
      <alignment horizontal="center" vertical="center"/>
    </xf>
    <xf numFmtId="0" fontId="9" fillId="17" borderId="0" xfId="0" applyFont="1" applyFill="1" applyAlignment="1">
      <alignment horizontal="left"/>
    </xf>
    <xf numFmtId="0" fontId="15" fillId="0" borderId="0" xfId="0" applyFont="1" applyFill="1" applyAlignment="1"/>
    <xf numFmtId="0" fontId="9" fillId="0" borderId="0" xfId="0" applyFont="1" applyFill="1" applyAlignment="1"/>
    <xf numFmtId="0" fontId="0" fillId="0" borderId="0" xfId="0" applyFill="1" applyAlignment="1"/>
    <xf numFmtId="0" fontId="12" fillId="0" borderId="0" xfId="0" applyFont="1" applyAlignmen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17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1" fontId="10" fillId="9" borderId="0" xfId="0" applyNumberFormat="1" applyFont="1" applyFill="1" applyAlignment="1">
      <alignment horizontal="right" vertical="center" wrapText="1"/>
    </xf>
    <xf numFmtId="167" fontId="10" fillId="7" borderId="0" xfId="0" applyNumberFormat="1" applyFont="1" applyFill="1" applyAlignment="1">
      <alignment horizontal="right" vertical="center" wrapText="1"/>
    </xf>
    <xf numFmtId="0" fontId="9" fillId="2" borderId="0" xfId="0" applyFont="1" applyFill="1" applyAlignment="1">
      <alignment horizontal="right" vertical="center"/>
    </xf>
    <xf numFmtId="0" fontId="9" fillId="17" borderId="0" xfId="0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0" fontId="15" fillId="7" borderId="0" xfId="5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5" fillId="4" borderId="0" xfId="5" applyFont="1" applyFill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5" fillId="11" borderId="0" xfId="5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5" fillId="19" borderId="0" xfId="5" applyFont="1" applyFill="1" applyAlignment="1">
      <alignment horizontal="center" vertical="center"/>
    </xf>
    <xf numFmtId="0" fontId="15" fillId="20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center" vertical="center"/>
    </xf>
    <xf numFmtId="0" fontId="9" fillId="17" borderId="0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2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9" fillId="17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9" fillId="2" borderId="0" xfId="0" applyFont="1" applyFill="1" applyBorder="1" applyAlignment="1">
      <alignment horizontal="center" vertical="center"/>
    </xf>
    <xf numFmtId="166" fontId="10" fillId="9" borderId="0" xfId="0" applyNumberFormat="1" applyFont="1" applyFill="1" applyAlignment="1">
      <alignment horizontal="right" wrapText="1"/>
    </xf>
    <xf numFmtId="0" fontId="8" fillId="0" borderId="0" xfId="2" applyFont="1" applyFill="1" applyAlignment="1">
      <alignment horizontal="center" vertical="center"/>
    </xf>
    <xf numFmtId="1" fontId="10" fillId="9" borderId="0" xfId="0" applyNumberFormat="1" applyFont="1" applyFill="1" applyAlignment="1">
      <alignment horizontal="right" wrapText="1"/>
    </xf>
    <xf numFmtId="167" fontId="10" fillId="9" borderId="0" xfId="4" applyNumberFormat="1" applyFont="1" applyFill="1" applyAlignment="1">
      <alignment horizontal="right" wrapText="1"/>
    </xf>
    <xf numFmtId="167" fontId="10" fillId="7" borderId="0" xfId="0" applyNumberFormat="1" applyFont="1" applyFill="1" applyAlignment="1">
      <alignment horizontal="right" wrapText="1"/>
    </xf>
    <xf numFmtId="0" fontId="15" fillId="22" borderId="0" xfId="0" applyFont="1" applyFill="1" applyAlignment="1">
      <alignment horizontal="center"/>
    </xf>
    <xf numFmtId="0" fontId="15" fillId="2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164" fontId="10" fillId="2" borderId="0" xfId="4" applyFont="1" applyFill="1" applyAlignment="1">
      <alignment horizontal="center" vertical="center"/>
    </xf>
    <xf numFmtId="164" fontId="10" fillId="4" borderId="0" xfId="4" applyFont="1" applyFill="1" applyAlignment="1">
      <alignment horizontal="center" vertical="center"/>
    </xf>
    <xf numFmtId="10" fontId="10" fillId="2" borderId="0" xfId="1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wrapText="1"/>
    </xf>
    <xf numFmtId="0" fontId="9" fillId="4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</cellXfs>
  <cellStyles count="6">
    <cellStyle name="Акцент2" xfId="5" builtinId="33"/>
    <cellStyle name="Денежный" xfId="4" builtinId="4"/>
    <cellStyle name="Название" xfId="2" builtinId="15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colors>
    <mruColors>
      <color rgb="FFCC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r>
              <a:rPr lang="ru-RU" b="0">
                <a:latin typeface="+mj-lt"/>
              </a:rPr>
              <a:t>Тип канала (% конверсии)</a:t>
            </a:r>
          </a:p>
        </c:rich>
      </c:tx>
      <c:layout>
        <c:manualLayout>
          <c:xMode val="edge"/>
          <c:yMode val="edge"/>
          <c:x val="0.67142491508383351"/>
          <c:y val="6.8538510702107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j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Основные каналы трафика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A7C-4F56-B0BD-6A18C5CDB5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7C-4F56-B0BD-6A18C5CDB5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7C-4F56-B0BD-6A18C5CDB5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C9-44E4-A4B2-57FCDFD427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C9-44E4-A4B2-57FCDFD427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C9-44E4-A4B2-57FCDFD42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[0]!source</c:f>
              <c:numCache>
                <c:formatCode>General</c:formatCode>
                <c:ptCount val="6"/>
              </c:numCache>
            </c:numRef>
          </c:cat>
          <c:val>
            <c:numRef>
              <c:f>[0]!quality</c:f>
              <c:numCache>
                <c:formatCode>0.00%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A7C-4F56-B0BD-6A18C5CDB5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676002062256106"/>
          <c:y val="0.14908186150286681"/>
          <c:w val="0.39448836902945211"/>
          <c:h val="0.3996057300970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Ключи с кликами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[0]!keyWasClicked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02B-4C03-A6BF-71561E7105D5}"/>
            </c:ext>
          </c:extLst>
        </c:ser>
        <c:ser>
          <c:idx val="1"/>
          <c:order val="1"/>
          <c:tx>
            <c:v>Ключи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[0]!keyWasNotReachGoal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02B-4C03-A6BF-71561E7105D5}"/>
            </c:ext>
          </c:extLst>
        </c:ser>
        <c:ser>
          <c:idx val="2"/>
          <c:order val="2"/>
          <c:tx>
            <c:v>Ключи с конверсиями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[0]!keyReachGoal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02B-4C03-A6BF-71561E71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63040"/>
        <c:axId val="133064576"/>
      </c:barChart>
      <c:catAx>
        <c:axId val="133063040"/>
        <c:scaling>
          <c:orientation val="minMax"/>
        </c:scaling>
        <c:delete val="1"/>
        <c:axPos val="b"/>
        <c:majorTickMark val="out"/>
        <c:minorTickMark val="none"/>
        <c:tickLblPos val="nextTo"/>
        <c:crossAx val="133064576"/>
        <c:crosses val="autoZero"/>
        <c:auto val="1"/>
        <c:lblAlgn val="ctr"/>
        <c:lblOffset val="100"/>
        <c:noMultiLvlLbl val="0"/>
      </c:catAx>
      <c:valAx>
        <c:axId val="1330645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33063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09016912065637"/>
          <c:y val="6.8393814441576245E-2"/>
          <c:w val="0.24443470260144293"/>
          <c:h val="0.8329901605287221"/>
        </c:manualLayout>
      </c:layout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потрачено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рублей</c:v>
              </c:pt>
            </c:strLit>
          </c:cat>
          <c:val>
            <c:numRef>
              <c:f>[0]!wasSpend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F08-4288-8CAF-44F2095103FB}"/>
            </c:ext>
          </c:extLst>
        </c:ser>
        <c:ser>
          <c:idx val="1"/>
          <c:order val="1"/>
          <c:tx>
            <c:v>Затраты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рублей</c:v>
              </c:pt>
            </c:strLit>
          </c:cat>
          <c:val>
            <c:numRef>
              <c:f>[0]!wasSpendNotReachGoal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7F08-4288-8CAF-44F2095103FB}"/>
            </c:ext>
          </c:extLst>
        </c:ser>
        <c:ser>
          <c:idx val="2"/>
          <c:order val="2"/>
          <c:tx>
            <c:v>Стоимость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рублей</c:v>
              </c:pt>
            </c:strLit>
          </c:cat>
          <c:val>
            <c:numRef>
              <c:f>[0]!costConversation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7F08-4288-8CAF-44F20951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96960"/>
        <c:axId val="133098496"/>
      </c:barChart>
      <c:catAx>
        <c:axId val="13309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98496"/>
        <c:crosses val="autoZero"/>
        <c:auto val="1"/>
        <c:lblAlgn val="ctr"/>
        <c:lblOffset val="100"/>
        <c:noMultiLvlLbl val="0"/>
      </c:catAx>
      <c:valAx>
        <c:axId val="133098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30969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Трафик по источникам (% конверсии)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5858758178761363"/>
          <c:y val="9.5597757616567719E-2"/>
          <c:w val="0.61860174887694575"/>
          <c:h val="0.835753114725332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[0]!sourceDetailPer</c:f>
              <c:numCache>
                <c:formatCode>General</c:formatCode>
                <c:ptCount val="7"/>
              </c:numCache>
            </c:numRef>
          </c:cat>
          <c:val>
            <c:numRef>
              <c:f>[0]!sourceDetail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FE8-4CC8-A3E6-CD57474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605696"/>
        <c:axId val="96607232"/>
      </c:barChart>
      <c:catAx>
        <c:axId val="9660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ru-RU"/>
          </a:p>
        </c:txPr>
        <c:crossAx val="96607232"/>
        <c:crosses val="autoZero"/>
        <c:auto val="1"/>
        <c:lblAlgn val="ctr"/>
        <c:lblOffset val="100"/>
        <c:noMultiLvlLbl val="0"/>
      </c:catAx>
      <c:valAx>
        <c:axId val="966072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0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Что считаем конверсией?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18-40B8-9E6F-B22502157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18-40B8-9E6F-B22502157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[0]!goal</c:f>
              <c:numCache>
                <c:formatCode>General</c:formatCode>
                <c:ptCount val="2"/>
              </c:numCache>
            </c:numRef>
          </c:cat>
          <c:val>
            <c:numRef>
              <c:f>[0]!goalQuality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5B18-40B8-9E6F-B2250215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конверский за период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Сеансы (x10)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[0]!visitedDiv10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6DCE-4170-A8BA-4BE124766687}"/>
            </c:ext>
          </c:extLst>
        </c:ser>
        <c:ser>
          <c:idx val="1"/>
          <c:order val="1"/>
          <c:tx>
            <c:v>Кол-во конверсий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Динамика конверсии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[0]!countConversation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6DCE-4170-A8BA-4BE12476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60096"/>
        <c:axId val="96661888"/>
      </c:barChart>
      <c:catAx>
        <c:axId val="96660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61888"/>
        <c:crosses val="autoZero"/>
        <c:auto val="1"/>
        <c:lblAlgn val="ctr"/>
        <c:lblOffset val="100"/>
        <c:noMultiLvlLbl val="1"/>
      </c:catAx>
      <c:valAx>
        <c:axId val="966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6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[0]!regionName</c:f>
              <c:numCache>
                <c:formatCode>General</c:formatCode>
                <c:ptCount val="3"/>
              </c:numCache>
            </c:numRef>
          </c:cat>
          <c:val>
            <c:numRef>
              <c:f>[0]!regionQuality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9533-424E-9DFF-B9454BE5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4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55836441497446E-2"/>
          <c:y val="7.5475635857349371E-2"/>
          <c:w val="0.84106078187594968"/>
          <c:h val="0.85955440618292411"/>
        </c:manualLayout>
      </c:layout>
      <c:barChart>
        <c:barDir val="col"/>
        <c:grouping val="clustered"/>
        <c:varyColors val="0"/>
        <c:ser>
          <c:idx val="0"/>
          <c:order val="0"/>
          <c:tx>
            <c:v>Сеансов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ChanelTrafic!$M$2:$M$5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1C8B-4851-BE55-E5C0FF949603}"/>
            </c:ext>
          </c:extLst>
        </c:ser>
        <c:ser>
          <c:idx val="1"/>
          <c:order val="1"/>
          <c:tx>
            <c:v>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ChanelTrafic!$N$2:$N$5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1C8B-4851-BE55-E5C0FF94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593536"/>
        <c:axId val="132595072"/>
      </c:barChart>
      <c:catAx>
        <c:axId val="13259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595072"/>
        <c:crosses val="autoZero"/>
        <c:auto val="1"/>
        <c:lblAlgn val="ctr"/>
        <c:lblOffset val="100"/>
        <c:noMultiLvlLbl val="0"/>
      </c:catAx>
      <c:valAx>
        <c:axId val="13259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59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>
                <a:latin typeface="+mj-lt"/>
              </a:defRPr>
            </a:pPr>
            <a:r>
              <a:rPr lang="ru-RU" b="0">
                <a:latin typeface="+mj-lt"/>
              </a:rPr>
              <a:t>Сеансов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6"/>
            <c:extLst>
              <c:ext xmlns:c16="http://schemas.microsoft.com/office/drawing/2014/chart" uri="{C3380CC4-5D6E-409C-BE32-E72D297353CC}">
                <c16:uniqueId val="{00000000-1576-4393-8E4F-7B3A075ADDF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ChanelTrafic!$O$2:$O$3</c:f>
              <c:numCache>
                <c:formatCode>General</c:formatCode>
                <c:ptCount val="2"/>
              </c:numCache>
            </c:numRef>
          </c:cat>
          <c:val>
            <c:numRef>
              <c:f>ChanelTrafic!$P$2:$P$3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1576-4393-8E4F-7B3A075ADDF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Сеансов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[0]!dayWeekVisited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3EA3-48D1-8E98-DC97D53A6E0F}"/>
            </c:ext>
          </c:extLst>
        </c:ser>
        <c:ser>
          <c:idx val="1"/>
          <c:order val="1"/>
          <c:tx>
            <c:v>Конверсия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[0]!dayWeekConversation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3EA3-48D1-8E98-DC97D53A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1776"/>
        <c:axId val="133453312"/>
      </c:areaChart>
      <c:catAx>
        <c:axId val="1334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453312"/>
        <c:crosses val="autoZero"/>
        <c:auto val="1"/>
        <c:lblAlgn val="ctr"/>
        <c:lblOffset val="100"/>
        <c:noMultiLvlLbl val="0"/>
      </c:catAx>
      <c:valAx>
        <c:axId val="133453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3451776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Сеансы</c:v>
          </c:tx>
          <c:val>
            <c:numRef>
              <c:f>[0]!hoursOfDayVisited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5324-4B7B-AB47-40E0FE10B1A4}"/>
            </c:ext>
          </c:extLst>
        </c:ser>
        <c:ser>
          <c:idx val="2"/>
          <c:order val="1"/>
          <c:tx>
            <c:v>Конверсия</c:v>
          </c:tx>
          <c:val>
            <c:numRef>
              <c:f>[0]!hoursOfDayConversation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5324-4B7B-AB47-40E0FE10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75712"/>
        <c:axId val="133481600"/>
      </c:areaChart>
      <c:catAx>
        <c:axId val="13347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481600"/>
        <c:crosses val="autoZero"/>
        <c:auto val="1"/>
        <c:lblAlgn val="ctr"/>
        <c:lblOffset val="100"/>
        <c:noMultiLvlLbl val="0"/>
      </c:catAx>
      <c:valAx>
        <c:axId val="13348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7571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B7ABB9A-DCE3-481A-BDCD-423B5F9E2711}" type="doc">
      <dgm:prSet loTypeId="urn:microsoft.com/office/officeart/2005/8/layout/pyramid3" loCatId="pyramid" qsTypeId="urn:microsoft.com/office/officeart/2005/8/quickstyle/simple1" qsCatId="simple" csTypeId="urn:microsoft.com/office/officeart/2005/8/colors/accent1_3" csCatId="accent1" phldr="1"/>
      <dgm:spPr/>
    </dgm:pt>
    <dgm:pt modelId="{D0B5C048-8C24-4F76-8C9D-7762D594F997}">
      <dgm:prSet phldrT="[Текст]" custT="1"/>
      <dgm:spPr>
        <a:ln w="12700">
          <a:solidFill>
            <a:schemeClr val="accent1">
              <a:lumMod val="20000"/>
              <a:lumOff val="80000"/>
            </a:schemeClr>
          </a:solidFill>
        </a:ln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показов рекламы</a:t>
          </a:r>
        </a:p>
      </dgm:t>
    </dgm:pt>
    <dgm:pt modelId="{C4F833D6-37D4-4891-A2A2-C06AF9096A5E}" type="parTrans" cxnId="{8B7D69A1-3B67-407C-A646-37E9B957351D}">
      <dgm:prSet/>
      <dgm:spPr/>
      <dgm:t>
        <a:bodyPr/>
        <a:lstStyle/>
        <a:p>
          <a:endParaRPr lang="ru-RU"/>
        </a:p>
      </dgm:t>
    </dgm:pt>
    <dgm:pt modelId="{5B2769D3-0DE1-4D07-B24B-A2340C20834E}" type="sibTrans" cxnId="{8B7D69A1-3B67-407C-A646-37E9B957351D}">
      <dgm:prSet/>
      <dgm:spPr/>
      <dgm:t>
        <a:bodyPr/>
        <a:lstStyle/>
        <a:p>
          <a:endParaRPr lang="ru-RU"/>
        </a:p>
      </dgm:t>
    </dgm:pt>
    <dgm:pt modelId="{A43066EC-58A2-4A7D-AF6B-37D46EA26464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кликов всего</a:t>
          </a:r>
        </a:p>
      </dgm:t>
    </dgm:pt>
    <dgm:pt modelId="{0E046F3B-1788-4701-AFFA-4607BF1273E2}" type="parTrans" cxnId="{D1F8CF76-FB7F-4F21-B086-283884B5DF06}">
      <dgm:prSet/>
      <dgm:spPr/>
      <dgm:t>
        <a:bodyPr/>
        <a:lstStyle/>
        <a:p>
          <a:endParaRPr lang="ru-RU"/>
        </a:p>
      </dgm:t>
    </dgm:pt>
    <dgm:pt modelId="{CF406CEF-929E-4E76-96D6-C1607914D3D8}" type="sibTrans" cxnId="{D1F8CF76-FB7F-4F21-B086-283884B5DF06}">
      <dgm:prSet/>
      <dgm:spPr/>
      <dgm:t>
        <a:bodyPr/>
        <a:lstStyle/>
        <a:p>
          <a:endParaRPr lang="ru-RU"/>
        </a:p>
      </dgm:t>
    </dgm:pt>
    <dgm:pt modelId="{93154AA3-294E-4A72-A452-A70CA494AC1C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Расход всего</a:t>
          </a:r>
        </a:p>
      </dgm:t>
    </dgm:pt>
    <dgm:pt modelId="{10D3F0EA-6481-4F9E-BF8F-29CBEBFC97A9}" type="parTrans" cxnId="{9EDFCA65-FD3A-4110-9A32-51B38AB38958}">
      <dgm:prSet/>
      <dgm:spPr/>
      <dgm:t>
        <a:bodyPr/>
        <a:lstStyle/>
        <a:p>
          <a:endParaRPr lang="ru-RU"/>
        </a:p>
      </dgm:t>
    </dgm:pt>
    <dgm:pt modelId="{446540C0-BDAE-4DCF-A27D-EF3BA11E81B0}" type="sibTrans" cxnId="{9EDFCA65-FD3A-4110-9A32-51B38AB38958}">
      <dgm:prSet/>
      <dgm:spPr/>
      <dgm:t>
        <a:bodyPr/>
        <a:lstStyle/>
        <a:p>
          <a:endParaRPr lang="ru-RU"/>
        </a:p>
      </dgm:t>
    </dgm:pt>
    <dgm:pt modelId="{6F6CEB40-F018-40B7-B43C-BB0F608C1737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обращений</a:t>
          </a:r>
        </a:p>
      </dgm:t>
    </dgm:pt>
    <dgm:pt modelId="{5DC237DF-0FFB-4B55-815D-8CACD0EB8495}" type="parTrans" cxnId="{A30E829E-E55C-4A04-871E-1A232B00AE70}">
      <dgm:prSet/>
      <dgm:spPr/>
      <dgm:t>
        <a:bodyPr/>
        <a:lstStyle/>
        <a:p>
          <a:endParaRPr lang="ru-RU"/>
        </a:p>
      </dgm:t>
    </dgm:pt>
    <dgm:pt modelId="{9153110B-FEAE-489A-BEA0-58C74B1E020C}" type="sibTrans" cxnId="{A30E829E-E55C-4A04-871E-1A232B00AE70}">
      <dgm:prSet/>
      <dgm:spPr/>
      <dgm:t>
        <a:bodyPr/>
        <a:lstStyle/>
        <a:p>
          <a:endParaRPr lang="ru-RU"/>
        </a:p>
      </dgm:t>
    </dgm:pt>
    <dgm:pt modelId="{DFB816DE-9FE1-4A03-BBE3-E92EDD0106A3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Коэффициент конверсии</a:t>
          </a:r>
        </a:p>
      </dgm:t>
    </dgm:pt>
    <dgm:pt modelId="{8161913F-3BE7-4FCE-8FBE-4506E7C027FA}" type="parTrans" cxnId="{5A700310-1A07-44A3-ACE6-3F29867F5F66}">
      <dgm:prSet/>
      <dgm:spPr/>
      <dgm:t>
        <a:bodyPr/>
        <a:lstStyle/>
        <a:p>
          <a:endParaRPr lang="ru-RU"/>
        </a:p>
      </dgm:t>
    </dgm:pt>
    <dgm:pt modelId="{3CA26736-37DA-440F-A700-1D5D4AD6A718}" type="sibTrans" cxnId="{5A700310-1A07-44A3-ACE6-3F29867F5F66}">
      <dgm:prSet/>
      <dgm:spPr/>
      <dgm:t>
        <a:bodyPr/>
        <a:lstStyle/>
        <a:p>
          <a:endParaRPr lang="ru-RU"/>
        </a:p>
      </dgm:t>
    </dgm:pt>
    <dgm:pt modelId="{9672259E-8D62-4911-A026-2E23FD52D48A}">
      <dgm:prSet custT="1"/>
      <dgm:spPr>
        <a:solidFill>
          <a:schemeClr val="accent6">
            <a:lumMod val="75000"/>
          </a:schemeClr>
        </a:solidFill>
        <a:effectLst>
          <a:reflection blurRad="6350" stA="50000" endA="300" endPos="55000" dir="5400000" sy="-100000" algn="bl" rotWithShape="0"/>
          <a:softEdge rad="12700"/>
        </a:effectLst>
      </dgm:spPr>
      <dgm:t>
        <a:bodyPr/>
        <a:lstStyle/>
        <a:p>
          <a:r>
            <a:rPr lang="en-US" sz="2000">
              <a:solidFill>
                <a:schemeClr val="bg1"/>
              </a:solidFill>
              <a:latin typeface="+mj-lt"/>
            </a:rPr>
            <a:t>CPA – </a:t>
          </a:r>
          <a:r>
            <a:rPr lang="ru-RU" sz="20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gm:t>
    </dgm:pt>
    <dgm:pt modelId="{F68F7933-ACA0-43C2-B89A-5069F154FA50}" type="parTrans" cxnId="{A9EC6469-469D-439D-BC5D-C6E59C5242FF}">
      <dgm:prSet/>
      <dgm:spPr/>
      <dgm:t>
        <a:bodyPr/>
        <a:lstStyle/>
        <a:p>
          <a:endParaRPr lang="ru-RU"/>
        </a:p>
      </dgm:t>
    </dgm:pt>
    <dgm:pt modelId="{FF1A42B2-437C-492B-BF11-AA8A1F9A797A}" type="sibTrans" cxnId="{A9EC6469-469D-439D-BC5D-C6E59C5242FF}">
      <dgm:prSet/>
      <dgm:spPr/>
      <dgm:t>
        <a:bodyPr/>
        <a:lstStyle/>
        <a:p>
          <a:endParaRPr lang="ru-RU"/>
        </a:p>
      </dgm:t>
    </dgm:pt>
    <dgm:pt modelId="{8BAF0548-FB69-46A5-A65D-40C8260D345C}" type="pres">
      <dgm:prSet presAssocID="{2B7ABB9A-DCE3-481A-BDCD-423B5F9E2711}" presName="Name0" presStyleCnt="0">
        <dgm:presLayoutVars>
          <dgm:dir/>
          <dgm:animLvl val="lvl"/>
          <dgm:resizeHandles val="exact"/>
        </dgm:presLayoutVars>
      </dgm:prSet>
      <dgm:spPr/>
    </dgm:pt>
    <dgm:pt modelId="{8303ACF7-CE85-4D64-B0D4-439BBAEDA9A4}" type="pres">
      <dgm:prSet presAssocID="{D0B5C048-8C24-4F76-8C9D-7762D594F997}" presName="Name8" presStyleCnt="0"/>
      <dgm:spPr/>
    </dgm:pt>
    <dgm:pt modelId="{FFC861F8-64C6-45D6-B030-BA0EC8DC7546}" type="pres">
      <dgm:prSet presAssocID="{D0B5C048-8C24-4F76-8C9D-7762D594F997}" presName="level" presStyleLbl="node1" presStyleIdx="0" presStyleCnt="6" custLinFactNeighborY="25956">
        <dgm:presLayoutVars>
          <dgm:chMax val="1"/>
          <dgm:bulletEnabled val="1"/>
        </dgm:presLayoutVars>
      </dgm:prSet>
      <dgm:spPr/>
    </dgm:pt>
    <dgm:pt modelId="{AFF118AE-0192-452D-9AB7-AD9749DBEBF5}" type="pres">
      <dgm:prSet presAssocID="{D0B5C048-8C24-4F76-8C9D-7762D594F997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79388EF3-A8BE-4117-ACBA-8A08FF47472A}" type="pres">
      <dgm:prSet presAssocID="{A43066EC-58A2-4A7D-AF6B-37D46EA26464}" presName="Name8" presStyleCnt="0"/>
      <dgm:spPr/>
    </dgm:pt>
    <dgm:pt modelId="{69CA1DAA-1002-439B-95E6-9B03B9A978F9}" type="pres">
      <dgm:prSet presAssocID="{A43066EC-58A2-4A7D-AF6B-37D46EA26464}" presName="level" presStyleLbl="node1" presStyleIdx="1" presStyleCnt="6" custScaleX="111272" custLinFactNeighborY="20188">
        <dgm:presLayoutVars>
          <dgm:chMax val="1"/>
          <dgm:bulletEnabled val="1"/>
        </dgm:presLayoutVars>
      </dgm:prSet>
      <dgm:spPr/>
    </dgm:pt>
    <dgm:pt modelId="{673D1501-484B-4334-879E-3653F69F415A}" type="pres">
      <dgm:prSet presAssocID="{A43066EC-58A2-4A7D-AF6B-37D46EA26464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47D67E14-1695-4B93-9EB1-4CC623CC53C2}" type="pres">
      <dgm:prSet presAssocID="{93154AA3-294E-4A72-A452-A70CA494AC1C}" presName="Name8" presStyleCnt="0"/>
      <dgm:spPr/>
    </dgm:pt>
    <dgm:pt modelId="{238952AD-046B-41C1-B6E4-2C5149FAC37B}" type="pres">
      <dgm:prSet presAssocID="{93154AA3-294E-4A72-A452-A70CA494AC1C}" presName="level" presStyleLbl="node1" presStyleIdx="2" presStyleCnt="6" custScaleX="125615" custLinFactNeighborY="15862">
        <dgm:presLayoutVars>
          <dgm:chMax val="1"/>
          <dgm:bulletEnabled val="1"/>
        </dgm:presLayoutVars>
      </dgm:prSet>
      <dgm:spPr/>
    </dgm:pt>
    <dgm:pt modelId="{E32FEE9D-FC56-4633-B235-BB4BC8FB2096}" type="pres">
      <dgm:prSet presAssocID="{93154AA3-294E-4A72-A452-A70CA494AC1C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8AAD1D77-9DFF-4406-995B-9E373EE560D6}" type="pres">
      <dgm:prSet presAssocID="{6F6CEB40-F018-40B7-B43C-BB0F608C1737}" presName="Name8" presStyleCnt="0"/>
      <dgm:spPr/>
    </dgm:pt>
    <dgm:pt modelId="{425953AF-BAA2-4E7A-916B-2A82294152AD}" type="pres">
      <dgm:prSet presAssocID="{6F6CEB40-F018-40B7-B43C-BB0F608C1737}" presName="level" presStyleLbl="node1" presStyleIdx="3" presStyleCnt="6" custScaleX="146096" custLinFactNeighborY="10094">
        <dgm:presLayoutVars>
          <dgm:chMax val="1"/>
          <dgm:bulletEnabled val="1"/>
        </dgm:presLayoutVars>
      </dgm:prSet>
      <dgm:spPr/>
    </dgm:pt>
    <dgm:pt modelId="{166B6DC3-E48C-470D-B319-D777F3D4DA8C}" type="pres">
      <dgm:prSet presAssocID="{6F6CEB40-F018-40B7-B43C-BB0F608C1737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7A3E38AC-ABE0-44B1-ABFE-C71AA69B5E79}" type="pres">
      <dgm:prSet presAssocID="{DFB816DE-9FE1-4A03-BBE3-E92EDD0106A3}" presName="Name8" presStyleCnt="0"/>
      <dgm:spPr/>
    </dgm:pt>
    <dgm:pt modelId="{5A06E787-2B65-46E6-9A04-2968475748A6}" type="pres">
      <dgm:prSet presAssocID="{DFB816DE-9FE1-4A03-BBE3-E92EDD0106A3}" presName="level" presStyleLbl="node1" presStyleIdx="4" presStyleCnt="6" custScaleX="181925" custLinFactNeighborY="4326">
        <dgm:presLayoutVars>
          <dgm:chMax val="1"/>
          <dgm:bulletEnabled val="1"/>
        </dgm:presLayoutVars>
      </dgm:prSet>
      <dgm:spPr/>
    </dgm:pt>
    <dgm:pt modelId="{53E7FBCA-B0EF-4CD3-9E52-80F3A839A7EA}" type="pres">
      <dgm:prSet presAssocID="{DFB816DE-9FE1-4A03-BBE3-E92EDD0106A3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40A0CFF3-5D9A-46B0-B3E9-C705D72172EE}" type="pres">
      <dgm:prSet presAssocID="{9672259E-8D62-4911-A026-2E23FD52D48A}" presName="Name8" presStyleCnt="0"/>
      <dgm:spPr/>
    </dgm:pt>
    <dgm:pt modelId="{9D67B753-3B31-4AF4-8047-2E5F38D41F74}" type="pres">
      <dgm:prSet presAssocID="{9672259E-8D62-4911-A026-2E23FD52D48A}" presName="level" presStyleLbl="node1" presStyleIdx="5" presStyleCnt="6" custScaleX="294544" custScaleY="127782">
        <dgm:presLayoutVars>
          <dgm:chMax val="1"/>
          <dgm:bulletEnabled val="1"/>
        </dgm:presLayoutVars>
      </dgm:prSet>
      <dgm:spPr/>
    </dgm:pt>
    <dgm:pt modelId="{22C6AEA5-B4B3-41C7-AE03-AA0A4D4EB3BF}" type="pres">
      <dgm:prSet presAssocID="{9672259E-8D62-4911-A026-2E23FD52D48A}" presName="levelTx" presStyleLbl="revTx" presStyleIdx="0" presStyleCnt="0">
        <dgm:presLayoutVars>
          <dgm:chMax val="1"/>
          <dgm:bulletEnabled val="1"/>
        </dgm:presLayoutVars>
      </dgm:prSet>
      <dgm:spPr/>
    </dgm:pt>
  </dgm:ptLst>
  <dgm:cxnLst>
    <dgm:cxn modelId="{0FA3184D-1905-457D-BD9F-8DA6BDEC6D87}" type="presOf" srcId="{DFB816DE-9FE1-4A03-BBE3-E92EDD0106A3}" destId="{5A06E787-2B65-46E6-9A04-2968475748A6}" srcOrd="0" destOrd="0" presId="urn:microsoft.com/office/officeart/2005/8/layout/pyramid3"/>
    <dgm:cxn modelId="{132FDD72-A08C-43E7-B43D-67DAB6DA4439}" type="presOf" srcId="{D0B5C048-8C24-4F76-8C9D-7762D594F997}" destId="{FFC861F8-64C6-45D6-B030-BA0EC8DC7546}" srcOrd="0" destOrd="0" presId="urn:microsoft.com/office/officeart/2005/8/layout/pyramid3"/>
    <dgm:cxn modelId="{8461AE26-0F5A-487F-997A-9D4B145659CA}" type="presOf" srcId="{A43066EC-58A2-4A7D-AF6B-37D46EA26464}" destId="{673D1501-484B-4334-879E-3653F69F415A}" srcOrd="1" destOrd="0" presId="urn:microsoft.com/office/officeart/2005/8/layout/pyramid3"/>
    <dgm:cxn modelId="{FE7C94FD-119D-4411-9438-A50C11D6CFBF}" type="presOf" srcId="{D0B5C048-8C24-4F76-8C9D-7762D594F997}" destId="{AFF118AE-0192-452D-9AB7-AD9749DBEBF5}" srcOrd="1" destOrd="0" presId="urn:microsoft.com/office/officeart/2005/8/layout/pyramid3"/>
    <dgm:cxn modelId="{15587162-ACDD-44AB-9376-6E988E33462E}" type="presOf" srcId="{93154AA3-294E-4A72-A452-A70CA494AC1C}" destId="{238952AD-046B-41C1-B6E4-2C5149FAC37B}" srcOrd="0" destOrd="0" presId="urn:microsoft.com/office/officeart/2005/8/layout/pyramid3"/>
    <dgm:cxn modelId="{9EDFCA65-FD3A-4110-9A32-51B38AB38958}" srcId="{2B7ABB9A-DCE3-481A-BDCD-423B5F9E2711}" destId="{93154AA3-294E-4A72-A452-A70CA494AC1C}" srcOrd="2" destOrd="0" parTransId="{10D3F0EA-6481-4F9E-BF8F-29CBEBFC97A9}" sibTransId="{446540C0-BDAE-4DCF-A27D-EF3BA11E81B0}"/>
    <dgm:cxn modelId="{A9EC6469-469D-439D-BC5D-C6E59C5242FF}" srcId="{2B7ABB9A-DCE3-481A-BDCD-423B5F9E2711}" destId="{9672259E-8D62-4911-A026-2E23FD52D48A}" srcOrd="5" destOrd="0" parTransId="{F68F7933-ACA0-43C2-B89A-5069F154FA50}" sibTransId="{FF1A42B2-437C-492B-BF11-AA8A1F9A797A}"/>
    <dgm:cxn modelId="{D1F8CF76-FB7F-4F21-B086-283884B5DF06}" srcId="{2B7ABB9A-DCE3-481A-BDCD-423B5F9E2711}" destId="{A43066EC-58A2-4A7D-AF6B-37D46EA26464}" srcOrd="1" destOrd="0" parTransId="{0E046F3B-1788-4701-AFFA-4607BF1273E2}" sibTransId="{CF406CEF-929E-4E76-96D6-C1607914D3D8}"/>
    <dgm:cxn modelId="{15AFC88D-8121-48E5-ADCF-8658008ED6C4}" type="presOf" srcId="{6F6CEB40-F018-40B7-B43C-BB0F608C1737}" destId="{425953AF-BAA2-4E7A-916B-2A82294152AD}" srcOrd="0" destOrd="0" presId="urn:microsoft.com/office/officeart/2005/8/layout/pyramid3"/>
    <dgm:cxn modelId="{2EF510FC-833D-4408-BEC9-B8E39212F9B6}" type="presOf" srcId="{DFB816DE-9FE1-4A03-BBE3-E92EDD0106A3}" destId="{53E7FBCA-B0EF-4CD3-9E52-80F3A839A7EA}" srcOrd="1" destOrd="0" presId="urn:microsoft.com/office/officeart/2005/8/layout/pyramid3"/>
    <dgm:cxn modelId="{1070687D-0F4F-4BDB-9EB4-1B5B9F6F6437}" type="presOf" srcId="{6F6CEB40-F018-40B7-B43C-BB0F608C1737}" destId="{166B6DC3-E48C-470D-B319-D777F3D4DA8C}" srcOrd="1" destOrd="0" presId="urn:microsoft.com/office/officeart/2005/8/layout/pyramid3"/>
    <dgm:cxn modelId="{0606BC7A-C1E1-4A78-98AD-5B26B65F381B}" type="presOf" srcId="{2B7ABB9A-DCE3-481A-BDCD-423B5F9E2711}" destId="{8BAF0548-FB69-46A5-A65D-40C8260D345C}" srcOrd="0" destOrd="0" presId="urn:microsoft.com/office/officeart/2005/8/layout/pyramid3"/>
    <dgm:cxn modelId="{875262F1-E174-4AC0-904C-133BA89DF61A}" type="presOf" srcId="{A43066EC-58A2-4A7D-AF6B-37D46EA26464}" destId="{69CA1DAA-1002-439B-95E6-9B03B9A978F9}" srcOrd="0" destOrd="0" presId="urn:microsoft.com/office/officeart/2005/8/layout/pyramid3"/>
    <dgm:cxn modelId="{35E54189-8727-4B10-96F2-745899999A16}" type="presOf" srcId="{93154AA3-294E-4A72-A452-A70CA494AC1C}" destId="{E32FEE9D-FC56-4633-B235-BB4BC8FB2096}" srcOrd="1" destOrd="0" presId="urn:microsoft.com/office/officeart/2005/8/layout/pyramid3"/>
    <dgm:cxn modelId="{A30E829E-E55C-4A04-871E-1A232B00AE70}" srcId="{2B7ABB9A-DCE3-481A-BDCD-423B5F9E2711}" destId="{6F6CEB40-F018-40B7-B43C-BB0F608C1737}" srcOrd="3" destOrd="0" parTransId="{5DC237DF-0FFB-4B55-815D-8CACD0EB8495}" sibTransId="{9153110B-FEAE-489A-BEA0-58C74B1E020C}"/>
    <dgm:cxn modelId="{8B7D69A1-3B67-407C-A646-37E9B957351D}" srcId="{2B7ABB9A-DCE3-481A-BDCD-423B5F9E2711}" destId="{D0B5C048-8C24-4F76-8C9D-7762D594F997}" srcOrd="0" destOrd="0" parTransId="{C4F833D6-37D4-4891-A2A2-C06AF9096A5E}" sibTransId="{5B2769D3-0DE1-4D07-B24B-A2340C20834E}"/>
    <dgm:cxn modelId="{59E1DAE9-E854-47A4-A385-F7A546DD7C74}" type="presOf" srcId="{9672259E-8D62-4911-A026-2E23FD52D48A}" destId="{22C6AEA5-B4B3-41C7-AE03-AA0A4D4EB3BF}" srcOrd="1" destOrd="0" presId="urn:microsoft.com/office/officeart/2005/8/layout/pyramid3"/>
    <dgm:cxn modelId="{6C10A6D7-9BE2-4549-90E6-CE59CE845646}" type="presOf" srcId="{9672259E-8D62-4911-A026-2E23FD52D48A}" destId="{9D67B753-3B31-4AF4-8047-2E5F38D41F74}" srcOrd="0" destOrd="0" presId="urn:microsoft.com/office/officeart/2005/8/layout/pyramid3"/>
    <dgm:cxn modelId="{5A700310-1A07-44A3-ACE6-3F29867F5F66}" srcId="{2B7ABB9A-DCE3-481A-BDCD-423B5F9E2711}" destId="{DFB816DE-9FE1-4A03-BBE3-E92EDD0106A3}" srcOrd="4" destOrd="0" parTransId="{8161913F-3BE7-4FCE-8FBE-4506E7C027FA}" sibTransId="{3CA26736-37DA-440F-A700-1D5D4AD6A718}"/>
    <dgm:cxn modelId="{7AE71CE1-9EB8-4B01-9F5C-75D5733F1AD4}" type="presParOf" srcId="{8BAF0548-FB69-46A5-A65D-40C8260D345C}" destId="{8303ACF7-CE85-4D64-B0D4-439BBAEDA9A4}" srcOrd="0" destOrd="0" presId="urn:microsoft.com/office/officeart/2005/8/layout/pyramid3"/>
    <dgm:cxn modelId="{29498110-A3F1-4878-906F-2F5A464B5106}" type="presParOf" srcId="{8303ACF7-CE85-4D64-B0D4-439BBAEDA9A4}" destId="{FFC861F8-64C6-45D6-B030-BA0EC8DC7546}" srcOrd="0" destOrd="0" presId="urn:microsoft.com/office/officeart/2005/8/layout/pyramid3"/>
    <dgm:cxn modelId="{B8B8AD8A-9FEA-4995-8E19-CD5F378490BC}" type="presParOf" srcId="{8303ACF7-CE85-4D64-B0D4-439BBAEDA9A4}" destId="{AFF118AE-0192-452D-9AB7-AD9749DBEBF5}" srcOrd="1" destOrd="0" presId="urn:microsoft.com/office/officeart/2005/8/layout/pyramid3"/>
    <dgm:cxn modelId="{196E2C30-FAF0-4037-9453-6922BDA21793}" type="presParOf" srcId="{8BAF0548-FB69-46A5-A65D-40C8260D345C}" destId="{79388EF3-A8BE-4117-ACBA-8A08FF47472A}" srcOrd="1" destOrd="0" presId="urn:microsoft.com/office/officeart/2005/8/layout/pyramid3"/>
    <dgm:cxn modelId="{9AD771CF-756A-4FCD-A5B3-896A24D80D1A}" type="presParOf" srcId="{79388EF3-A8BE-4117-ACBA-8A08FF47472A}" destId="{69CA1DAA-1002-439B-95E6-9B03B9A978F9}" srcOrd="0" destOrd="0" presId="urn:microsoft.com/office/officeart/2005/8/layout/pyramid3"/>
    <dgm:cxn modelId="{9118BF48-AA6B-4E5A-A61F-E50943924C35}" type="presParOf" srcId="{79388EF3-A8BE-4117-ACBA-8A08FF47472A}" destId="{673D1501-484B-4334-879E-3653F69F415A}" srcOrd="1" destOrd="0" presId="urn:microsoft.com/office/officeart/2005/8/layout/pyramid3"/>
    <dgm:cxn modelId="{5FDAB294-35D2-44E3-97A6-5D26D489BE78}" type="presParOf" srcId="{8BAF0548-FB69-46A5-A65D-40C8260D345C}" destId="{47D67E14-1695-4B93-9EB1-4CC623CC53C2}" srcOrd="2" destOrd="0" presId="urn:microsoft.com/office/officeart/2005/8/layout/pyramid3"/>
    <dgm:cxn modelId="{0B3EAF7F-5C23-4802-B3E9-DD8A0252F305}" type="presParOf" srcId="{47D67E14-1695-4B93-9EB1-4CC623CC53C2}" destId="{238952AD-046B-41C1-B6E4-2C5149FAC37B}" srcOrd="0" destOrd="0" presId="urn:microsoft.com/office/officeart/2005/8/layout/pyramid3"/>
    <dgm:cxn modelId="{58122155-8273-48A6-9E3D-883279150E15}" type="presParOf" srcId="{47D67E14-1695-4B93-9EB1-4CC623CC53C2}" destId="{E32FEE9D-FC56-4633-B235-BB4BC8FB2096}" srcOrd="1" destOrd="0" presId="urn:microsoft.com/office/officeart/2005/8/layout/pyramid3"/>
    <dgm:cxn modelId="{D1493C98-14A3-4B80-A0BD-7C3E5A7720A2}" type="presParOf" srcId="{8BAF0548-FB69-46A5-A65D-40C8260D345C}" destId="{8AAD1D77-9DFF-4406-995B-9E373EE560D6}" srcOrd="3" destOrd="0" presId="urn:microsoft.com/office/officeart/2005/8/layout/pyramid3"/>
    <dgm:cxn modelId="{63C9FD9C-1190-4E2F-940A-E5E46ABC4EC4}" type="presParOf" srcId="{8AAD1D77-9DFF-4406-995B-9E373EE560D6}" destId="{425953AF-BAA2-4E7A-916B-2A82294152AD}" srcOrd="0" destOrd="0" presId="urn:microsoft.com/office/officeart/2005/8/layout/pyramid3"/>
    <dgm:cxn modelId="{FB0568B5-D2A4-41F9-BDB3-8F8D2E138C5D}" type="presParOf" srcId="{8AAD1D77-9DFF-4406-995B-9E373EE560D6}" destId="{166B6DC3-E48C-470D-B319-D777F3D4DA8C}" srcOrd="1" destOrd="0" presId="urn:microsoft.com/office/officeart/2005/8/layout/pyramid3"/>
    <dgm:cxn modelId="{D1E1DB8E-1C85-4D1D-A339-0AA6EDF8A6BF}" type="presParOf" srcId="{8BAF0548-FB69-46A5-A65D-40C8260D345C}" destId="{7A3E38AC-ABE0-44B1-ABFE-C71AA69B5E79}" srcOrd="4" destOrd="0" presId="urn:microsoft.com/office/officeart/2005/8/layout/pyramid3"/>
    <dgm:cxn modelId="{DF0B933B-1959-4F39-84BB-4B6CBE444E03}" type="presParOf" srcId="{7A3E38AC-ABE0-44B1-ABFE-C71AA69B5E79}" destId="{5A06E787-2B65-46E6-9A04-2968475748A6}" srcOrd="0" destOrd="0" presId="urn:microsoft.com/office/officeart/2005/8/layout/pyramid3"/>
    <dgm:cxn modelId="{B207CE00-BC56-4360-9B16-C6225136DD81}" type="presParOf" srcId="{7A3E38AC-ABE0-44B1-ABFE-C71AA69B5E79}" destId="{53E7FBCA-B0EF-4CD3-9E52-80F3A839A7EA}" srcOrd="1" destOrd="0" presId="urn:microsoft.com/office/officeart/2005/8/layout/pyramid3"/>
    <dgm:cxn modelId="{FE2F8659-10E8-4023-A37C-0C03FCF18B0C}" type="presParOf" srcId="{8BAF0548-FB69-46A5-A65D-40C8260D345C}" destId="{40A0CFF3-5D9A-46B0-B3E9-C705D72172EE}" srcOrd="5" destOrd="0" presId="urn:microsoft.com/office/officeart/2005/8/layout/pyramid3"/>
    <dgm:cxn modelId="{D2BC425B-9FC0-41F2-9BC5-D631615D6C37}" type="presParOf" srcId="{40A0CFF3-5D9A-46B0-B3E9-C705D72172EE}" destId="{9D67B753-3B31-4AF4-8047-2E5F38D41F74}" srcOrd="0" destOrd="0" presId="urn:microsoft.com/office/officeart/2005/8/layout/pyramid3"/>
    <dgm:cxn modelId="{39BA3197-8479-4C93-9F41-620D6BBF5144}" type="presParOf" srcId="{40A0CFF3-5D9A-46B0-B3E9-C705D72172EE}" destId="{22C6AEA5-B4B3-41C7-AE03-AA0A4D4EB3BF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C861F8-64C6-45D6-B030-BA0EC8DC7546}">
      <dsp:nvSpPr>
        <dsp:cNvPr id="0" name=""/>
        <dsp:cNvSpPr/>
      </dsp:nvSpPr>
      <dsp:spPr>
        <a:xfrm rot="10800000">
          <a:off x="0" y="217155"/>
          <a:ext cx="4721039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lumMod val="20000"/>
              <a:lumOff val="8000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показов рекламы</a:t>
          </a:r>
        </a:p>
      </dsp:txBody>
      <dsp:txXfrm rot="-10800000">
        <a:off x="826181" y="217155"/>
        <a:ext cx="3068675" cy="836627"/>
      </dsp:txXfrm>
    </dsp:sp>
    <dsp:sp modelId="{69CA1DAA-1002-439B-95E6-9B03B9A978F9}">
      <dsp:nvSpPr>
        <dsp:cNvPr id="0" name=""/>
        <dsp:cNvSpPr/>
      </dsp:nvSpPr>
      <dsp:spPr>
        <a:xfrm rot="10800000">
          <a:off x="152315" y="1005525"/>
          <a:ext cx="4416408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54253"/>
            <a:satOff val="1035"/>
            <a:lumOff val="457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кликов всего</a:t>
          </a:r>
        </a:p>
      </dsp:txBody>
      <dsp:txXfrm rot="-10800000">
        <a:off x="925186" y="1005525"/>
        <a:ext cx="2870665" cy="836627"/>
      </dsp:txXfrm>
    </dsp:sp>
    <dsp:sp modelId="{238952AD-046B-41C1-B6E4-2C5149FAC37B}">
      <dsp:nvSpPr>
        <dsp:cNvPr id="0" name=""/>
        <dsp:cNvSpPr/>
      </dsp:nvSpPr>
      <dsp:spPr>
        <a:xfrm rot="10800000">
          <a:off x="340001" y="1805960"/>
          <a:ext cx="4041036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108505"/>
            <a:satOff val="2070"/>
            <a:lumOff val="914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Расход всего</a:t>
          </a:r>
        </a:p>
      </dsp:txBody>
      <dsp:txXfrm rot="-10800000">
        <a:off x="1047182" y="1805960"/>
        <a:ext cx="2626673" cy="836627"/>
      </dsp:txXfrm>
    </dsp:sp>
    <dsp:sp modelId="{425953AF-BAA2-4E7A-916B-2A82294152AD}">
      <dsp:nvSpPr>
        <dsp:cNvPr id="0" name=""/>
        <dsp:cNvSpPr/>
      </dsp:nvSpPr>
      <dsp:spPr>
        <a:xfrm rot="10800000">
          <a:off x="559899" y="2594331"/>
          <a:ext cx="3601240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162758"/>
            <a:satOff val="3105"/>
            <a:lumOff val="1371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обращений</a:t>
          </a:r>
        </a:p>
      </dsp:txBody>
      <dsp:txXfrm rot="-10800000">
        <a:off x="1190116" y="2594331"/>
        <a:ext cx="2340806" cy="836627"/>
      </dsp:txXfrm>
    </dsp:sp>
    <dsp:sp modelId="{5A06E787-2B65-46E6-9A04-2968475748A6}">
      <dsp:nvSpPr>
        <dsp:cNvPr id="0" name=""/>
        <dsp:cNvSpPr/>
      </dsp:nvSpPr>
      <dsp:spPr>
        <a:xfrm rot="10800000">
          <a:off x="802364" y="3382702"/>
          <a:ext cx="3116309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217011"/>
            <a:satOff val="4140"/>
            <a:lumOff val="1828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Коэффициент конверсии</a:t>
          </a:r>
        </a:p>
      </dsp:txBody>
      <dsp:txXfrm rot="-10800000">
        <a:off x="1347719" y="3382702"/>
        <a:ext cx="2025600" cy="836627"/>
      </dsp:txXfrm>
    </dsp:sp>
    <dsp:sp modelId="{9D67B753-3B31-4AF4-8047-2E5F38D41F74}">
      <dsp:nvSpPr>
        <dsp:cNvPr id="0" name=""/>
        <dsp:cNvSpPr/>
      </dsp:nvSpPr>
      <dsp:spPr>
        <a:xfrm rot="10800000">
          <a:off x="945316" y="4183137"/>
          <a:ext cx="2830405" cy="1069059"/>
        </a:xfrm>
        <a:prstGeom prst="trapezoid">
          <a:avLst>
            <a:gd name="adj" fmla="val 44943"/>
          </a:avLst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reflection blurRad="6350" stA="50000" endA="300" endPos="55000" dir="5400000" sy="-100000" algn="bl" rotWithShape="0"/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>
              <a:solidFill>
                <a:schemeClr val="bg1"/>
              </a:solidFill>
              <a:latin typeface="+mj-lt"/>
            </a:rPr>
            <a:t>CPA – </a:t>
          </a:r>
          <a:r>
            <a:rPr lang="ru-RU" sz="2000" kern="12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sp:txBody>
      <dsp:txXfrm rot="-10800000">
        <a:off x="945316" y="4183137"/>
        <a:ext cx="2830405" cy="10690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Colors" Target="../diagrams/colors1.xml"/><Relationship Id="rId13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diagramQuickStyle" Target="../diagrams/quickStyle1.xml"/><Relationship Id="rId12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1.xml"/><Relationship Id="rId1" Type="http://schemas.openxmlformats.org/officeDocument/2006/relationships/chart" Target="../charts/chart1.xml"/><Relationship Id="rId6" Type="http://schemas.openxmlformats.org/officeDocument/2006/relationships/diagramLayout" Target="../diagrams/layout1.xml"/><Relationship Id="rId11" Type="http://schemas.openxmlformats.org/officeDocument/2006/relationships/chart" Target="../charts/chart6.xml"/><Relationship Id="rId5" Type="http://schemas.openxmlformats.org/officeDocument/2006/relationships/diagramData" Target="../diagrams/data1.xml"/><Relationship Id="rId15" Type="http://schemas.openxmlformats.org/officeDocument/2006/relationships/chart" Target="../charts/chart10.xml"/><Relationship Id="rId10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microsoft.com/office/2007/relationships/diagramDrawing" Target="../diagrams/drawing1.xml"/><Relationship Id="rId1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179295</xdr:colOff>
      <xdr:row>2</xdr:row>
      <xdr:rowOff>33618</xdr:rowOff>
    </xdr:from>
    <xdr:to>
      <xdr:col>17</xdr:col>
      <xdr:colOff>437031</xdr:colOff>
      <xdr:row>29</xdr:row>
      <xdr:rowOff>78442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100852</xdr:colOff>
      <xdr:row>36</xdr:row>
      <xdr:rowOff>11206</xdr:rowOff>
    </xdr:from>
    <xdr:to>
      <xdr:col>17</xdr:col>
      <xdr:colOff>392206</xdr:colOff>
      <xdr:row>60</xdr:row>
      <xdr:rowOff>100853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168088</xdr:colOff>
      <xdr:row>70</xdr:row>
      <xdr:rowOff>123266</xdr:rowOff>
    </xdr:from>
    <xdr:to>
      <xdr:col>17</xdr:col>
      <xdr:colOff>442123</xdr:colOff>
      <xdr:row>85</xdr:row>
      <xdr:rowOff>144658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100854</xdr:colOff>
      <xdr:row>86</xdr:row>
      <xdr:rowOff>42787</xdr:rowOff>
    </xdr:from>
    <xdr:to>
      <xdr:col>17</xdr:col>
      <xdr:colOff>493059</xdr:colOff>
      <xdr:row>103</xdr:row>
      <xdr:rowOff>406469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599521</xdr:colOff>
      <xdr:row>105</xdr:row>
      <xdr:rowOff>324970</xdr:rowOff>
    </xdr:from>
    <xdr:to>
      <xdr:col>11</xdr:col>
      <xdr:colOff>672360</xdr:colOff>
      <xdr:row>131</xdr:row>
      <xdr:rowOff>33617</xdr:rowOff>
    </xdr:to>
    <xdr:graphicFrame macro="">
      <xdr:nvGraphicFramePr>
        <xdr:cNvPr id="5" name="Схе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0</xdr:col>
      <xdr:colOff>235324</xdr:colOff>
      <xdr:row>163</xdr:row>
      <xdr:rowOff>67234</xdr:rowOff>
    </xdr:from>
    <xdr:to>
      <xdr:col>16</xdr:col>
      <xdr:colOff>381000</xdr:colOff>
      <xdr:row>189</xdr:row>
      <xdr:rowOff>22412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493059</xdr:colOff>
      <xdr:row>230</xdr:row>
      <xdr:rowOff>78442</xdr:rowOff>
    </xdr:from>
    <xdr:to>
      <xdr:col>17</xdr:col>
      <xdr:colOff>190500</xdr:colOff>
      <xdr:row>256</xdr:row>
      <xdr:rowOff>100853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582704</xdr:colOff>
      <xdr:row>264</xdr:row>
      <xdr:rowOff>190499</xdr:rowOff>
    </xdr:from>
    <xdr:to>
      <xdr:col>17</xdr:col>
      <xdr:colOff>493058</xdr:colOff>
      <xdr:row>280</xdr:row>
      <xdr:rowOff>134472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56029</xdr:colOff>
      <xdr:row>299</xdr:row>
      <xdr:rowOff>78442</xdr:rowOff>
    </xdr:from>
    <xdr:to>
      <xdr:col>17</xdr:col>
      <xdr:colOff>515470</xdr:colOff>
      <xdr:row>324</xdr:row>
      <xdr:rowOff>134472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78443</xdr:colOff>
      <xdr:row>332</xdr:row>
      <xdr:rowOff>44823</xdr:rowOff>
    </xdr:from>
    <xdr:to>
      <xdr:col>17</xdr:col>
      <xdr:colOff>448236</xdr:colOff>
      <xdr:row>358</xdr:row>
      <xdr:rowOff>56028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</xdr:colOff>
      <xdr:row>368</xdr:row>
      <xdr:rowOff>179294</xdr:rowOff>
    </xdr:from>
    <xdr:to>
      <xdr:col>17</xdr:col>
      <xdr:colOff>493059</xdr:colOff>
      <xdr:row>372</xdr:row>
      <xdr:rowOff>22412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41767</xdr:colOff>
      <xdr:row>374</xdr:row>
      <xdr:rowOff>183370</xdr:rowOff>
    </xdr:from>
    <xdr:to>
      <xdr:col>9</xdr:col>
      <xdr:colOff>0</xdr:colOff>
      <xdr:row>383</xdr:row>
      <xdr:rowOff>89646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406"/>
  <sheetViews>
    <sheetView tabSelected="1" view="pageLayout" topLeftCell="A67" zoomScale="70" zoomScaleNormal="100" zoomScalePageLayoutView="70" workbookViewId="0">
      <selection activeCell="B280" sqref="B280:D280"/>
    </sheetView>
  </sheetViews>
  <sheetFormatPr defaultRowHeight="15" x14ac:dyDescent="0.25"/>
  <cols>
    <col min="1" max="1" width="5.7109375" customWidth="1"/>
    <col min="2" max="3" width="5.85546875" customWidth="1"/>
    <col min="4" max="4" width="5.28515625" customWidth="1"/>
    <col min="6" max="6" width="6.7109375" customWidth="1"/>
    <col min="7" max="7" width="11" customWidth="1"/>
    <col min="9" max="9" width="8.85546875" customWidth="1"/>
    <col min="10" max="10" width="1.42578125" customWidth="1"/>
    <col min="11" max="11" width="14.42578125" customWidth="1"/>
    <col min="12" max="12" width="13.7109375" customWidth="1"/>
    <col min="13" max="13" width="4.7109375" customWidth="1"/>
    <col min="14" max="14" width="12.140625" customWidth="1"/>
    <col min="15" max="15" width="3.28515625" customWidth="1"/>
    <col min="16" max="16" width="6.42578125" customWidth="1"/>
    <col min="17" max="17" width="6.7109375" customWidth="1"/>
    <col min="18" max="18" width="8" customWidth="1"/>
    <col min="19" max="19" width="4.7109375" customWidth="1"/>
    <col min="20" max="20" width="4.28515625" customWidth="1"/>
  </cols>
  <sheetData>
    <row r="1" spans="8:8" ht="23.25" x14ac:dyDescent="0.35">
      <c r="H1" s="70" t="s">
        <v>94</v>
      </c>
    </row>
    <row r="31" spans="4:4" ht="21" x14ac:dyDescent="0.35">
      <c r="D31" s="69"/>
    </row>
    <row r="32" spans="4:4" ht="21" x14ac:dyDescent="0.35">
      <c r="D32" s="69"/>
    </row>
    <row r="63" spans="4:4" ht="19.5" x14ac:dyDescent="0.25">
      <c r="D63" s="1"/>
    </row>
    <row r="104" spans="6:16" ht="39.75" customHeight="1" x14ac:dyDescent="0.25"/>
    <row r="105" spans="6:16" ht="23.25" x14ac:dyDescent="0.25">
      <c r="F105" s="126" t="s">
        <v>22</v>
      </c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</row>
    <row r="106" spans="6:16" ht="26.25" customHeight="1" x14ac:dyDescent="0.25"/>
    <row r="110" spans="6:16" ht="21" x14ac:dyDescent="0.35">
      <c r="K110" s="127"/>
      <c r="L110" s="127"/>
      <c r="M110" s="127"/>
      <c r="N110" s="127"/>
    </row>
    <row r="113" spans="9:14" ht="16.5" customHeight="1" x14ac:dyDescent="0.35">
      <c r="K113" s="127"/>
      <c r="L113" s="127"/>
      <c r="M113" s="127"/>
      <c r="N113" s="127"/>
    </row>
    <row r="116" spans="9:14" ht="21" x14ac:dyDescent="0.35">
      <c r="K116" s="128"/>
      <c r="L116" s="128"/>
      <c r="M116" s="128"/>
      <c r="N116" s="128"/>
    </row>
    <row r="120" spans="9:14" ht="21" x14ac:dyDescent="0.35">
      <c r="K120" s="127"/>
      <c r="L120" s="127"/>
      <c r="M120" s="127"/>
      <c r="N120" s="127"/>
    </row>
    <row r="124" spans="9:14" ht="21" x14ac:dyDescent="0.35">
      <c r="I124" s="19"/>
      <c r="J124" s="19"/>
      <c r="K124" s="125"/>
      <c r="L124" s="125"/>
      <c r="M124" s="125"/>
      <c r="N124" s="125"/>
    </row>
    <row r="127" spans="9:14" ht="15" customHeight="1" x14ac:dyDescent="0.25"/>
    <row r="128" spans="9:14" ht="21" x14ac:dyDescent="0.35">
      <c r="I128" s="129"/>
      <c r="J128" s="129"/>
      <c r="K128" s="129"/>
      <c r="L128" s="129"/>
      <c r="M128" s="129"/>
      <c r="N128" s="129"/>
    </row>
    <row r="129" spans="6:13" ht="18.75" customHeight="1" x14ac:dyDescent="0.25">
      <c r="K129" s="16"/>
      <c r="L129" s="16"/>
      <c r="M129" s="16"/>
    </row>
    <row r="134" spans="6:13" ht="41.25" customHeight="1" x14ac:dyDescent="0.25"/>
    <row r="137" spans="6:13" ht="21.75" customHeight="1" x14ac:dyDescent="0.3">
      <c r="F137" s="130" t="s">
        <v>23</v>
      </c>
      <c r="G137" s="130"/>
      <c r="H137" s="131" t="s">
        <v>24</v>
      </c>
      <c r="I137" s="131"/>
      <c r="J137" s="131"/>
      <c r="K137" s="130" t="s">
        <v>25</v>
      </c>
      <c r="L137" s="130"/>
      <c r="M137" s="86"/>
    </row>
    <row r="138" spans="6:13" ht="28.5" customHeight="1" x14ac:dyDescent="0.3">
      <c r="F138" s="120"/>
      <c r="G138" s="120"/>
      <c r="H138" s="132"/>
      <c r="I138" s="132"/>
      <c r="J138" s="132"/>
      <c r="K138" s="120"/>
      <c r="L138" s="120"/>
      <c r="M138" s="87"/>
    </row>
    <row r="139" spans="6:13" ht="18.75" customHeight="1" x14ac:dyDescent="0.3">
      <c r="F139" s="17"/>
      <c r="G139" s="17"/>
      <c r="H139" s="17"/>
      <c r="I139" s="17"/>
      <c r="J139" s="18"/>
      <c r="K139" s="17"/>
      <c r="L139" s="17"/>
      <c r="M139" s="21"/>
    </row>
    <row r="140" spans="6:13" ht="21.75" customHeight="1" x14ac:dyDescent="0.3">
      <c r="F140" s="17"/>
      <c r="G140" s="17"/>
      <c r="H140" s="17"/>
      <c r="I140" s="17"/>
      <c r="J140" s="18"/>
      <c r="K140" s="17"/>
      <c r="L140" s="17"/>
      <c r="M140" s="21"/>
    </row>
    <row r="141" spans="6:13" ht="18.75" x14ac:dyDescent="0.3">
      <c r="F141" s="112"/>
      <c r="G141" s="112"/>
      <c r="H141" s="120" t="s">
        <v>26</v>
      </c>
      <c r="I141" s="120"/>
      <c r="J141" s="120"/>
      <c r="K141" s="120"/>
      <c r="L141" s="67"/>
      <c r="M141" s="88"/>
    </row>
    <row r="142" spans="6:13" ht="18.75" x14ac:dyDescent="0.3">
      <c r="F142" s="111"/>
      <c r="G142" s="111"/>
      <c r="H142" s="119" t="s">
        <v>27</v>
      </c>
      <c r="I142" s="119"/>
      <c r="J142" s="119"/>
      <c r="K142" s="119"/>
      <c r="L142" s="68"/>
      <c r="M142" s="88"/>
    </row>
    <row r="143" spans="6:13" ht="18.75" x14ac:dyDescent="0.3">
      <c r="F143" s="112"/>
      <c r="G143" s="112"/>
      <c r="H143" s="120" t="s">
        <v>28</v>
      </c>
      <c r="I143" s="120"/>
      <c r="J143" s="120"/>
      <c r="K143" s="120"/>
      <c r="L143" s="67"/>
      <c r="M143" s="88"/>
    </row>
    <row r="144" spans="6:13" ht="18.75" x14ac:dyDescent="0.3">
      <c r="F144" s="111"/>
      <c r="G144" s="111"/>
      <c r="H144" s="119" t="s">
        <v>29</v>
      </c>
      <c r="I144" s="119"/>
      <c r="J144" s="119"/>
      <c r="K144" s="119"/>
      <c r="L144" s="68"/>
      <c r="M144" s="88"/>
    </row>
    <row r="145" spans="6:13" ht="18.75" x14ac:dyDescent="0.3">
      <c r="F145" s="112"/>
      <c r="G145" s="112"/>
      <c r="H145" s="120" t="s">
        <v>30</v>
      </c>
      <c r="I145" s="120"/>
      <c r="J145" s="120"/>
      <c r="K145" s="120"/>
      <c r="L145" s="67"/>
      <c r="M145" s="88"/>
    </row>
    <row r="146" spans="6:13" ht="18.75" x14ac:dyDescent="0.3">
      <c r="F146" s="111"/>
      <c r="G146" s="111"/>
      <c r="H146" s="119" t="s">
        <v>31</v>
      </c>
      <c r="I146" s="119"/>
      <c r="J146" s="119"/>
      <c r="K146" s="119"/>
      <c r="L146" s="68"/>
      <c r="M146" s="88"/>
    </row>
    <row r="147" spans="6:13" ht="18.75" x14ac:dyDescent="0.3">
      <c r="F147" s="112"/>
      <c r="G147" s="112"/>
      <c r="H147" s="120" t="s">
        <v>32</v>
      </c>
      <c r="I147" s="120"/>
      <c r="J147" s="120"/>
      <c r="K147" s="120"/>
      <c r="L147" s="67"/>
      <c r="M147" s="88"/>
    </row>
    <row r="148" spans="6:13" ht="18.75" x14ac:dyDescent="0.3">
      <c r="F148" s="111"/>
      <c r="G148" s="111"/>
      <c r="H148" s="119" t="s">
        <v>33</v>
      </c>
      <c r="I148" s="119"/>
      <c r="J148" s="119"/>
      <c r="K148" s="119"/>
      <c r="L148" s="68"/>
      <c r="M148" s="88"/>
    </row>
    <row r="162" spans="5:21" ht="23.25" x14ac:dyDescent="0.25">
      <c r="G162" s="22" t="s">
        <v>36</v>
      </c>
    </row>
    <row r="166" spans="5:21" ht="23.25" x14ac:dyDescent="0.25">
      <c r="E166" s="22"/>
      <c r="F166" s="22"/>
      <c r="H166" s="22"/>
      <c r="I166" s="22"/>
      <c r="J166" s="22"/>
      <c r="K166" s="22"/>
      <c r="L166" s="22"/>
      <c r="M166" s="20"/>
      <c r="N166" s="22"/>
      <c r="O166" s="22"/>
      <c r="P166" s="22"/>
      <c r="Q166" s="22"/>
      <c r="R166" s="22"/>
      <c r="S166" s="22"/>
      <c r="T166" s="22"/>
      <c r="U166" s="22"/>
    </row>
    <row r="191" spans="5:15" ht="21" x14ac:dyDescent="0.35">
      <c r="E191" s="24"/>
      <c r="J191" s="24"/>
      <c r="K191" s="24"/>
      <c r="L191" s="106"/>
      <c r="M191" s="106"/>
      <c r="N191" s="106"/>
      <c r="O191" s="106"/>
    </row>
    <row r="192" spans="5:15" ht="21" x14ac:dyDescent="0.35">
      <c r="E192" s="24"/>
      <c r="J192" s="24"/>
      <c r="K192" s="24"/>
      <c r="L192" s="106"/>
      <c r="M192" s="106"/>
      <c r="N192" s="106"/>
      <c r="O192" s="106"/>
    </row>
    <row r="195" spans="2:21" ht="21" x14ac:dyDescent="0.35">
      <c r="B195" s="24"/>
      <c r="C195" s="24"/>
      <c r="D195" s="24"/>
      <c r="E195" s="24"/>
      <c r="F195" s="24"/>
      <c r="G195" s="24"/>
      <c r="H195" s="24" t="s">
        <v>37</v>
      </c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</row>
    <row r="198" spans="2:21" ht="18.75" x14ac:dyDescent="0.3">
      <c r="E198" s="121" t="s">
        <v>39</v>
      </c>
      <c r="F198" s="121"/>
      <c r="G198" s="122"/>
      <c r="H198" s="26"/>
      <c r="I198" s="121" t="s">
        <v>38</v>
      </c>
      <c r="J198" s="121"/>
      <c r="K198" s="123"/>
      <c r="L198" s="26"/>
      <c r="M198" s="26"/>
      <c r="N198" s="121" t="s">
        <v>40</v>
      </c>
      <c r="O198" s="121"/>
      <c r="P198" s="123"/>
    </row>
    <row r="199" spans="2:21" x14ac:dyDescent="0.25">
      <c r="E199" s="27"/>
      <c r="F199" s="27"/>
      <c r="G199" s="28"/>
      <c r="I199" s="27"/>
      <c r="J199" s="27"/>
      <c r="K199" s="29"/>
      <c r="N199" s="27"/>
      <c r="O199" s="27"/>
      <c r="P199" s="29"/>
    </row>
    <row r="200" spans="2:21" x14ac:dyDescent="0.25">
      <c r="E200" s="27"/>
      <c r="F200" s="27"/>
      <c r="G200" s="28"/>
      <c r="I200" s="27"/>
      <c r="J200" s="27"/>
      <c r="K200" s="29"/>
      <c r="N200" s="27"/>
      <c r="O200" s="27"/>
      <c r="P200" s="29"/>
    </row>
    <row r="201" spans="2:21" x14ac:dyDescent="0.25">
      <c r="E201" s="27"/>
      <c r="F201" s="27"/>
      <c r="G201" s="28"/>
      <c r="I201" s="27"/>
      <c r="J201" s="27"/>
      <c r="K201" s="29"/>
      <c r="N201" s="27"/>
      <c r="O201" s="27"/>
      <c r="P201" s="29"/>
    </row>
    <row r="202" spans="2:21" x14ac:dyDescent="0.25">
      <c r="E202" s="27"/>
      <c r="F202" s="27"/>
      <c r="G202" s="28"/>
      <c r="I202" s="27"/>
      <c r="J202" s="27"/>
      <c r="K202" s="29"/>
      <c r="N202" s="27"/>
      <c r="O202" s="27"/>
      <c r="P202" s="29"/>
    </row>
    <row r="203" spans="2:21" x14ac:dyDescent="0.25">
      <c r="E203" s="27"/>
      <c r="F203" s="27"/>
      <c r="G203" s="28"/>
      <c r="I203" s="27"/>
      <c r="J203" s="27"/>
      <c r="K203" s="29"/>
      <c r="N203" s="27"/>
      <c r="O203" s="27"/>
      <c r="P203" s="29"/>
    </row>
    <row r="204" spans="2:21" x14ac:dyDescent="0.25">
      <c r="E204" s="27"/>
      <c r="F204" s="27"/>
      <c r="G204" s="28"/>
      <c r="I204" s="27"/>
      <c r="J204" s="27"/>
      <c r="K204" s="29"/>
      <c r="N204" s="27"/>
      <c r="O204" s="27"/>
      <c r="P204" s="29"/>
    </row>
    <row r="205" spans="2:21" ht="18.75" x14ac:dyDescent="0.25">
      <c r="D205" s="92" t="s">
        <v>41</v>
      </c>
      <c r="E205" s="90"/>
      <c r="F205" s="110"/>
      <c r="G205" s="110"/>
      <c r="H205" s="90"/>
      <c r="I205" s="110"/>
      <c r="J205" s="110"/>
      <c r="K205" s="110"/>
      <c r="L205" s="90"/>
      <c r="M205" s="90"/>
      <c r="N205" s="110"/>
      <c r="O205" s="110"/>
      <c r="P205" s="110"/>
    </row>
    <row r="206" spans="2:21" ht="18.75" x14ac:dyDescent="0.25">
      <c r="D206" s="93" t="s">
        <v>42</v>
      </c>
      <c r="E206" s="91"/>
      <c r="F206" s="124"/>
      <c r="G206" s="124"/>
      <c r="H206" s="91"/>
      <c r="I206" s="124"/>
      <c r="J206" s="124"/>
      <c r="K206" s="124"/>
      <c r="L206" s="91"/>
      <c r="M206" s="91"/>
      <c r="N206" s="124"/>
      <c r="O206" s="124"/>
      <c r="P206" s="124"/>
    </row>
    <row r="207" spans="2:21" ht="18.75" x14ac:dyDescent="0.25">
      <c r="D207" s="92" t="s">
        <v>43</v>
      </c>
      <c r="E207" s="90"/>
      <c r="F207" s="110"/>
      <c r="G207" s="110"/>
      <c r="H207" s="90"/>
      <c r="I207" s="110"/>
      <c r="J207" s="110"/>
      <c r="K207" s="110"/>
      <c r="L207" s="90"/>
      <c r="M207" s="90"/>
      <c r="N207" s="110"/>
      <c r="O207" s="110"/>
      <c r="P207" s="110"/>
    </row>
    <row r="208" spans="2:21" x14ac:dyDescent="0.25">
      <c r="E208" s="23"/>
      <c r="F208" s="23"/>
    </row>
    <row r="211" spans="2:10" ht="21" x14ac:dyDescent="0.35">
      <c r="B211" s="89"/>
      <c r="C211" s="89"/>
      <c r="D211" s="89"/>
      <c r="E211" s="89"/>
      <c r="F211" s="89"/>
      <c r="G211" s="89"/>
      <c r="H211" s="89"/>
    </row>
    <row r="212" spans="2:10" ht="21" x14ac:dyDescent="0.35">
      <c r="B212" s="89"/>
      <c r="C212" s="89"/>
      <c r="D212" s="89"/>
      <c r="F212" s="89"/>
      <c r="G212" s="89"/>
      <c r="H212" s="89"/>
      <c r="I212" s="89"/>
      <c r="J212" s="42"/>
    </row>
    <row r="229" spans="7:13" ht="21" x14ac:dyDescent="0.35">
      <c r="G229" s="106" t="s">
        <v>50</v>
      </c>
      <c r="H229" s="106"/>
      <c r="I229" s="106"/>
      <c r="J229" s="106"/>
      <c r="K229" s="106"/>
      <c r="L229" s="106"/>
      <c r="M229" s="25"/>
    </row>
    <row r="259" spans="2:13" ht="18.75" x14ac:dyDescent="0.3">
      <c r="D259" s="100" t="s">
        <v>48</v>
      </c>
      <c r="E259" s="99"/>
      <c r="F259" s="99"/>
      <c r="G259" s="99"/>
      <c r="I259" s="100"/>
      <c r="J259" s="98"/>
    </row>
    <row r="260" spans="2:13" ht="18.75" x14ac:dyDescent="0.3">
      <c r="D260" s="100" t="s">
        <v>49</v>
      </c>
      <c r="E260" s="99"/>
      <c r="F260" s="99"/>
      <c r="G260" s="99"/>
      <c r="I260" s="100"/>
      <c r="J260" s="98"/>
    </row>
    <row r="263" spans="2:13" ht="21" x14ac:dyDescent="0.35">
      <c r="G263" s="106" t="s">
        <v>44</v>
      </c>
      <c r="H263" s="106"/>
      <c r="I263" s="106"/>
      <c r="J263" s="106"/>
      <c r="K263" s="106"/>
      <c r="L263" s="106"/>
      <c r="M263" s="25"/>
    </row>
    <row r="266" spans="2:13" ht="18.75" x14ac:dyDescent="0.3">
      <c r="B266" s="115" t="s">
        <v>51</v>
      </c>
      <c r="C266" s="115"/>
      <c r="D266" s="115"/>
      <c r="E266" s="26"/>
      <c r="F266" s="26"/>
      <c r="G266" s="115" t="s">
        <v>52</v>
      </c>
      <c r="H266" s="115"/>
    </row>
    <row r="267" spans="2:13" x14ac:dyDescent="0.25">
      <c r="E267" s="37"/>
    </row>
    <row r="268" spans="2:13" x14ac:dyDescent="0.25">
      <c r="E268" s="37"/>
    </row>
    <row r="269" spans="2:13" x14ac:dyDescent="0.25">
      <c r="E269" s="37"/>
    </row>
    <row r="270" spans="2:13" x14ac:dyDescent="0.25">
      <c r="E270" s="37"/>
    </row>
    <row r="271" spans="2:13" x14ac:dyDescent="0.25">
      <c r="E271" s="37"/>
    </row>
    <row r="272" spans="2:13" x14ac:dyDescent="0.25">
      <c r="E272" s="37"/>
    </row>
    <row r="273" spans="2:8" x14ac:dyDescent="0.25">
      <c r="E273" s="37"/>
    </row>
    <row r="274" spans="2:8" x14ac:dyDescent="0.25">
      <c r="E274" s="37"/>
    </row>
    <row r="275" spans="2:8" x14ac:dyDescent="0.25">
      <c r="E275" s="37"/>
    </row>
    <row r="276" spans="2:8" x14ac:dyDescent="0.25">
      <c r="E276" s="37"/>
    </row>
    <row r="277" spans="2:8" x14ac:dyDescent="0.25">
      <c r="E277" s="37"/>
    </row>
    <row r="278" spans="2:8" x14ac:dyDescent="0.25">
      <c r="E278" s="37"/>
    </row>
    <row r="279" spans="2:8" x14ac:dyDescent="0.25">
      <c r="B279" s="116" t="s">
        <v>55</v>
      </c>
      <c r="C279" s="116"/>
      <c r="D279" s="116"/>
      <c r="E279" s="37"/>
      <c r="G279" s="116" t="s">
        <v>55</v>
      </c>
      <c r="H279" s="116"/>
    </row>
    <row r="280" spans="2:8" x14ac:dyDescent="0.25">
      <c r="B280" s="116"/>
      <c r="C280" s="116"/>
      <c r="D280" s="116"/>
      <c r="G280" s="116"/>
      <c r="H280" s="116"/>
    </row>
    <row r="282" spans="2:8" ht="18.75" x14ac:dyDescent="0.3">
      <c r="B282" s="26"/>
      <c r="C282" s="26"/>
      <c r="D282" s="26"/>
      <c r="G282" s="26"/>
    </row>
    <row r="283" spans="2:8" ht="18.75" x14ac:dyDescent="0.3">
      <c r="B283" s="26"/>
      <c r="C283" s="26"/>
      <c r="D283" s="26"/>
      <c r="E283" s="26"/>
    </row>
    <row r="297" spans="7:12" ht="23.25" x14ac:dyDescent="0.35">
      <c r="G297" s="102" t="s">
        <v>59</v>
      </c>
      <c r="H297" s="102"/>
      <c r="I297" s="102"/>
      <c r="J297" s="102"/>
      <c r="K297" s="102"/>
      <c r="L297" s="102"/>
    </row>
    <row r="327" spans="4:11" ht="21" x14ac:dyDescent="0.35">
      <c r="D327" s="113" t="str">
        <f>"Сеансов больше всего по "&amp;popularDayOfWeek</f>
        <v xml:space="preserve">Сеансов больше всего по </v>
      </c>
      <c r="E327" s="113"/>
      <c r="F327" s="113"/>
      <c r="G327" s="113"/>
      <c r="H327" s="113"/>
      <c r="I327" s="113"/>
      <c r="J327" s="113"/>
      <c r="K327" s="113"/>
    </row>
    <row r="328" spans="4:11" ht="21" x14ac:dyDescent="0.35">
      <c r="D328" s="113" t="str">
        <f>"Коэф. конверсий выше по "&amp;moreConversionDayOfWeek</f>
        <v xml:space="preserve">Коэф. конверсий выше по </v>
      </c>
      <c r="E328" s="113"/>
      <c r="F328" s="113"/>
      <c r="G328" s="113"/>
      <c r="H328" s="113"/>
      <c r="I328" s="113"/>
      <c r="J328" s="113"/>
      <c r="K328" s="113"/>
    </row>
    <row r="331" spans="4:11" ht="21" x14ac:dyDescent="0.35">
      <c r="G331" s="106" t="s">
        <v>69</v>
      </c>
      <c r="H331" s="106"/>
      <c r="I331" s="106"/>
      <c r="J331" s="106"/>
      <c r="K331" s="106"/>
    </row>
    <row r="361" spans="4:14" ht="18.75" x14ac:dyDescent="0.3">
      <c r="D361" s="26" t="s">
        <v>70</v>
      </c>
      <c r="E361" s="26"/>
      <c r="F361" s="26"/>
      <c r="G361" s="26"/>
      <c r="H361" s="26"/>
      <c r="K361" s="114">
        <f>popularHours</f>
        <v>0</v>
      </c>
      <c r="L361" s="114"/>
      <c r="M361" s="114"/>
      <c r="N361" s="114"/>
    </row>
    <row r="366" spans="4:14" ht="23.25" x14ac:dyDescent="0.35">
      <c r="F366" s="102" t="s">
        <v>71</v>
      </c>
      <c r="G366" s="102"/>
      <c r="H366" s="102"/>
      <c r="I366" s="102"/>
      <c r="J366" s="102"/>
      <c r="K366" s="102"/>
      <c r="L366" s="102"/>
      <c r="M366" s="43"/>
    </row>
    <row r="370" spans="2:17" ht="43.5" customHeight="1" x14ac:dyDescent="0.3">
      <c r="B370" s="138" t="s">
        <v>72</v>
      </c>
      <c r="C370" s="138"/>
      <c r="D370" s="138"/>
      <c r="E370" s="138"/>
      <c r="F370" s="138"/>
      <c r="G370" s="138"/>
      <c r="H370" s="136">
        <f>keyWasClicked</f>
        <v>0</v>
      </c>
      <c r="I370" s="136"/>
    </row>
    <row r="371" spans="2:17" ht="43.5" customHeight="1" x14ac:dyDescent="0.3">
      <c r="B371" s="139" t="s">
        <v>73</v>
      </c>
      <c r="C371" s="139"/>
      <c r="D371" s="139"/>
      <c r="E371" s="139"/>
      <c r="F371" s="139"/>
      <c r="G371" s="139"/>
      <c r="H371" s="137">
        <f>keyReachGoal</f>
        <v>0</v>
      </c>
      <c r="I371" s="137"/>
    </row>
    <row r="372" spans="2:17" ht="43.5" customHeight="1" x14ac:dyDescent="0.3">
      <c r="B372" s="140" t="s">
        <v>74</v>
      </c>
      <c r="C372" s="140"/>
      <c r="D372" s="140"/>
      <c r="E372" s="140"/>
      <c r="F372" s="140"/>
      <c r="G372" s="140"/>
      <c r="H372" s="136">
        <f>keyHasConversationPer</f>
        <v>0</v>
      </c>
      <c r="I372" s="136"/>
    </row>
    <row r="376" spans="2:17" ht="52.5" customHeight="1" x14ac:dyDescent="0.25">
      <c r="K376" s="117" t="s">
        <v>83</v>
      </c>
      <c r="L376" s="117"/>
      <c r="M376" s="117"/>
      <c r="N376" s="117"/>
      <c r="O376" s="133">
        <f>sendAll</f>
        <v>0</v>
      </c>
      <c r="P376" s="133"/>
      <c r="Q376" s="133"/>
    </row>
    <row r="377" spans="2:17" ht="52.5" customHeight="1" x14ac:dyDescent="0.25">
      <c r="K377" s="118" t="s">
        <v>84</v>
      </c>
      <c r="L377" s="118"/>
      <c r="M377" s="118"/>
      <c r="N377" s="118"/>
      <c r="O377" s="134">
        <f>costConversation</f>
        <v>0</v>
      </c>
      <c r="P377" s="134"/>
      <c r="Q377" s="134"/>
    </row>
    <row r="378" spans="2:17" ht="52.5" customHeight="1" x14ac:dyDescent="0.25">
      <c r="K378" s="117" t="s">
        <v>85</v>
      </c>
      <c r="L378" s="117"/>
      <c r="M378" s="117"/>
      <c r="N378" s="117"/>
      <c r="O378" s="135">
        <f>effecientConversation</f>
        <v>0</v>
      </c>
      <c r="P378" s="135"/>
      <c r="Q378" s="135"/>
    </row>
    <row r="388" spans="3:16" ht="23.25" x14ac:dyDescent="0.35">
      <c r="G388" s="102" t="s">
        <v>86</v>
      </c>
      <c r="H388" s="102"/>
      <c r="I388" s="102"/>
      <c r="J388" s="102"/>
      <c r="K388" s="102"/>
      <c r="L388" s="102"/>
      <c r="M388" s="43"/>
    </row>
    <row r="391" spans="3:16" ht="36" customHeight="1" x14ac:dyDescent="0.25">
      <c r="C391" s="109" t="s">
        <v>87</v>
      </c>
      <c r="D391" s="109"/>
      <c r="E391" s="109"/>
      <c r="F391" s="109" t="s">
        <v>88</v>
      </c>
      <c r="G391" s="109"/>
      <c r="H391" s="109"/>
      <c r="I391" s="109"/>
      <c r="J391" s="52"/>
      <c r="K391" s="53" t="s">
        <v>89</v>
      </c>
      <c r="L391" s="54" t="s">
        <v>90</v>
      </c>
      <c r="M391" s="54"/>
      <c r="N391" s="52" t="s">
        <v>91</v>
      </c>
      <c r="O391" s="109" t="s">
        <v>29</v>
      </c>
      <c r="P391" s="109"/>
    </row>
    <row r="392" spans="3:16" ht="18.75" x14ac:dyDescent="0.25">
      <c r="C392" s="107"/>
      <c r="D392" s="107"/>
      <c r="E392" s="107"/>
      <c r="F392" s="107"/>
      <c r="G392" s="107"/>
      <c r="H392" s="107"/>
      <c r="I392" s="107"/>
      <c r="J392" s="47"/>
      <c r="K392" s="48"/>
      <c r="L392" s="49"/>
      <c r="M392" s="49"/>
      <c r="N392" s="47"/>
      <c r="O392" s="107"/>
      <c r="P392" s="107"/>
    </row>
    <row r="393" spans="3:16" ht="18.75" x14ac:dyDescent="0.25">
      <c r="C393" s="108"/>
      <c r="D393" s="108"/>
      <c r="E393" s="108"/>
      <c r="F393" s="108"/>
      <c r="G393" s="108"/>
      <c r="H393" s="108"/>
      <c r="I393" s="108"/>
      <c r="J393" s="46"/>
      <c r="K393" s="50"/>
      <c r="L393" s="51"/>
      <c r="M393" s="51"/>
      <c r="N393" s="46"/>
      <c r="O393" s="108"/>
      <c r="P393" s="108"/>
    </row>
    <row r="394" spans="3:16" ht="18.75" x14ac:dyDescent="0.25">
      <c r="C394" s="107"/>
      <c r="D394" s="107"/>
      <c r="E394" s="107"/>
      <c r="F394" s="107"/>
      <c r="G394" s="107"/>
      <c r="H394" s="107"/>
      <c r="I394" s="107"/>
      <c r="J394" s="47"/>
      <c r="K394" s="48"/>
      <c r="L394" s="49"/>
      <c r="M394" s="49"/>
      <c r="N394" s="47"/>
      <c r="O394" s="107"/>
      <c r="P394" s="107"/>
    </row>
    <row r="395" spans="3:16" ht="18.75" x14ac:dyDescent="0.25">
      <c r="C395" s="108"/>
      <c r="D395" s="108"/>
      <c r="E395" s="108"/>
      <c r="F395" s="108"/>
      <c r="G395" s="108"/>
      <c r="H395" s="108"/>
      <c r="I395" s="108"/>
      <c r="J395" s="46"/>
      <c r="K395" s="50"/>
      <c r="L395" s="51"/>
      <c r="M395" s="51"/>
      <c r="N395" s="46"/>
      <c r="O395" s="108"/>
      <c r="P395" s="108"/>
    </row>
    <row r="396" spans="3:16" ht="18.75" x14ac:dyDescent="0.25">
      <c r="C396" s="107"/>
      <c r="D396" s="107"/>
      <c r="E396" s="107"/>
      <c r="F396" s="107"/>
      <c r="G396" s="107"/>
      <c r="H396" s="107"/>
      <c r="I396" s="107"/>
      <c r="J396" s="47"/>
      <c r="K396" s="48"/>
      <c r="L396" s="49"/>
      <c r="M396" s="49"/>
      <c r="N396" s="47"/>
      <c r="O396" s="107"/>
      <c r="P396" s="107"/>
    </row>
    <row r="397" spans="3:16" ht="18.75" x14ac:dyDescent="0.25">
      <c r="C397" s="104"/>
      <c r="D397" s="104"/>
      <c r="E397" s="104"/>
      <c r="F397" s="104"/>
      <c r="G397" s="104"/>
      <c r="H397" s="104"/>
      <c r="I397" s="104"/>
      <c r="J397" s="55"/>
      <c r="K397" s="56"/>
      <c r="L397" s="57"/>
      <c r="M397" s="57"/>
      <c r="N397" s="55"/>
      <c r="O397" s="104"/>
      <c r="P397" s="104"/>
    </row>
    <row r="398" spans="3:16" ht="18.75" x14ac:dyDescent="0.25">
      <c r="C398" s="103"/>
      <c r="D398" s="103"/>
      <c r="E398" s="103"/>
      <c r="F398" s="103"/>
      <c r="G398" s="103"/>
      <c r="H398" s="103"/>
      <c r="I398" s="103"/>
      <c r="J398" s="58"/>
      <c r="K398" s="59"/>
      <c r="L398" s="60"/>
      <c r="M398" s="60"/>
      <c r="N398" s="58"/>
      <c r="O398" s="103"/>
      <c r="P398" s="103"/>
    </row>
    <row r="399" spans="3:16" ht="18.75" x14ac:dyDescent="0.25">
      <c r="C399" s="104"/>
      <c r="D399" s="104"/>
      <c r="E399" s="104"/>
      <c r="F399" s="104"/>
      <c r="G399" s="104"/>
      <c r="H399" s="104"/>
      <c r="I399" s="104"/>
      <c r="J399" s="55"/>
      <c r="K399" s="56"/>
      <c r="L399" s="57"/>
      <c r="M399" s="57"/>
      <c r="N399" s="55"/>
      <c r="O399" s="104"/>
      <c r="P399" s="104"/>
    </row>
    <row r="400" spans="3:16" ht="18.75" x14ac:dyDescent="0.25">
      <c r="C400" s="103"/>
      <c r="D400" s="103"/>
      <c r="E400" s="103"/>
      <c r="F400" s="103"/>
      <c r="G400" s="103"/>
      <c r="H400" s="103"/>
      <c r="I400" s="103"/>
      <c r="J400" s="58"/>
      <c r="K400" s="59"/>
      <c r="L400" s="60"/>
      <c r="M400" s="60"/>
      <c r="N400" s="58"/>
      <c r="O400" s="103"/>
      <c r="P400" s="103"/>
    </row>
    <row r="401" spans="3:16" ht="18.75" x14ac:dyDescent="0.25">
      <c r="C401" s="104"/>
      <c r="D401" s="104"/>
      <c r="E401" s="104"/>
      <c r="F401" s="104"/>
      <c r="G401" s="104"/>
      <c r="H401" s="104"/>
      <c r="I401" s="104"/>
      <c r="J401" s="55"/>
      <c r="K401" s="56"/>
      <c r="L401" s="57"/>
      <c r="M401" s="57"/>
      <c r="N401" s="55"/>
      <c r="O401" s="104"/>
      <c r="P401" s="104"/>
    </row>
    <row r="402" spans="3:16" ht="18.75" x14ac:dyDescent="0.25">
      <c r="C402" s="101"/>
      <c r="D402" s="101"/>
      <c r="E402" s="101"/>
      <c r="F402" s="101"/>
      <c r="G402" s="101"/>
      <c r="H402" s="101"/>
      <c r="I402" s="101"/>
      <c r="J402" s="64"/>
      <c r="K402" s="65"/>
      <c r="L402" s="66"/>
      <c r="M402" s="66"/>
      <c r="N402" s="64"/>
      <c r="O402" s="101"/>
      <c r="P402" s="101"/>
    </row>
    <row r="403" spans="3:16" ht="18.75" x14ac:dyDescent="0.25">
      <c r="C403" s="105"/>
      <c r="D403" s="105"/>
      <c r="E403" s="105"/>
      <c r="F403" s="105"/>
      <c r="G403" s="105"/>
      <c r="H403" s="105"/>
      <c r="I403" s="105"/>
      <c r="J403" s="61"/>
      <c r="K403" s="62"/>
      <c r="L403" s="63"/>
      <c r="M403" s="63"/>
      <c r="N403" s="61"/>
      <c r="O403" s="105"/>
      <c r="P403" s="105"/>
    </row>
    <row r="404" spans="3:16" ht="18.75" x14ac:dyDescent="0.25">
      <c r="C404" s="101"/>
      <c r="D404" s="101"/>
      <c r="E404" s="101"/>
      <c r="F404" s="101"/>
      <c r="G404" s="101"/>
      <c r="H404" s="101"/>
      <c r="I404" s="101"/>
      <c r="J404" s="64"/>
      <c r="K404" s="65"/>
      <c r="L404" s="66"/>
      <c r="M404" s="66"/>
      <c r="N404" s="64"/>
      <c r="O404" s="101"/>
      <c r="P404" s="101"/>
    </row>
    <row r="405" spans="3:16" ht="18.75" x14ac:dyDescent="0.25">
      <c r="C405" s="105"/>
      <c r="D405" s="105"/>
      <c r="E405" s="105"/>
      <c r="F405" s="105"/>
      <c r="G405" s="105"/>
      <c r="H405" s="105"/>
      <c r="I405" s="105"/>
      <c r="J405" s="61"/>
      <c r="K405" s="62"/>
      <c r="L405" s="63"/>
      <c r="M405" s="63"/>
      <c r="N405" s="61"/>
      <c r="O405" s="105"/>
      <c r="P405" s="105"/>
    </row>
    <row r="406" spans="3:16" ht="18.75" x14ac:dyDescent="0.25">
      <c r="C406" s="101"/>
      <c r="D406" s="101"/>
      <c r="E406" s="101"/>
      <c r="F406" s="101"/>
      <c r="G406" s="101"/>
      <c r="H406" s="101"/>
      <c r="I406" s="101"/>
      <c r="J406" s="64"/>
      <c r="K406" s="65"/>
      <c r="L406" s="66"/>
      <c r="M406" s="66"/>
      <c r="N406" s="64"/>
      <c r="O406" s="101"/>
      <c r="P406" s="101"/>
    </row>
  </sheetData>
  <mergeCells count="118">
    <mergeCell ref="O376:Q376"/>
    <mergeCell ref="O377:Q377"/>
    <mergeCell ref="O378:Q378"/>
    <mergeCell ref="H370:I370"/>
    <mergeCell ref="H371:I371"/>
    <mergeCell ref="H372:I372"/>
    <mergeCell ref="B370:G370"/>
    <mergeCell ref="B371:G371"/>
    <mergeCell ref="B372:G372"/>
    <mergeCell ref="K124:N124"/>
    <mergeCell ref="F105:P105"/>
    <mergeCell ref="K110:N110"/>
    <mergeCell ref="K116:N116"/>
    <mergeCell ref="K113:N113"/>
    <mergeCell ref="K120:N120"/>
    <mergeCell ref="I128:N128"/>
    <mergeCell ref="F137:G137"/>
    <mergeCell ref="F138:G138"/>
    <mergeCell ref="H137:J137"/>
    <mergeCell ref="H138:J138"/>
    <mergeCell ref="K137:L137"/>
    <mergeCell ref="K138:L138"/>
    <mergeCell ref="F141:G141"/>
    <mergeCell ref="F142:G142"/>
    <mergeCell ref="H146:K146"/>
    <mergeCell ref="H147:K147"/>
    <mergeCell ref="H148:K148"/>
    <mergeCell ref="G263:L263"/>
    <mergeCell ref="H141:K141"/>
    <mergeCell ref="N205:P205"/>
    <mergeCell ref="G229:L229"/>
    <mergeCell ref="H142:K142"/>
    <mergeCell ref="H143:K143"/>
    <mergeCell ref="H144:K144"/>
    <mergeCell ref="H145:K145"/>
    <mergeCell ref="L192:O192"/>
    <mergeCell ref="E198:G198"/>
    <mergeCell ref="N198:P198"/>
    <mergeCell ref="I198:K198"/>
    <mergeCell ref="F205:G205"/>
    <mergeCell ref="F206:G206"/>
    <mergeCell ref="F207:G207"/>
    <mergeCell ref="I206:K206"/>
    <mergeCell ref="I207:K207"/>
    <mergeCell ref="N206:P206"/>
    <mergeCell ref="N207:P207"/>
    <mergeCell ref="F393:I393"/>
    <mergeCell ref="O393:P393"/>
    <mergeCell ref="I205:K205"/>
    <mergeCell ref="F146:G146"/>
    <mergeCell ref="F147:G147"/>
    <mergeCell ref="F148:G148"/>
    <mergeCell ref="F145:G145"/>
    <mergeCell ref="F143:G143"/>
    <mergeCell ref="F144:G144"/>
    <mergeCell ref="D327:K327"/>
    <mergeCell ref="D328:K328"/>
    <mergeCell ref="G331:K331"/>
    <mergeCell ref="K361:N361"/>
    <mergeCell ref="B266:D266"/>
    <mergeCell ref="G266:H266"/>
    <mergeCell ref="B280:D280"/>
    <mergeCell ref="G280:H280"/>
    <mergeCell ref="B279:D279"/>
    <mergeCell ref="G279:H279"/>
    <mergeCell ref="G297:L297"/>
    <mergeCell ref="F366:L366"/>
    <mergeCell ref="K376:N376"/>
    <mergeCell ref="K377:N377"/>
    <mergeCell ref="K378:N378"/>
    <mergeCell ref="F397:I397"/>
    <mergeCell ref="O397:P397"/>
    <mergeCell ref="F404:I404"/>
    <mergeCell ref="O404:P404"/>
    <mergeCell ref="C405:E405"/>
    <mergeCell ref="F405:I405"/>
    <mergeCell ref="O405:P405"/>
    <mergeCell ref="L191:O191"/>
    <mergeCell ref="C394:E394"/>
    <mergeCell ref="F394:I394"/>
    <mergeCell ref="O394:P394"/>
    <mergeCell ref="C395:E395"/>
    <mergeCell ref="F395:I395"/>
    <mergeCell ref="O395:P395"/>
    <mergeCell ref="C396:E396"/>
    <mergeCell ref="F396:I396"/>
    <mergeCell ref="O396:P396"/>
    <mergeCell ref="O391:P391"/>
    <mergeCell ref="C391:E391"/>
    <mergeCell ref="F391:I391"/>
    <mergeCell ref="C392:E392"/>
    <mergeCell ref="F392:I392"/>
    <mergeCell ref="O392:P392"/>
    <mergeCell ref="C393:E393"/>
    <mergeCell ref="C406:E406"/>
    <mergeCell ref="F406:I406"/>
    <mergeCell ref="O406:P406"/>
    <mergeCell ref="G388:L388"/>
    <mergeCell ref="C400:E400"/>
    <mergeCell ref="F400:I400"/>
    <mergeCell ref="O400:P400"/>
    <mergeCell ref="C401:E401"/>
    <mergeCell ref="F401:I401"/>
    <mergeCell ref="O401:P401"/>
    <mergeCell ref="C402:E402"/>
    <mergeCell ref="F402:I402"/>
    <mergeCell ref="O402:P402"/>
    <mergeCell ref="C398:E398"/>
    <mergeCell ref="F398:I398"/>
    <mergeCell ref="O398:P398"/>
    <mergeCell ref="C399:E399"/>
    <mergeCell ref="F399:I399"/>
    <mergeCell ref="O399:P399"/>
    <mergeCell ref="C403:E403"/>
    <mergeCell ref="F403:I403"/>
    <mergeCell ref="O403:P403"/>
    <mergeCell ref="C404:E404"/>
    <mergeCell ref="C397:E397"/>
  </mergeCells>
  <pageMargins left="0.7" right="0.7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J8"/>
  <sheetViews>
    <sheetView workbookViewId="0">
      <selection activeCell="G1" sqref="G1:G1048576"/>
    </sheetView>
  </sheetViews>
  <sheetFormatPr defaultRowHeight="15" x14ac:dyDescent="0.25"/>
  <cols>
    <col min="1" max="1" width="14.140625" style="9" customWidth="1"/>
    <col min="2" max="2" width="35.42578125" style="9" bestFit="1" customWidth="1"/>
    <col min="3" max="3" width="12.42578125" style="10" bestFit="1" customWidth="1"/>
    <col min="4" max="4" width="43.5703125" style="10" bestFit="1" customWidth="1"/>
    <col min="5" max="5" width="18.7109375" style="12" customWidth="1"/>
    <col min="6" max="6" width="9.140625" style="12"/>
    <col min="7" max="7" width="10.140625" style="14" customWidth="1"/>
    <col min="8" max="8" width="16.7109375" style="13" customWidth="1"/>
    <col min="9" max="9" width="11.85546875" style="13" bestFit="1" customWidth="1"/>
    <col min="10" max="10" width="19.5703125" style="32" customWidth="1"/>
    <col min="11" max="11" width="13.28515625" style="32" bestFit="1" customWidth="1"/>
    <col min="12" max="12" width="13.5703125" style="35" bestFit="1" customWidth="1"/>
    <col min="13" max="13" width="11.28515625" style="35" bestFit="1" customWidth="1"/>
    <col min="14" max="14" width="16.85546875" style="35" bestFit="1" customWidth="1"/>
    <col min="15" max="15" width="14.28515625" style="38" bestFit="1" customWidth="1"/>
    <col min="16" max="16" width="20.7109375" style="38" bestFit="1" customWidth="1"/>
    <col min="17" max="17" width="28.42578125" style="38" bestFit="1" customWidth="1"/>
    <col min="18" max="18" width="9.28515625" style="30" bestFit="1" customWidth="1"/>
    <col min="19" max="19" width="15.7109375" style="30" bestFit="1" customWidth="1"/>
    <col min="20" max="20" width="21.42578125" style="30" bestFit="1" customWidth="1"/>
    <col min="21" max="21" width="18.7109375" style="44" bestFit="1" customWidth="1"/>
    <col min="22" max="22" width="26.85546875" style="44" bestFit="1" customWidth="1"/>
    <col min="23" max="23" width="11.42578125" style="34" bestFit="1" customWidth="1"/>
    <col min="24" max="24" width="18" style="34" bestFit="1" customWidth="1"/>
    <col min="25" max="25" width="23.5703125" style="34" bestFit="1" customWidth="1"/>
    <col min="26" max="26" width="23.5703125" style="44" bestFit="1" customWidth="1"/>
    <col min="27" max="27" width="14.5703125" style="40" bestFit="1" customWidth="1"/>
    <col min="28" max="28" width="20.85546875" style="40" bestFit="1" customWidth="1"/>
    <col min="29" max="29" width="13.7109375" style="40" bestFit="1" customWidth="1"/>
    <col min="30" max="30" width="22.42578125" style="40" bestFit="1" customWidth="1"/>
    <col min="31" max="31" width="10" style="41" bestFit="1" customWidth="1"/>
    <col min="32" max="32" width="23" style="41" bestFit="1" customWidth="1"/>
    <col min="33" max="33" width="16.42578125" style="41" bestFit="1" customWidth="1"/>
    <col min="34" max="34" width="21.42578125" style="41" bestFit="1" customWidth="1"/>
    <col min="35" max="35" width="14.140625" style="9" customWidth="1"/>
    <col min="36" max="36" width="17.7109375" style="9" bestFit="1" customWidth="1"/>
  </cols>
  <sheetData>
    <row r="1" spans="1:36" x14ac:dyDescent="0.25">
      <c r="A1" s="3" t="s">
        <v>1</v>
      </c>
      <c r="B1" s="3" t="s">
        <v>2</v>
      </c>
      <c r="C1" s="10" t="s">
        <v>4</v>
      </c>
      <c r="D1" s="10" t="s">
        <v>3</v>
      </c>
      <c r="E1" s="11" t="s">
        <v>9</v>
      </c>
      <c r="F1" s="12" t="s">
        <v>0</v>
      </c>
      <c r="G1" s="14" t="s">
        <v>12</v>
      </c>
      <c r="H1" s="13" t="s">
        <v>10</v>
      </c>
      <c r="I1" s="13" t="s">
        <v>15</v>
      </c>
      <c r="J1" s="31" t="s">
        <v>34</v>
      </c>
      <c r="K1" s="31" t="s">
        <v>35</v>
      </c>
      <c r="L1" s="35" t="s">
        <v>45</v>
      </c>
      <c r="M1" s="35" t="s">
        <v>46</v>
      </c>
      <c r="N1" s="35" t="s">
        <v>47</v>
      </c>
      <c r="O1" s="38" t="s">
        <v>56</v>
      </c>
      <c r="P1" s="38" t="s">
        <v>57</v>
      </c>
      <c r="Q1" s="38" t="s">
        <v>58</v>
      </c>
      <c r="R1" s="30" t="s">
        <v>60</v>
      </c>
      <c r="S1" s="30" t="s">
        <v>61</v>
      </c>
      <c r="T1" s="30" t="s">
        <v>62</v>
      </c>
      <c r="U1" s="44" t="s">
        <v>63</v>
      </c>
      <c r="V1" s="44" t="s">
        <v>64</v>
      </c>
      <c r="W1" s="33" t="s">
        <v>65</v>
      </c>
      <c r="X1" s="33" t="s">
        <v>66</v>
      </c>
      <c r="Y1" s="33" t="s">
        <v>67</v>
      </c>
      <c r="Z1" s="44" t="s">
        <v>68</v>
      </c>
      <c r="AA1" s="39" t="s">
        <v>75</v>
      </c>
      <c r="AB1" s="39" t="s">
        <v>76</v>
      </c>
      <c r="AC1" s="39" t="s">
        <v>77</v>
      </c>
      <c r="AD1" s="39" t="s">
        <v>78</v>
      </c>
      <c r="AE1" s="41" t="s">
        <v>81</v>
      </c>
      <c r="AF1" s="41" t="s">
        <v>82</v>
      </c>
      <c r="AG1" s="41" t="s">
        <v>79</v>
      </c>
      <c r="AH1" s="41" t="s">
        <v>80</v>
      </c>
      <c r="AI1" s="3" t="s">
        <v>92</v>
      </c>
      <c r="AJ1" s="3" t="s">
        <v>93</v>
      </c>
    </row>
    <row r="2" spans="1:36" x14ac:dyDescent="0.25">
      <c r="A2" s="4"/>
      <c r="B2" s="5"/>
      <c r="L2" s="36"/>
      <c r="AI2" s="4"/>
      <c r="AJ2" s="4"/>
    </row>
    <row r="3" spans="1:36" x14ac:dyDescent="0.25">
      <c r="A3" s="6"/>
      <c r="B3" s="7"/>
      <c r="L3" s="36"/>
      <c r="AI3" s="6"/>
      <c r="AJ3" s="6"/>
    </row>
    <row r="4" spans="1:36" x14ac:dyDescent="0.25">
      <c r="A4" s="4"/>
      <c r="B4" s="5"/>
      <c r="L4" s="36"/>
      <c r="AI4" s="4"/>
      <c r="AJ4" s="4"/>
    </row>
    <row r="5" spans="1:36" x14ac:dyDescent="0.25">
      <c r="A5" s="6"/>
      <c r="B5" s="7"/>
      <c r="L5" s="36"/>
      <c r="AI5" s="6"/>
      <c r="AJ5" s="6"/>
    </row>
    <row r="6" spans="1:36" x14ac:dyDescent="0.25">
      <c r="A6" s="4"/>
      <c r="B6" s="5"/>
      <c r="AI6" s="4"/>
      <c r="AJ6" s="4"/>
    </row>
    <row r="7" spans="1:36" x14ac:dyDescent="0.25">
      <c r="A7" s="6"/>
      <c r="B7" s="7"/>
      <c r="AI7" s="6"/>
      <c r="AJ7" s="6"/>
    </row>
    <row r="8" spans="1:36" x14ac:dyDescent="0.25">
      <c r="A8" s="8"/>
      <c r="AI8" s="8"/>
      <c r="AJ8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22"/>
  <sheetViews>
    <sheetView workbookViewId="0">
      <selection activeCell="C1" sqref="C1:C6"/>
    </sheetView>
  </sheetViews>
  <sheetFormatPr defaultRowHeight="15" x14ac:dyDescent="0.25"/>
  <cols>
    <col min="1" max="1" width="11.85546875" customWidth="1"/>
    <col min="2" max="2" width="9.140625" style="71"/>
  </cols>
  <sheetData>
    <row r="1" spans="1:3" ht="21" x14ac:dyDescent="0.35">
      <c r="A1" s="75" t="s">
        <v>96</v>
      </c>
      <c r="B1" s="81" t="s">
        <v>96</v>
      </c>
      <c r="C1" s="94" t="s">
        <v>96</v>
      </c>
    </row>
    <row r="2" spans="1:3" ht="21" x14ac:dyDescent="0.35">
      <c r="A2" s="76" t="s">
        <v>96</v>
      </c>
      <c r="B2" s="82" t="s">
        <v>96</v>
      </c>
      <c r="C2" s="95" t="s">
        <v>96</v>
      </c>
    </row>
    <row r="3" spans="1:3" ht="18.75" x14ac:dyDescent="0.3">
      <c r="A3" s="74" t="s">
        <v>95</v>
      </c>
      <c r="B3" s="72" t="s">
        <v>95</v>
      </c>
      <c r="C3" s="96" t="s">
        <v>95</v>
      </c>
    </row>
    <row r="4" spans="1:3" ht="18.75" x14ac:dyDescent="0.3">
      <c r="A4" s="73" t="s">
        <v>95</v>
      </c>
      <c r="B4" s="72" t="s">
        <v>95</v>
      </c>
      <c r="C4" s="96" t="s">
        <v>95</v>
      </c>
    </row>
    <row r="5" spans="1:3" ht="18.75" x14ac:dyDescent="0.3">
      <c r="A5" s="85" t="s">
        <v>95</v>
      </c>
      <c r="B5" s="84" t="s">
        <v>95</v>
      </c>
      <c r="C5" s="97" t="s">
        <v>95</v>
      </c>
    </row>
    <row r="6" spans="1:3" ht="18.75" x14ac:dyDescent="0.25">
      <c r="A6" s="78" t="s">
        <v>96</v>
      </c>
      <c r="B6" s="79" t="s">
        <v>96</v>
      </c>
      <c r="C6" s="80" t="s">
        <v>96</v>
      </c>
    </row>
    <row r="7" spans="1:3" x14ac:dyDescent="0.25">
      <c r="A7" s="68"/>
      <c r="B7" s="83"/>
      <c r="C7" s="77"/>
    </row>
    <row r="8" spans="1:3" x14ac:dyDescent="0.25">
      <c r="A8" s="68"/>
      <c r="B8" s="83"/>
      <c r="C8" s="77"/>
    </row>
    <row r="9" spans="1:3" x14ac:dyDescent="0.25">
      <c r="A9" s="68"/>
      <c r="B9" s="83"/>
      <c r="C9" s="77"/>
    </row>
    <row r="10" spans="1:3" x14ac:dyDescent="0.25">
      <c r="A10" s="68"/>
      <c r="B10" s="83"/>
      <c r="C10" s="77"/>
    </row>
    <row r="11" spans="1:3" x14ac:dyDescent="0.25">
      <c r="A11" s="68"/>
      <c r="B11" s="83"/>
      <c r="C11" s="77"/>
    </row>
    <row r="12" spans="1:3" x14ac:dyDescent="0.25">
      <c r="A12" s="68"/>
      <c r="B12" s="83"/>
      <c r="C12" s="77"/>
    </row>
    <row r="13" spans="1:3" x14ac:dyDescent="0.25">
      <c r="A13" s="68"/>
      <c r="B13" s="83"/>
      <c r="C13" s="77"/>
    </row>
    <row r="14" spans="1:3" x14ac:dyDescent="0.25">
      <c r="A14" s="68"/>
      <c r="B14" s="83"/>
      <c r="C14" s="77"/>
    </row>
    <row r="15" spans="1:3" x14ac:dyDescent="0.25">
      <c r="A15" t="s">
        <v>8</v>
      </c>
    </row>
    <row r="16" spans="1:3" x14ac:dyDescent="0.25">
      <c r="A16" t="s">
        <v>7</v>
      </c>
    </row>
    <row r="18" spans="1:1" x14ac:dyDescent="0.25">
      <c r="A18" t="s">
        <v>6</v>
      </c>
    </row>
    <row r="19" spans="1:1" x14ac:dyDescent="0.25">
      <c r="A19" t="s">
        <v>5</v>
      </c>
    </row>
    <row r="21" spans="1:1" ht="18.75" x14ac:dyDescent="0.25">
      <c r="A21" s="2" t="s">
        <v>13</v>
      </c>
    </row>
    <row r="22" spans="1:1" x14ac:dyDescent="0.25">
      <c r="A22" t="s">
        <v>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43"/>
  <sheetViews>
    <sheetView workbookViewId="0">
      <selection activeCell="C1" sqref="C1"/>
    </sheetView>
  </sheetViews>
  <sheetFormatPr defaultRowHeight="15" x14ac:dyDescent="0.25"/>
  <cols>
    <col min="1" max="1" width="28.42578125" bestFit="1" customWidth="1"/>
  </cols>
  <sheetData>
    <row r="1" spans="1:2" x14ac:dyDescent="0.25">
      <c r="A1" s="3" t="s">
        <v>1</v>
      </c>
      <c r="B1">
        <v>0</v>
      </c>
    </row>
    <row r="2" spans="1:2" x14ac:dyDescent="0.25">
      <c r="A2" s="3" t="s">
        <v>2</v>
      </c>
      <c r="B2">
        <v>1</v>
      </c>
    </row>
    <row r="3" spans="1:2" x14ac:dyDescent="0.25">
      <c r="A3" s="10" t="s">
        <v>4</v>
      </c>
      <c r="B3">
        <v>2</v>
      </c>
    </row>
    <row r="4" spans="1:2" x14ac:dyDescent="0.25">
      <c r="A4" s="10" t="s">
        <v>3</v>
      </c>
      <c r="B4">
        <v>3</v>
      </c>
    </row>
    <row r="5" spans="1:2" x14ac:dyDescent="0.25">
      <c r="A5" s="11" t="s">
        <v>9</v>
      </c>
      <c r="B5">
        <v>4</v>
      </c>
    </row>
    <row r="6" spans="1:2" x14ac:dyDescent="0.25">
      <c r="A6" s="12" t="s">
        <v>0</v>
      </c>
      <c r="B6">
        <v>5</v>
      </c>
    </row>
    <row r="7" spans="1:2" x14ac:dyDescent="0.25">
      <c r="A7" s="13" t="s">
        <v>12</v>
      </c>
      <c r="B7">
        <v>6</v>
      </c>
    </row>
    <row r="8" spans="1:2" x14ac:dyDescent="0.25">
      <c r="A8" s="13" t="s">
        <v>11</v>
      </c>
      <c r="B8">
        <v>7</v>
      </c>
    </row>
    <row r="9" spans="1:2" x14ac:dyDescent="0.25">
      <c r="A9" s="13" t="s">
        <v>10</v>
      </c>
      <c r="B9">
        <v>8</v>
      </c>
    </row>
    <row r="10" spans="1:2" x14ac:dyDescent="0.25">
      <c r="A10" s="13" t="s">
        <v>15</v>
      </c>
      <c r="B10">
        <v>9</v>
      </c>
    </row>
    <row r="11" spans="1:2" x14ac:dyDescent="0.25">
      <c r="A11" s="15" t="s">
        <v>16</v>
      </c>
      <c r="B11">
        <v>10</v>
      </c>
    </row>
    <row r="12" spans="1:2" x14ac:dyDescent="0.25">
      <c r="A12" s="15" t="s">
        <v>17</v>
      </c>
      <c r="B12">
        <v>11</v>
      </c>
    </row>
    <row r="13" spans="1:2" x14ac:dyDescent="0.25">
      <c r="A13" s="15" t="s">
        <v>21</v>
      </c>
      <c r="B13">
        <v>12</v>
      </c>
    </row>
    <row r="14" spans="1:2" x14ac:dyDescent="0.25">
      <c r="A14" s="15" t="s">
        <v>18</v>
      </c>
      <c r="B14">
        <v>13</v>
      </c>
    </row>
    <row r="15" spans="1:2" x14ac:dyDescent="0.25">
      <c r="A15" s="15" t="s">
        <v>19</v>
      </c>
      <c r="B15">
        <v>14</v>
      </c>
    </row>
    <row r="16" spans="1:2" x14ac:dyDescent="0.25">
      <c r="A16" s="15" t="s">
        <v>20</v>
      </c>
      <c r="B16">
        <v>15</v>
      </c>
    </row>
    <row r="17" spans="1:2" x14ac:dyDescent="0.25">
      <c r="A17" s="31" t="s">
        <v>34</v>
      </c>
      <c r="B17">
        <v>16</v>
      </c>
    </row>
    <row r="18" spans="1:2" x14ac:dyDescent="0.25">
      <c r="A18" s="31" t="s">
        <v>35</v>
      </c>
      <c r="B18">
        <v>17</v>
      </c>
    </row>
    <row r="19" spans="1:2" x14ac:dyDescent="0.25">
      <c r="A19" s="35" t="s">
        <v>45</v>
      </c>
      <c r="B19">
        <v>18</v>
      </c>
    </row>
    <row r="20" spans="1:2" x14ac:dyDescent="0.25">
      <c r="A20" s="35" t="s">
        <v>46</v>
      </c>
      <c r="B20">
        <v>19</v>
      </c>
    </row>
    <row r="21" spans="1:2" x14ac:dyDescent="0.25">
      <c r="A21" s="35" t="s">
        <v>47</v>
      </c>
      <c r="B21">
        <v>20</v>
      </c>
    </row>
    <row r="22" spans="1:2" x14ac:dyDescent="0.25">
      <c r="A22" s="45" t="s">
        <v>53</v>
      </c>
      <c r="B22">
        <v>21</v>
      </c>
    </row>
    <row r="23" spans="1:2" x14ac:dyDescent="0.25">
      <c r="A23" s="45" t="s">
        <v>54</v>
      </c>
      <c r="B23">
        <v>22</v>
      </c>
    </row>
    <row r="24" spans="1:2" x14ac:dyDescent="0.25">
      <c r="A24" s="38" t="s">
        <v>56</v>
      </c>
      <c r="B24">
        <v>23</v>
      </c>
    </row>
    <row r="25" spans="1:2" x14ac:dyDescent="0.25">
      <c r="A25" s="38" t="s">
        <v>57</v>
      </c>
      <c r="B25">
        <v>24</v>
      </c>
    </row>
    <row r="26" spans="1:2" x14ac:dyDescent="0.25">
      <c r="A26" s="38" t="s">
        <v>58</v>
      </c>
      <c r="B26">
        <v>25</v>
      </c>
    </row>
    <row r="27" spans="1:2" x14ac:dyDescent="0.25">
      <c r="A27" s="30" t="s">
        <v>60</v>
      </c>
      <c r="B27">
        <v>26</v>
      </c>
    </row>
    <row r="28" spans="1:2" x14ac:dyDescent="0.25">
      <c r="A28" s="30" t="s">
        <v>61</v>
      </c>
      <c r="B28">
        <v>27</v>
      </c>
    </row>
    <row r="29" spans="1:2" x14ac:dyDescent="0.25">
      <c r="A29" s="30" t="s">
        <v>62</v>
      </c>
      <c r="B29">
        <v>28</v>
      </c>
    </row>
    <row r="30" spans="1:2" x14ac:dyDescent="0.25">
      <c r="A30" s="44" t="s">
        <v>63</v>
      </c>
      <c r="B30">
        <v>29</v>
      </c>
    </row>
    <row r="31" spans="1:2" x14ac:dyDescent="0.25">
      <c r="A31" s="44" t="s">
        <v>64</v>
      </c>
      <c r="B31">
        <v>30</v>
      </c>
    </row>
    <row r="32" spans="1:2" x14ac:dyDescent="0.25">
      <c r="A32" s="33" t="s">
        <v>65</v>
      </c>
      <c r="B32">
        <v>31</v>
      </c>
    </row>
    <row r="33" spans="1:2" x14ac:dyDescent="0.25">
      <c r="A33" s="33" t="s">
        <v>66</v>
      </c>
      <c r="B33">
        <v>32</v>
      </c>
    </row>
    <row r="34" spans="1:2" x14ac:dyDescent="0.25">
      <c r="A34" s="33" t="s">
        <v>67</v>
      </c>
      <c r="B34">
        <v>33</v>
      </c>
    </row>
    <row r="35" spans="1:2" x14ac:dyDescent="0.25">
      <c r="A35" s="44" t="s">
        <v>68</v>
      </c>
      <c r="B35">
        <v>34</v>
      </c>
    </row>
    <row r="36" spans="1:2" x14ac:dyDescent="0.25">
      <c r="A36" s="39" t="s">
        <v>75</v>
      </c>
      <c r="B36">
        <v>35</v>
      </c>
    </row>
    <row r="37" spans="1:2" x14ac:dyDescent="0.25">
      <c r="A37" s="39" t="s">
        <v>76</v>
      </c>
      <c r="B37">
        <v>36</v>
      </c>
    </row>
    <row r="38" spans="1:2" x14ac:dyDescent="0.25">
      <c r="A38" s="39" t="s">
        <v>77</v>
      </c>
      <c r="B38">
        <v>37</v>
      </c>
    </row>
    <row r="39" spans="1:2" x14ac:dyDescent="0.25">
      <c r="A39" s="39" t="s">
        <v>78</v>
      </c>
      <c r="B39">
        <v>38</v>
      </c>
    </row>
    <row r="40" spans="1:2" x14ac:dyDescent="0.25">
      <c r="A40" s="41" t="s">
        <v>81</v>
      </c>
      <c r="B40">
        <v>39</v>
      </c>
    </row>
    <row r="41" spans="1:2" x14ac:dyDescent="0.25">
      <c r="A41" s="41" t="s">
        <v>82</v>
      </c>
      <c r="B41">
        <v>40</v>
      </c>
    </row>
    <row r="42" spans="1:2" x14ac:dyDescent="0.25">
      <c r="A42" s="41" t="s">
        <v>79</v>
      </c>
      <c r="B42">
        <v>41</v>
      </c>
    </row>
    <row r="43" spans="1:2" x14ac:dyDescent="0.25">
      <c r="A43" s="41" t="s">
        <v>80</v>
      </c>
      <c r="B43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83</vt:i4>
      </vt:variant>
    </vt:vector>
  </HeadingPairs>
  <TitlesOfParts>
    <vt:vector size="87" baseType="lpstr">
      <vt:lpstr>report</vt:lpstr>
      <vt:lpstr>ChanelTrafic</vt:lpstr>
      <vt:lpstr>style</vt:lpstr>
      <vt:lpstr>Лист2</vt:lpstr>
      <vt:lpstr>averCostOfAvert</vt:lpstr>
      <vt:lpstr>cost</vt:lpstr>
      <vt:lpstr>costConversation</vt:lpstr>
      <vt:lpstr>countAdvert</vt:lpstr>
      <vt:lpstr>countConversation</vt:lpstr>
      <vt:lpstr>countGetGoals</vt:lpstr>
      <vt:lpstr>CpaCost</vt:lpstr>
      <vt:lpstr>dayVisited</vt:lpstr>
      <vt:lpstr>dayWeek</vt:lpstr>
      <vt:lpstr>dayWeekConversation</vt:lpstr>
      <vt:lpstr>dayWeekVisited</vt:lpstr>
      <vt:lpstr>detailConversation</vt:lpstr>
      <vt:lpstr>detailVisited</vt:lpstr>
      <vt:lpstr>effecientConversation</vt:lpstr>
      <vt:lpstr>effectConversationPer</vt:lpstr>
      <vt:lpstr>femaleConversation</vt:lpstr>
      <vt:lpstr>femaleConversationPer</vt:lpstr>
      <vt:lpstr>goal</vt:lpstr>
      <vt:lpstr>goalQuality</vt:lpstr>
      <vt:lpstr>hoursOfDay</vt:lpstr>
      <vt:lpstr>hoursOfDayConversation</vt:lpstr>
      <vt:lpstr>hoursOfDayVisited</vt:lpstr>
      <vt:lpstr>itemsQualPerTabAndMob</vt:lpstr>
      <vt:lpstr>keyHasConversationPer</vt:lpstr>
      <vt:lpstr>keyReachGoal</vt:lpstr>
      <vt:lpstr>keyWasClicked</vt:lpstr>
      <vt:lpstr>keyWasNotReachGoal</vt:lpstr>
      <vt:lpstr>maleConversationPer</vt:lpstr>
      <vt:lpstr>maleOrFemale</vt:lpstr>
      <vt:lpstr>maleOrFemaleConverstionPer</vt:lpstr>
      <vt:lpstr>maleOrFemaleVisited</vt:lpstr>
      <vt:lpstr>mobilConversation</vt:lpstr>
      <vt:lpstr>mobilConversationPer</vt:lpstr>
      <vt:lpstr>mobilVisited</vt:lpstr>
      <vt:lpstr>moreConversation</vt:lpstr>
      <vt:lpstr>moreConversionDayOfWeek</vt:lpstr>
      <vt:lpstr>moreVisited</vt:lpstr>
      <vt:lpstr>pcConversation</vt:lpstr>
      <vt:lpstr>pcConversationPer</vt:lpstr>
      <vt:lpstr>pcVisited</vt:lpstr>
      <vt:lpstr>popularDayOfWeek</vt:lpstr>
      <vt:lpstr>popularHours</vt:lpstr>
      <vt:lpstr>quality</vt:lpstr>
      <vt:lpstr>qualityClick</vt:lpstr>
      <vt:lpstr>qualityDetail</vt:lpstr>
      <vt:lpstr>qualityShowAdvert</vt:lpstr>
      <vt:lpstr>rangeAgeuser</vt:lpstr>
      <vt:lpstr>regionAgeConversationLider</vt:lpstr>
      <vt:lpstr>regionAgeLider</vt:lpstr>
      <vt:lpstr>regionConversLider</vt:lpstr>
      <vt:lpstr>regionLider</vt:lpstr>
      <vt:lpstr>regionName</vt:lpstr>
      <vt:lpstr>regionQuality</vt:lpstr>
      <vt:lpstr>sendAll</vt:lpstr>
      <vt:lpstr>source</vt:lpstr>
      <vt:lpstr>sourceDetail</vt:lpstr>
      <vt:lpstr>sourceDetailPer</vt:lpstr>
      <vt:lpstr>tabConversation</vt:lpstr>
      <vt:lpstr>tabConversationPer</vt:lpstr>
      <vt:lpstr>tabVisited</vt:lpstr>
      <vt:lpstr>userConversation</vt:lpstr>
      <vt:lpstr>userVisited</vt:lpstr>
      <vt:lpstr>visitedDiv10</vt:lpstr>
      <vt:lpstr>wasSpend</vt:lpstr>
      <vt:lpstr>wasSpendNotReachGoal</vt:lpstr>
      <vt:lpstr>whichConversationMore</vt:lpstr>
      <vt:lpstr>whoMoreOnSite</vt:lpstr>
      <vt:lpstr>yaFindAvrCostClick</vt:lpstr>
      <vt:lpstr>yaFindClick</vt:lpstr>
      <vt:lpstr>yaFindConversation</vt:lpstr>
      <vt:lpstr>yaFindCost</vt:lpstr>
      <vt:lpstr>yaFindCostGoal</vt:lpstr>
      <vt:lpstr>yaFindCTR</vt:lpstr>
      <vt:lpstr>yaFindGetGoal</vt:lpstr>
      <vt:lpstr>yaFindShow</vt:lpstr>
      <vt:lpstr>yaNetAvrCostClick</vt:lpstr>
      <vt:lpstr>yaNetClick</vt:lpstr>
      <vt:lpstr>yaNetConversation</vt:lpstr>
      <vt:lpstr>yaNetCost</vt:lpstr>
      <vt:lpstr>yaNetCostGoal</vt:lpstr>
      <vt:lpstr>yaNetCTR</vt:lpstr>
      <vt:lpstr>yaNetGetGoal</vt:lpstr>
      <vt:lpstr>yaNetShow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Хохлов</dc:creator>
  <cp:lastModifiedBy>Илья Хохлов</cp:lastModifiedBy>
  <cp:lastPrinted>2016-12-07T06:59:42Z</cp:lastPrinted>
  <dcterms:created xsi:type="dcterms:W3CDTF">2016-11-25T23:12:56Z</dcterms:created>
  <dcterms:modified xsi:type="dcterms:W3CDTF">2016-12-17T11:47:11Z</dcterms:modified>
</cp:coreProperties>
</file>