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dler/Active/Projects/07.17_MCNecroDecomp/data/"/>
    </mc:Choice>
  </mc:AlternateContent>
  <xr:revisionPtr revIDLastSave="0" documentId="13_ncr:1_{5E00ABE5-8DB8-474B-B29C-EFAEBD4D37A8}" xr6:coauthVersionLast="34" xr6:coauthVersionMax="34" xr10:uidLastSave="{00000000-0000-0000-0000-000000000000}"/>
  <bookViews>
    <workbookView xWindow="3140" yWindow="460" windowWidth="21260" windowHeight="12880" xr2:uid="{AA2E3CDD-705C-A140-A963-890E0C23847C}"/>
  </bookViews>
  <sheets>
    <sheet name="Mass Remaining" sheetId="1" r:id="rId1"/>
    <sheet name="Metadata" sheetId="2" r:id="rId2"/>
  </sheets>
  <definedNames>
    <definedName name="_xlnm._FilterDatabase" localSheetId="0" hidden="1">'Mass Remaining'!$A$63:$N$169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5" i="1" l="1"/>
  <c r="M486" i="1"/>
  <c r="M487" i="1"/>
  <c r="M488" i="1"/>
  <c r="M489" i="1"/>
  <c r="M490" i="1"/>
  <c r="M491" i="1"/>
  <c r="M492" i="1"/>
  <c r="M493" i="1"/>
  <c r="K486" i="1"/>
  <c r="K487" i="1"/>
  <c r="K488" i="1"/>
  <c r="K489" i="1"/>
  <c r="K490" i="1"/>
  <c r="K491" i="1"/>
  <c r="K492" i="1"/>
  <c r="K493" i="1"/>
  <c r="K485" i="1"/>
  <c r="M484" i="1"/>
  <c r="K484" i="1"/>
  <c r="M483" i="1"/>
  <c r="K483" i="1"/>
  <c r="M482" i="1"/>
  <c r="K482" i="1"/>
  <c r="M479" i="1"/>
  <c r="M480" i="1"/>
  <c r="M481" i="1"/>
  <c r="K479" i="1"/>
  <c r="K480" i="1"/>
  <c r="K481" i="1"/>
  <c r="M478" i="1"/>
  <c r="K478" i="1"/>
  <c r="M477" i="1"/>
  <c r="K477" i="1"/>
  <c r="K476" i="1"/>
  <c r="M476" i="1"/>
  <c r="M475" i="1"/>
  <c r="K475" i="1"/>
  <c r="C470" i="1" l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0" i="1"/>
  <c r="M389" i="1" l="1"/>
  <c r="M390" i="1"/>
  <c r="M396" i="1"/>
  <c r="M470" i="1"/>
  <c r="M417" i="1"/>
  <c r="M445" i="1"/>
  <c r="M393" i="1"/>
  <c r="M421" i="1"/>
  <c r="M449" i="1"/>
  <c r="M423" i="1"/>
  <c r="M451" i="1"/>
  <c r="M399" i="1"/>
  <c r="M427" i="1"/>
  <c r="M455" i="1"/>
  <c r="M403" i="1"/>
  <c r="M431" i="1"/>
  <c r="M459" i="1"/>
  <c r="M407" i="1"/>
  <c r="M435" i="1"/>
  <c r="M463" i="1"/>
  <c r="M411" i="1"/>
  <c r="M439" i="1"/>
  <c r="M467" i="1"/>
  <c r="M387" i="1"/>
  <c r="M415" i="1"/>
  <c r="M443" i="1"/>
  <c r="M391" i="1"/>
  <c r="M419" i="1"/>
  <c r="M447" i="1"/>
  <c r="M397" i="1"/>
  <c r="M425" i="1"/>
  <c r="M453" i="1"/>
  <c r="M401" i="1"/>
  <c r="M429" i="1"/>
  <c r="M457" i="1"/>
  <c r="M405" i="1"/>
  <c r="M433" i="1"/>
  <c r="M461" i="1"/>
  <c r="M409" i="1"/>
  <c r="M437" i="1"/>
  <c r="M465" i="1"/>
  <c r="M413" i="1"/>
  <c r="M441" i="1"/>
  <c r="M471" i="1"/>
  <c r="M473" i="1"/>
  <c r="M418" i="1"/>
  <c r="M446" i="1"/>
  <c r="M394" i="1"/>
  <c r="M422" i="1"/>
  <c r="M450" i="1"/>
  <c r="M395" i="1"/>
  <c r="M424" i="1"/>
  <c r="M452" i="1"/>
  <c r="M400" i="1"/>
  <c r="M428" i="1"/>
  <c r="M456" i="1"/>
  <c r="M404" i="1"/>
  <c r="M432" i="1"/>
  <c r="M460" i="1"/>
  <c r="M408" i="1"/>
  <c r="M436" i="1"/>
  <c r="M464" i="1"/>
  <c r="M412" i="1"/>
  <c r="M440" i="1"/>
  <c r="M468" i="1"/>
  <c r="M388" i="1"/>
  <c r="M416" i="1"/>
  <c r="M444" i="1"/>
  <c r="M392" i="1"/>
  <c r="M420" i="1"/>
  <c r="M448" i="1"/>
  <c r="M398" i="1"/>
  <c r="M426" i="1"/>
  <c r="M454" i="1"/>
  <c r="M402" i="1"/>
  <c r="M430" i="1"/>
  <c r="M458" i="1"/>
  <c r="M406" i="1"/>
  <c r="M434" i="1"/>
  <c r="M462" i="1"/>
  <c r="M410" i="1"/>
  <c r="M438" i="1"/>
  <c r="M466" i="1"/>
  <c r="M414" i="1"/>
  <c r="M442" i="1"/>
  <c r="M469" i="1"/>
  <c r="M474" i="1"/>
  <c r="M472" i="1"/>
  <c r="J75" i="1"/>
  <c r="J78" i="1"/>
  <c r="J63" i="1"/>
  <c r="J66" i="1"/>
  <c r="J69" i="1"/>
  <c r="J90" i="1"/>
  <c r="J93" i="1"/>
  <c r="J96" i="1"/>
  <c r="J81" i="1"/>
  <c r="J84" i="1"/>
  <c r="J87" i="1"/>
  <c r="J108" i="1"/>
  <c r="J111" i="1"/>
  <c r="J114" i="1"/>
  <c r="J99" i="1"/>
  <c r="J102" i="1"/>
  <c r="J105" i="1"/>
  <c r="J126" i="1"/>
  <c r="J129" i="1"/>
  <c r="J132" i="1"/>
  <c r="J117" i="1"/>
  <c r="J120" i="1"/>
  <c r="J123" i="1"/>
  <c r="J144" i="1"/>
  <c r="J147" i="1"/>
  <c r="J150" i="1"/>
  <c r="J135" i="1"/>
  <c r="J138" i="1"/>
  <c r="J141" i="1"/>
  <c r="J162" i="1"/>
  <c r="J165" i="1"/>
  <c r="J168" i="1"/>
  <c r="J153" i="1"/>
  <c r="J156" i="1"/>
  <c r="J159" i="1"/>
  <c r="J73" i="1"/>
  <c r="J76" i="1"/>
  <c r="J79" i="1"/>
  <c r="J64" i="1"/>
  <c r="J67" i="1"/>
  <c r="J70" i="1"/>
  <c r="J91" i="1"/>
  <c r="J94" i="1"/>
  <c r="J97" i="1"/>
  <c r="J82" i="1"/>
  <c r="J85" i="1"/>
  <c r="J88" i="1"/>
  <c r="J109" i="1"/>
  <c r="J112" i="1"/>
  <c r="J115" i="1"/>
  <c r="J100" i="1"/>
  <c r="J103" i="1"/>
  <c r="J106" i="1"/>
  <c r="J74" i="1"/>
  <c r="J77" i="1"/>
  <c r="J80" i="1"/>
  <c r="J65" i="1"/>
  <c r="J68" i="1"/>
  <c r="J71" i="1"/>
  <c r="J92" i="1"/>
  <c r="J95" i="1"/>
  <c r="J98" i="1"/>
  <c r="J83" i="1"/>
  <c r="J86" i="1"/>
  <c r="J89" i="1"/>
  <c r="J128" i="1"/>
  <c r="J131" i="1"/>
  <c r="J134" i="1"/>
  <c r="J119" i="1"/>
  <c r="J125" i="1"/>
  <c r="J255" i="1"/>
  <c r="J256" i="1"/>
  <c r="J257" i="1"/>
  <c r="J201" i="1"/>
  <c r="J202" i="1"/>
  <c r="J203" i="1"/>
  <c r="J264" i="1"/>
  <c r="J265" i="1"/>
  <c r="J266" i="1"/>
  <c r="J210" i="1"/>
  <c r="J211" i="1"/>
  <c r="J212" i="1"/>
  <c r="J273" i="1"/>
  <c r="J274" i="1"/>
  <c r="J275" i="1"/>
  <c r="J219" i="1"/>
  <c r="J220" i="1"/>
  <c r="J221" i="1"/>
  <c r="J249" i="1"/>
  <c r="J250" i="1"/>
  <c r="J251" i="1"/>
  <c r="J195" i="1"/>
  <c r="J196" i="1"/>
  <c r="J197" i="1"/>
  <c r="J267" i="1"/>
  <c r="J268" i="1"/>
  <c r="J269" i="1"/>
  <c r="J213" i="1"/>
  <c r="J214" i="1"/>
  <c r="J215" i="1"/>
  <c r="J222" i="1"/>
  <c r="J223" i="1"/>
  <c r="J224" i="1"/>
  <c r="J72" i="1"/>
  <c r="M75" i="1"/>
  <c r="M78" i="1"/>
  <c r="M63" i="1"/>
  <c r="M66" i="1"/>
  <c r="M69" i="1"/>
  <c r="M90" i="1"/>
  <c r="M93" i="1"/>
  <c r="M96" i="1"/>
  <c r="M81" i="1"/>
  <c r="M84" i="1"/>
  <c r="M87" i="1"/>
  <c r="M108" i="1"/>
  <c r="M111" i="1"/>
  <c r="M114" i="1"/>
  <c r="M99" i="1"/>
  <c r="M102" i="1"/>
  <c r="M105" i="1"/>
  <c r="M126" i="1"/>
  <c r="M129" i="1"/>
  <c r="M132" i="1"/>
  <c r="M117" i="1"/>
  <c r="M120" i="1"/>
  <c r="M123" i="1"/>
  <c r="M144" i="1"/>
  <c r="M147" i="1"/>
  <c r="M150" i="1"/>
  <c r="M135" i="1"/>
  <c r="M138" i="1"/>
  <c r="M141" i="1"/>
  <c r="M162" i="1"/>
  <c r="M165" i="1"/>
  <c r="M168" i="1"/>
  <c r="M153" i="1"/>
  <c r="M156" i="1"/>
  <c r="M159" i="1"/>
  <c r="M73" i="1"/>
  <c r="M76" i="1"/>
  <c r="M79" i="1"/>
  <c r="M64" i="1"/>
  <c r="M67" i="1"/>
  <c r="M70" i="1"/>
  <c r="M91" i="1"/>
  <c r="M94" i="1"/>
  <c r="M97" i="1"/>
  <c r="M82" i="1"/>
  <c r="M85" i="1"/>
  <c r="M88" i="1"/>
  <c r="M109" i="1"/>
  <c r="M112" i="1"/>
  <c r="M115" i="1"/>
  <c r="M100" i="1"/>
  <c r="M103" i="1"/>
  <c r="M106" i="1"/>
  <c r="M127" i="1"/>
  <c r="M130" i="1"/>
  <c r="M133" i="1"/>
  <c r="M118" i="1"/>
  <c r="M121" i="1"/>
  <c r="M124" i="1"/>
  <c r="M145" i="1"/>
  <c r="M148" i="1"/>
  <c r="M151" i="1"/>
  <c r="M136" i="1"/>
  <c r="M139" i="1"/>
  <c r="M142" i="1"/>
  <c r="M163" i="1"/>
  <c r="M166" i="1"/>
  <c r="M169" i="1"/>
  <c r="M154" i="1"/>
  <c r="M157" i="1"/>
  <c r="M160" i="1"/>
  <c r="M74" i="1"/>
  <c r="M77" i="1"/>
  <c r="M80" i="1"/>
  <c r="M65" i="1"/>
  <c r="M68" i="1"/>
  <c r="M71" i="1"/>
  <c r="M92" i="1"/>
  <c r="M95" i="1"/>
  <c r="M98" i="1"/>
  <c r="M83" i="1"/>
  <c r="M86" i="1"/>
  <c r="M89" i="1"/>
  <c r="M110" i="1"/>
  <c r="M113" i="1"/>
  <c r="M116" i="1"/>
  <c r="M101" i="1"/>
  <c r="M104" i="1"/>
  <c r="M107" i="1"/>
  <c r="M128" i="1"/>
  <c r="M131" i="1"/>
  <c r="M134" i="1"/>
  <c r="M119" i="1"/>
  <c r="M122" i="1"/>
  <c r="M125" i="1"/>
  <c r="M146" i="1"/>
  <c r="M149" i="1"/>
  <c r="M152" i="1"/>
  <c r="M137" i="1"/>
  <c r="M140" i="1"/>
  <c r="M143" i="1"/>
  <c r="M164" i="1"/>
  <c r="M167" i="1"/>
  <c r="M170" i="1"/>
  <c r="M155" i="1"/>
  <c r="M158" i="1"/>
  <c r="M161" i="1"/>
  <c r="M225" i="1"/>
  <c r="M226" i="1"/>
  <c r="M227" i="1"/>
  <c r="M171" i="1"/>
  <c r="M172" i="1"/>
  <c r="M173" i="1"/>
  <c r="M234" i="1"/>
  <c r="M235" i="1"/>
  <c r="M236" i="1"/>
  <c r="M180" i="1"/>
  <c r="M181" i="1"/>
  <c r="M182" i="1"/>
  <c r="M243" i="1"/>
  <c r="M244" i="1"/>
  <c r="M245" i="1"/>
  <c r="M189" i="1"/>
  <c r="M190" i="1"/>
  <c r="M191" i="1"/>
  <c r="M252" i="1"/>
  <c r="M253" i="1"/>
  <c r="M254" i="1"/>
  <c r="M198" i="1"/>
  <c r="M199" i="1"/>
  <c r="M200" i="1"/>
  <c r="M261" i="1"/>
  <c r="M262" i="1"/>
  <c r="M263" i="1"/>
  <c r="M207" i="1"/>
  <c r="M208" i="1"/>
  <c r="M209" i="1"/>
  <c r="M270" i="1"/>
  <c r="M271" i="1"/>
  <c r="M272" i="1"/>
  <c r="M216" i="1"/>
  <c r="M217" i="1"/>
  <c r="M218" i="1"/>
  <c r="M228" i="1"/>
  <c r="M229" i="1"/>
  <c r="M230" i="1"/>
  <c r="M174" i="1"/>
  <c r="M175" i="1"/>
  <c r="M176" i="1"/>
  <c r="M237" i="1"/>
  <c r="M238" i="1"/>
  <c r="M239" i="1"/>
  <c r="M183" i="1"/>
  <c r="M184" i="1"/>
  <c r="M185" i="1"/>
  <c r="M246" i="1"/>
  <c r="M247" i="1"/>
  <c r="M248" i="1"/>
  <c r="M192" i="1"/>
  <c r="M193" i="1"/>
  <c r="M194" i="1"/>
  <c r="M255" i="1"/>
  <c r="M256" i="1"/>
  <c r="M257" i="1"/>
  <c r="M201" i="1"/>
  <c r="M202" i="1"/>
  <c r="M203" i="1"/>
  <c r="M264" i="1"/>
  <c r="M265" i="1"/>
  <c r="M266" i="1"/>
  <c r="M210" i="1"/>
  <c r="M211" i="1"/>
  <c r="M212" i="1"/>
  <c r="M273" i="1"/>
  <c r="M274" i="1"/>
  <c r="M275" i="1"/>
  <c r="M219" i="1"/>
  <c r="M220" i="1"/>
  <c r="M221" i="1"/>
  <c r="M231" i="1"/>
  <c r="M232" i="1"/>
  <c r="M233" i="1"/>
  <c r="M177" i="1"/>
  <c r="M178" i="1"/>
  <c r="M179" i="1"/>
  <c r="M240" i="1"/>
  <c r="M241" i="1"/>
  <c r="M242" i="1"/>
  <c r="M186" i="1"/>
  <c r="M187" i="1"/>
  <c r="M188" i="1"/>
  <c r="M249" i="1"/>
  <c r="M250" i="1"/>
  <c r="M251" i="1"/>
  <c r="M195" i="1"/>
  <c r="M196" i="1"/>
  <c r="M197" i="1"/>
  <c r="M258" i="1"/>
  <c r="M259" i="1"/>
  <c r="M260" i="1"/>
  <c r="M204" i="1"/>
  <c r="M205" i="1"/>
  <c r="M206" i="1"/>
  <c r="M267" i="1"/>
  <c r="M268" i="1"/>
  <c r="M269" i="1"/>
  <c r="M213" i="1"/>
  <c r="M214" i="1"/>
  <c r="M215" i="1"/>
  <c r="M276" i="1"/>
  <c r="M277" i="1"/>
  <c r="M278" i="1"/>
  <c r="M222" i="1"/>
  <c r="M223" i="1"/>
  <c r="M224" i="1"/>
  <c r="M72" i="1"/>
  <c r="K2" i="1"/>
  <c r="K10" i="1"/>
  <c r="K18" i="1"/>
  <c r="K26" i="1"/>
  <c r="K31" i="1"/>
  <c r="K33" i="1"/>
  <c r="K41" i="1"/>
  <c r="K49" i="1"/>
  <c r="K57" i="1"/>
  <c r="K61" i="1"/>
  <c r="K4" i="1"/>
  <c r="K12" i="1"/>
  <c r="K20" i="1"/>
  <c r="K27" i="1"/>
  <c r="K35" i="1"/>
  <c r="K43" i="1"/>
  <c r="K51" i="1"/>
  <c r="K6" i="1"/>
  <c r="K14" i="1"/>
  <c r="K22" i="1"/>
  <c r="K29" i="1"/>
  <c r="K37" i="1"/>
  <c r="K45" i="1"/>
  <c r="K53" i="1"/>
  <c r="K59" i="1"/>
  <c r="K8" i="1"/>
  <c r="K16" i="1"/>
  <c r="K24" i="1"/>
  <c r="K30" i="1"/>
  <c r="K32" i="1"/>
  <c r="K39" i="1"/>
  <c r="K47" i="1"/>
  <c r="K55" i="1"/>
  <c r="K60" i="1"/>
  <c r="K62" i="1"/>
  <c r="K3" i="1"/>
  <c r="K11" i="1"/>
  <c r="K19" i="1"/>
  <c r="K34" i="1"/>
  <c r="K42" i="1"/>
  <c r="K50" i="1"/>
  <c r="K5" i="1"/>
  <c r="K13" i="1"/>
  <c r="K21" i="1"/>
  <c r="K28" i="1"/>
  <c r="K36" i="1"/>
  <c r="K44" i="1"/>
  <c r="K52" i="1"/>
  <c r="K58" i="1"/>
  <c r="K7" i="1"/>
  <c r="K15" i="1"/>
  <c r="K23" i="1"/>
  <c r="K38" i="1"/>
  <c r="K46" i="1"/>
  <c r="K54" i="1"/>
  <c r="K9" i="1"/>
  <c r="K17" i="1"/>
  <c r="K25" i="1"/>
  <c r="K40" i="1"/>
  <c r="K48" i="1"/>
  <c r="K56" i="1"/>
  <c r="M10" i="1"/>
  <c r="M18" i="1"/>
  <c r="M26" i="1"/>
  <c r="M31" i="1"/>
  <c r="M33" i="1"/>
  <c r="M41" i="1"/>
  <c r="M49" i="1"/>
  <c r="M57" i="1"/>
  <c r="M61" i="1"/>
  <c r="M4" i="1"/>
  <c r="M12" i="1"/>
  <c r="M20" i="1"/>
  <c r="M27" i="1"/>
  <c r="M35" i="1"/>
  <c r="M43" i="1"/>
  <c r="M51" i="1"/>
  <c r="M6" i="1"/>
  <c r="M14" i="1"/>
  <c r="M22" i="1"/>
  <c r="M29" i="1"/>
  <c r="M37" i="1"/>
  <c r="M45" i="1"/>
  <c r="M53" i="1"/>
  <c r="M59" i="1"/>
  <c r="M8" i="1"/>
  <c r="M16" i="1"/>
  <c r="M24" i="1"/>
  <c r="M30" i="1"/>
  <c r="M32" i="1"/>
  <c r="M39" i="1"/>
  <c r="M47" i="1"/>
  <c r="M55" i="1"/>
  <c r="M60" i="1"/>
  <c r="M62" i="1"/>
  <c r="M3" i="1"/>
  <c r="M11" i="1"/>
  <c r="M19" i="1"/>
  <c r="M34" i="1"/>
  <c r="M42" i="1"/>
  <c r="M50" i="1"/>
  <c r="M5" i="1"/>
  <c r="M13" i="1"/>
  <c r="M21" i="1"/>
  <c r="M28" i="1"/>
  <c r="M36" i="1"/>
  <c r="M44" i="1"/>
  <c r="M52" i="1"/>
  <c r="M58" i="1"/>
  <c r="M7" i="1"/>
  <c r="M15" i="1"/>
  <c r="M23" i="1"/>
  <c r="M38" i="1"/>
  <c r="M46" i="1"/>
  <c r="M54" i="1"/>
  <c r="M9" i="1"/>
  <c r="M17" i="1"/>
  <c r="M25" i="1"/>
  <c r="M40" i="1"/>
  <c r="M48" i="1"/>
  <c r="M56" i="1"/>
  <c r="M2" i="1"/>
  <c r="M280" i="1"/>
  <c r="M281" i="1"/>
  <c r="M282" i="1"/>
  <c r="M291" i="1"/>
  <c r="M292" i="1"/>
  <c r="M293" i="1"/>
  <c r="M294" i="1"/>
  <c r="M303" i="1"/>
  <c r="M304" i="1"/>
  <c r="M305" i="1"/>
  <c r="M306" i="1"/>
  <c r="M283" i="1"/>
  <c r="M284" i="1"/>
  <c r="M285" i="1"/>
  <c r="M286" i="1"/>
  <c r="M295" i="1"/>
  <c r="M296" i="1"/>
  <c r="M297" i="1"/>
  <c r="M298" i="1"/>
  <c r="M307" i="1"/>
  <c r="M308" i="1"/>
  <c r="M309" i="1"/>
  <c r="M310" i="1"/>
  <c r="M287" i="1"/>
  <c r="M288" i="1"/>
  <c r="M289" i="1"/>
  <c r="M290" i="1"/>
  <c r="M299" i="1"/>
  <c r="M300" i="1"/>
  <c r="M301" i="1"/>
  <c r="M302" i="1"/>
  <c r="M311" i="1"/>
  <c r="M312" i="1"/>
  <c r="M313" i="1"/>
  <c r="M314" i="1"/>
  <c r="M315" i="1"/>
  <c r="M316" i="1"/>
  <c r="M317" i="1"/>
  <c r="M318" i="1"/>
  <c r="M327" i="1"/>
  <c r="M328" i="1"/>
  <c r="M329" i="1"/>
  <c r="M330" i="1"/>
  <c r="M339" i="1"/>
  <c r="M340" i="1"/>
  <c r="M341" i="1"/>
  <c r="M342" i="1"/>
  <c r="M319" i="1"/>
  <c r="M320" i="1"/>
  <c r="M321" i="1"/>
  <c r="M322" i="1"/>
  <c r="M331" i="1"/>
  <c r="M332" i="1"/>
  <c r="M333" i="1"/>
  <c r="M334" i="1"/>
  <c r="M343" i="1"/>
  <c r="M344" i="1"/>
  <c r="M345" i="1"/>
  <c r="M346" i="1"/>
  <c r="M323" i="1"/>
  <c r="M324" i="1"/>
  <c r="M325" i="1"/>
  <c r="M326" i="1"/>
  <c r="M335" i="1"/>
  <c r="M336" i="1"/>
  <c r="M337" i="1"/>
  <c r="M338" i="1"/>
  <c r="M347" i="1"/>
  <c r="M348" i="1"/>
  <c r="M349" i="1"/>
  <c r="M350" i="1"/>
  <c r="M351" i="1"/>
  <c r="M352" i="1"/>
  <c r="M353" i="1"/>
  <c r="M354" i="1"/>
  <c r="M363" i="1"/>
  <c r="M364" i="1"/>
  <c r="M365" i="1"/>
  <c r="M366" i="1"/>
  <c r="M375" i="1"/>
  <c r="M376" i="1"/>
  <c r="M377" i="1"/>
  <c r="M378" i="1"/>
  <c r="M355" i="1"/>
  <c r="M356" i="1"/>
  <c r="M357" i="1"/>
  <c r="M358" i="1"/>
  <c r="M367" i="1"/>
  <c r="M368" i="1"/>
  <c r="M369" i="1"/>
  <c r="M370" i="1"/>
  <c r="M379" i="1"/>
  <c r="M380" i="1"/>
  <c r="M381" i="1"/>
  <c r="M382" i="1"/>
  <c r="M359" i="1"/>
  <c r="M360" i="1"/>
  <c r="M361" i="1"/>
  <c r="M362" i="1"/>
  <c r="M371" i="1"/>
  <c r="M372" i="1"/>
  <c r="M373" i="1"/>
  <c r="M374" i="1"/>
  <c r="M383" i="1"/>
  <c r="M384" i="1"/>
  <c r="M385" i="1"/>
  <c r="M386" i="1"/>
  <c r="M279" i="1"/>
  <c r="K280" i="1"/>
  <c r="K281" i="1"/>
  <c r="K282" i="1"/>
  <c r="K291" i="1"/>
  <c r="K292" i="1"/>
  <c r="K293" i="1"/>
  <c r="K294" i="1"/>
  <c r="K303" i="1"/>
  <c r="K304" i="1"/>
  <c r="K305" i="1"/>
  <c r="K306" i="1"/>
  <c r="K283" i="1"/>
  <c r="K284" i="1"/>
  <c r="K285" i="1"/>
  <c r="K286" i="1"/>
  <c r="K295" i="1"/>
  <c r="K296" i="1"/>
  <c r="K297" i="1"/>
  <c r="K298" i="1"/>
  <c r="K307" i="1"/>
  <c r="K308" i="1"/>
  <c r="K309" i="1"/>
  <c r="K310" i="1"/>
  <c r="K287" i="1"/>
  <c r="K288" i="1"/>
  <c r="K289" i="1"/>
  <c r="K290" i="1"/>
  <c r="K299" i="1"/>
  <c r="K300" i="1"/>
  <c r="K301" i="1"/>
  <c r="K302" i="1"/>
  <c r="K311" i="1"/>
  <c r="K312" i="1"/>
  <c r="K313" i="1"/>
  <c r="K314" i="1"/>
  <c r="K315" i="1"/>
  <c r="K316" i="1"/>
  <c r="K317" i="1"/>
  <c r="K318" i="1"/>
  <c r="K327" i="1"/>
  <c r="K328" i="1"/>
  <c r="K329" i="1"/>
  <c r="K330" i="1"/>
  <c r="K339" i="1"/>
  <c r="K340" i="1"/>
  <c r="K341" i="1"/>
  <c r="K342" i="1"/>
  <c r="K319" i="1"/>
  <c r="K320" i="1"/>
  <c r="K321" i="1"/>
  <c r="K322" i="1"/>
  <c r="K331" i="1"/>
  <c r="K332" i="1"/>
  <c r="K333" i="1"/>
  <c r="K334" i="1"/>
  <c r="K343" i="1"/>
  <c r="K344" i="1"/>
  <c r="K345" i="1"/>
  <c r="K346" i="1"/>
  <c r="K323" i="1"/>
  <c r="K324" i="1"/>
  <c r="K325" i="1"/>
  <c r="K326" i="1"/>
  <c r="K335" i="1"/>
  <c r="K336" i="1"/>
  <c r="K337" i="1"/>
  <c r="K338" i="1"/>
  <c r="K347" i="1"/>
  <c r="K348" i="1"/>
  <c r="K349" i="1"/>
  <c r="K350" i="1"/>
  <c r="K351" i="1"/>
  <c r="K352" i="1"/>
  <c r="K353" i="1"/>
  <c r="K354" i="1"/>
  <c r="K363" i="1"/>
  <c r="K364" i="1"/>
  <c r="K365" i="1"/>
  <c r="K366" i="1"/>
  <c r="K375" i="1"/>
  <c r="K376" i="1"/>
  <c r="K377" i="1"/>
  <c r="K378" i="1"/>
  <c r="K355" i="1"/>
  <c r="K356" i="1"/>
  <c r="K357" i="1"/>
  <c r="K358" i="1"/>
  <c r="K367" i="1"/>
  <c r="K368" i="1"/>
  <c r="K369" i="1"/>
  <c r="K370" i="1"/>
  <c r="K379" i="1"/>
  <c r="K380" i="1"/>
  <c r="K381" i="1"/>
  <c r="K382" i="1"/>
  <c r="K359" i="1"/>
  <c r="K360" i="1"/>
  <c r="K361" i="1"/>
  <c r="K362" i="1"/>
  <c r="K371" i="1"/>
  <c r="K372" i="1"/>
  <c r="K373" i="1"/>
  <c r="K374" i="1"/>
  <c r="K383" i="1"/>
  <c r="K384" i="1"/>
  <c r="K385" i="1"/>
  <c r="K386" i="1"/>
  <c r="K279" i="1"/>
</calcChain>
</file>

<file path=xl/sharedStrings.xml><?xml version="1.0" encoding="utf-8"?>
<sst xmlns="http://schemas.openxmlformats.org/spreadsheetml/2006/main" count="3390" uniqueCount="58">
  <si>
    <t>treatment</t>
  </si>
  <si>
    <t xml:space="preserve">mass_remaining </t>
  </si>
  <si>
    <t>CC_savannah</t>
  </si>
  <si>
    <t>isolate</t>
  </si>
  <si>
    <t>harvest_date</t>
  </si>
  <si>
    <t>incub_period</t>
  </si>
  <si>
    <t>time_years</t>
  </si>
  <si>
    <t>mt.mo</t>
  </si>
  <si>
    <t>Oak_1</t>
  </si>
  <si>
    <t>Mel_Black</t>
  </si>
  <si>
    <t>Mel_White</t>
  </si>
  <si>
    <t>Mort</t>
  </si>
  <si>
    <t>Oak_2</t>
  </si>
  <si>
    <t>Oak_3</t>
  </si>
  <si>
    <t>NA</t>
  </si>
  <si>
    <t>Ceno</t>
  </si>
  <si>
    <t>myc_assoc</t>
  </si>
  <si>
    <t>Zygo</t>
  </si>
  <si>
    <t>forest_grassland</t>
  </si>
  <si>
    <t>AM</t>
  </si>
  <si>
    <t>mixed</t>
  </si>
  <si>
    <t>EM</t>
  </si>
  <si>
    <t>AM_tree</t>
  </si>
  <si>
    <t>AM_grass</t>
  </si>
  <si>
    <t>EM_tree</t>
  </si>
  <si>
    <t>EM_forb</t>
  </si>
  <si>
    <t>initial</t>
  </si>
  <si>
    <t>field_5</t>
  </si>
  <si>
    <t>field_80</t>
  </si>
  <si>
    <t>field_0</t>
  </si>
  <si>
    <t>EM_1</t>
  </si>
  <si>
    <t>EM_2</t>
  </si>
  <si>
    <t>EM_4</t>
  </si>
  <si>
    <t>EM_5</t>
  </si>
  <si>
    <t>EM_6</t>
  </si>
  <si>
    <t>AM_2</t>
  </si>
  <si>
    <t>AM_3</t>
  </si>
  <si>
    <t>AM_4</t>
  </si>
  <si>
    <t>AM_5</t>
  </si>
  <si>
    <t>AM_6</t>
  </si>
  <si>
    <t>AM_7</t>
  </si>
  <si>
    <t>AM_8</t>
  </si>
  <si>
    <t>location</t>
  </si>
  <si>
    <t>plot_Id</t>
  </si>
  <si>
    <t>site_exp</t>
  </si>
  <si>
    <t>EM_7</t>
  </si>
  <si>
    <t>EM_8</t>
  </si>
  <si>
    <t>transect_20m</t>
  </si>
  <si>
    <t>transect_5m</t>
  </si>
  <si>
    <t>transect_-10m</t>
  </si>
  <si>
    <t>CC_praire1</t>
  </si>
  <si>
    <t>CC_praire2</t>
  </si>
  <si>
    <t>MC_forest</t>
  </si>
  <si>
    <t>pH</t>
  </si>
  <si>
    <t>soil_moisture</t>
  </si>
  <si>
    <t>notes</t>
  </si>
  <si>
    <t>hole in lbag</t>
  </si>
  <si>
    <t>not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</si>
</sst>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NumberFormat="1" applyFont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7BE2-E0B4-8A43-87B1-72480CE28BAD}">
  <dimension ref="A1:N493"/>
  <sheetViews>
    <sheetView tabSelected="1" workbookViewId="0">
      <pane ySplit="1" topLeftCell="A2" activePane="bottomLeft" state="frozen"/>
      <selection pane="bottomLeft" activeCell="L484" sqref="L484:M493"/>
    </sheetView>
  </sheetViews>
  <sheetFormatPr baseColWidth="10" defaultRowHeight="16"/>
  <cols>
    <col min="1" max="1" width="11.83203125" bestFit="1" customWidth="1"/>
    <col min="2" max="4" width="11.83203125" customWidth="1"/>
    <col min="5" max="5" width="10.83203125" style="3"/>
    <col min="6" max="6" width="14.83203125" bestFit="1" customWidth="1"/>
    <col min="8" max="8" width="10.33203125" bestFit="1" customWidth="1"/>
    <col min="9" max="9" width="18.5" customWidth="1"/>
    <col min="10" max="10" width="15.33203125" bestFit="1" customWidth="1"/>
    <col min="11" max="11" width="12.1640625" bestFit="1" customWidth="1"/>
    <col min="13" max="13" width="12.1640625" bestFit="1" customWidth="1"/>
    <col min="14" max="14" width="12.33203125" bestFit="1" customWidth="1"/>
  </cols>
  <sheetData>
    <row r="1" spans="1:14">
      <c r="A1" s="1" t="s">
        <v>44</v>
      </c>
      <c r="B1" s="1" t="s">
        <v>42</v>
      </c>
      <c r="C1" s="1" t="s">
        <v>54</v>
      </c>
      <c r="D1" s="1" t="s">
        <v>53</v>
      </c>
      <c r="E1" s="7" t="s">
        <v>43</v>
      </c>
      <c r="F1" s="1" t="s">
        <v>0</v>
      </c>
      <c r="G1" s="1" t="s">
        <v>16</v>
      </c>
      <c r="H1" s="1" t="s">
        <v>3</v>
      </c>
      <c r="I1" s="1" t="s">
        <v>4</v>
      </c>
      <c r="J1" s="1" t="s">
        <v>1</v>
      </c>
      <c r="K1" s="1" t="s">
        <v>7</v>
      </c>
      <c r="L1" s="1" t="s">
        <v>5</v>
      </c>
      <c r="M1" s="1" t="s">
        <v>6</v>
      </c>
      <c r="N1" s="1" t="s">
        <v>55</v>
      </c>
    </row>
    <row r="2" spans="1:14">
      <c r="A2" t="s">
        <v>50</v>
      </c>
      <c r="B2" s="4" t="s">
        <v>27</v>
      </c>
      <c r="C2" s="4" t="s">
        <v>14</v>
      </c>
      <c r="D2" s="4" t="s">
        <v>14</v>
      </c>
      <c r="E2" s="8">
        <v>1</v>
      </c>
      <c r="F2" s="4" t="s">
        <v>23</v>
      </c>
      <c r="G2" t="s">
        <v>19</v>
      </c>
      <c r="H2" s="4" t="s">
        <v>15</v>
      </c>
      <c r="I2" s="5">
        <v>42941</v>
      </c>
      <c r="J2" s="9">
        <v>42.083333333333336</v>
      </c>
      <c r="K2">
        <f t="shared" ref="K2:K33" si="0">J2/100</f>
        <v>0.42083333333333334</v>
      </c>
      <c r="L2" s="4">
        <v>7</v>
      </c>
      <c r="M2">
        <f t="shared" ref="M2:M62" si="1">L2/365</f>
        <v>1.9178082191780823E-2</v>
      </c>
    </row>
    <row r="3" spans="1:14">
      <c r="A3" t="s">
        <v>50</v>
      </c>
      <c r="B3" s="4" t="s">
        <v>27</v>
      </c>
      <c r="C3" s="4" t="s">
        <v>14</v>
      </c>
      <c r="D3" s="4" t="s">
        <v>14</v>
      </c>
      <c r="E3" s="8">
        <v>1</v>
      </c>
      <c r="F3" s="4" t="s">
        <v>23</v>
      </c>
      <c r="G3" t="s">
        <v>19</v>
      </c>
      <c r="H3" s="4" t="s">
        <v>11</v>
      </c>
      <c r="I3" s="5">
        <v>42941</v>
      </c>
      <c r="J3" s="11">
        <v>28.800000000000004</v>
      </c>
      <c r="K3">
        <f t="shared" si="0"/>
        <v>0.28800000000000003</v>
      </c>
      <c r="L3" s="4">
        <v>7</v>
      </c>
      <c r="M3">
        <f t="shared" si="1"/>
        <v>1.9178082191780823E-2</v>
      </c>
    </row>
    <row r="4" spans="1:14">
      <c r="A4" t="s">
        <v>50</v>
      </c>
      <c r="B4" s="4" t="s">
        <v>27</v>
      </c>
      <c r="C4" s="4" t="s">
        <v>14</v>
      </c>
      <c r="D4" s="4" t="s">
        <v>14</v>
      </c>
      <c r="E4" s="8">
        <v>2</v>
      </c>
      <c r="F4" s="4" t="s">
        <v>23</v>
      </c>
      <c r="G4" t="s">
        <v>19</v>
      </c>
      <c r="H4" s="4" t="s">
        <v>15</v>
      </c>
      <c r="I4" s="5">
        <v>42941</v>
      </c>
      <c r="J4" s="9">
        <v>60</v>
      </c>
      <c r="K4">
        <f t="shared" si="0"/>
        <v>0.6</v>
      </c>
      <c r="L4" s="4">
        <v>7</v>
      </c>
      <c r="M4">
        <f t="shared" si="1"/>
        <v>1.9178082191780823E-2</v>
      </c>
    </row>
    <row r="5" spans="1:14">
      <c r="A5" t="s">
        <v>50</v>
      </c>
      <c r="B5" s="4" t="s">
        <v>27</v>
      </c>
      <c r="C5" s="4" t="s">
        <v>14</v>
      </c>
      <c r="D5" s="4" t="s">
        <v>14</v>
      </c>
      <c r="E5" s="8">
        <v>2</v>
      </c>
      <c r="F5" s="4" t="s">
        <v>23</v>
      </c>
      <c r="G5" t="s">
        <v>19</v>
      </c>
      <c r="H5" s="4" t="s">
        <v>11</v>
      </c>
      <c r="I5" s="5">
        <v>42941</v>
      </c>
      <c r="J5" s="11">
        <v>74.166666666666671</v>
      </c>
      <c r="K5">
        <f t="shared" si="0"/>
        <v>0.7416666666666667</v>
      </c>
      <c r="L5" s="4">
        <v>7</v>
      </c>
      <c r="M5">
        <f t="shared" si="1"/>
        <v>1.9178082191780823E-2</v>
      </c>
    </row>
    <row r="6" spans="1:14">
      <c r="A6" t="s">
        <v>50</v>
      </c>
      <c r="B6" s="4" t="s">
        <v>27</v>
      </c>
      <c r="C6" s="4" t="s">
        <v>14</v>
      </c>
      <c r="D6" s="4" t="s">
        <v>14</v>
      </c>
      <c r="E6" s="8">
        <v>3</v>
      </c>
      <c r="F6" s="4" t="s">
        <v>23</v>
      </c>
      <c r="G6" t="s">
        <v>19</v>
      </c>
      <c r="H6" s="4" t="s">
        <v>15</v>
      </c>
      <c r="I6" s="5">
        <v>42941</v>
      </c>
      <c r="J6" s="11">
        <v>49.230769230769234</v>
      </c>
      <c r="K6">
        <f t="shared" si="0"/>
        <v>0.49230769230769234</v>
      </c>
      <c r="L6" s="4">
        <v>7</v>
      </c>
      <c r="M6">
        <f t="shared" si="1"/>
        <v>1.9178082191780823E-2</v>
      </c>
    </row>
    <row r="7" spans="1:14">
      <c r="A7" t="s">
        <v>50</v>
      </c>
      <c r="B7" s="4" t="s">
        <v>27</v>
      </c>
      <c r="C7" s="4" t="s">
        <v>14</v>
      </c>
      <c r="D7" s="4" t="s">
        <v>14</v>
      </c>
      <c r="E7" s="8">
        <v>3</v>
      </c>
      <c r="F7" s="4" t="s">
        <v>23</v>
      </c>
      <c r="G7" t="s">
        <v>19</v>
      </c>
      <c r="H7" s="4" t="s">
        <v>11</v>
      </c>
      <c r="I7" s="5">
        <v>42941</v>
      </c>
      <c r="J7" s="13">
        <v>34</v>
      </c>
      <c r="K7">
        <f t="shared" si="0"/>
        <v>0.34</v>
      </c>
      <c r="L7" s="4">
        <v>7</v>
      </c>
      <c r="M7">
        <f t="shared" si="1"/>
        <v>1.9178082191780823E-2</v>
      </c>
    </row>
    <row r="8" spans="1:14">
      <c r="A8" t="s">
        <v>50</v>
      </c>
      <c r="B8" s="4" t="s">
        <v>27</v>
      </c>
      <c r="C8" s="4" t="s">
        <v>14</v>
      </c>
      <c r="D8" s="4" t="s">
        <v>14</v>
      </c>
      <c r="E8" s="8">
        <v>4</v>
      </c>
      <c r="F8" s="4" t="s">
        <v>23</v>
      </c>
      <c r="G8" t="s">
        <v>19</v>
      </c>
      <c r="H8" s="4" t="s">
        <v>15</v>
      </c>
      <c r="I8" s="5">
        <v>42941</v>
      </c>
      <c r="J8" s="11">
        <v>38.4</v>
      </c>
      <c r="K8">
        <f t="shared" si="0"/>
        <v>0.38400000000000001</v>
      </c>
      <c r="L8" s="4">
        <v>7</v>
      </c>
      <c r="M8">
        <f t="shared" si="1"/>
        <v>1.9178082191780823E-2</v>
      </c>
    </row>
    <row r="9" spans="1:14">
      <c r="A9" t="s">
        <v>50</v>
      </c>
      <c r="B9" s="4" t="s">
        <v>27</v>
      </c>
      <c r="C9" s="4" t="s">
        <v>14</v>
      </c>
      <c r="D9" s="4" t="s">
        <v>14</v>
      </c>
      <c r="E9" s="8">
        <v>4</v>
      </c>
      <c r="F9" s="4" t="s">
        <v>23</v>
      </c>
      <c r="G9" t="s">
        <v>19</v>
      </c>
      <c r="H9" s="4" t="s">
        <v>11</v>
      </c>
      <c r="I9" s="5">
        <v>42941</v>
      </c>
      <c r="J9" s="11">
        <v>78.400000000000006</v>
      </c>
      <c r="K9">
        <f t="shared" si="0"/>
        <v>0.78400000000000003</v>
      </c>
      <c r="L9" s="4">
        <v>7</v>
      </c>
      <c r="M9">
        <f t="shared" si="1"/>
        <v>1.9178082191780823E-2</v>
      </c>
    </row>
    <row r="10" spans="1:14">
      <c r="A10" t="s">
        <v>50</v>
      </c>
      <c r="B10" s="4" t="s">
        <v>27</v>
      </c>
      <c r="C10" s="4" t="s">
        <v>14</v>
      </c>
      <c r="D10" s="4" t="s">
        <v>14</v>
      </c>
      <c r="E10" s="8">
        <v>1</v>
      </c>
      <c r="F10" s="4" t="s">
        <v>23</v>
      </c>
      <c r="G10" t="s">
        <v>19</v>
      </c>
      <c r="H10" s="4" t="s">
        <v>15</v>
      </c>
      <c r="I10" s="5">
        <v>42948</v>
      </c>
      <c r="J10" s="9">
        <v>34.615384615384613</v>
      </c>
      <c r="K10">
        <f t="shared" si="0"/>
        <v>0.34615384615384615</v>
      </c>
      <c r="L10" s="4">
        <v>14</v>
      </c>
      <c r="M10">
        <f t="shared" si="1"/>
        <v>3.8356164383561646E-2</v>
      </c>
    </row>
    <row r="11" spans="1:14">
      <c r="A11" t="s">
        <v>50</v>
      </c>
      <c r="B11" s="4" t="s">
        <v>27</v>
      </c>
      <c r="C11" s="4" t="s">
        <v>14</v>
      </c>
      <c r="D11" s="4" t="s">
        <v>14</v>
      </c>
      <c r="E11" s="8">
        <v>1</v>
      </c>
      <c r="F11" s="4" t="s">
        <v>23</v>
      </c>
      <c r="G11" t="s">
        <v>19</v>
      </c>
      <c r="H11" s="4" t="s">
        <v>11</v>
      </c>
      <c r="I11" s="5">
        <v>42948</v>
      </c>
      <c r="J11" s="11">
        <v>28.800000000000004</v>
      </c>
      <c r="K11">
        <f t="shared" si="0"/>
        <v>0.28800000000000003</v>
      </c>
      <c r="L11" s="4">
        <v>14</v>
      </c>
      <c r="M11">
        <f t="shared" si="1"/>
        <v>3.8356164383561646E-2</v>
      </c>
    </row>
    <row r="12" spans="1:14">
      <c r="A12" t="s">
        <v>50</v>
      </c>
      <c r="B12" s="4" t="s">
        <v>27</v>
      </c>
      <c r="C12" s="4" t="s">
        <v>14</v>
      </c>
      <c r="D12" s="4" t="s">
        <v>14</v>
      </c>
      <c r="E12" s="8">
        <v>2</v>
      </c>
      <c r="F12" s="4" t="s">
        <v>23</v>
      </c>
      <c r="G12" t="s">
        <v>19</v>
      </c>
      <c r="H12" s="4" t="s">
        <v>15</v>
      </c>
      <c r="I12" s="5">
        <v>42948</v>
      </c>
      <c r="J12" s="9">
        <v>51.250000000000007</v>
      </c>
      <c r="K12">
        <f t="shared" si="0"/>
        <v>0.51250000000000007</v>
      </c>
      <c r="L12" s="4">
        <v>14</v>
      </c>
      <c r="M12">
        <f t="shared" si="1"/>
        <v>3.8356164383561646E-2</v>
      </c>
    </row>
    <row r="13" spans="1:14">
      <c r="A13" t="s">
        <v>50</v>
      </c>
      <c r="B13" s="4" t="s">
        <v>27</v>
      </c>
      <c r="C13" s="4" t="s">
        <v>14</v>
      </c>
      <c r="D13" s="4" t="s">
        <v>14</v>
      </c>
      <c r="E13" s="8">
        <v>2</v>
      </c>
      <c r="F13" s="4" t="s">
        <v>23</v>
      </c>
      <c r="G13" t="s">
        <v>19</v>
      </c>
      <c r="H13" s="4" t="s">
        <v>11</v>
      </c>
      <c r="I13" s="5">
        <v>42948</v>
      </c>
      <c r="J13" s="11">
        <v>26</v>
      </c>
      <c r="K13">
        <f t="shared" si="0"/>
        <v>0.26</v>
      </c>
      <c r="L13" s="4">
        <v>14</v>
      </c>
      <c r="M13">
        <f t="shared" si="1"/>
        <v>3.8356164383561646E-2</v>
      </c>
    </row>
    <row r="14" spans="1:14">
      <c r="A14" t="s">
        <v>50</v>
      </c>
      <c r="B14" s="4" t="s">
        <v>27</v>
      </c>
      <c r="C14" s="4" t="s">
        <v>14</v>
      </c>
      <c r="D14" s="4" t="s">
        <v>14</v>
      </c>
      <c r="E14" s="8">
        <v>3</v>
      </c>
      <c r="F14" s="4" t="s">
        <v>23</v>
      </c>
      <c r="G14" t="s">
        <v>19</v>
      </c>
      <c r="H14" s="4" t="s">
        <v>15</v>
      </c>
      <c r="I14" s="5">
        <v>42948</v>
      </c>
      <c r="J14" s="11">
        <v>35.6</v>
      </c>
      <c r="K14">
        <f t="shared" si="0"/>
        <v>0.35600000000000004</v>
      </c>
      <c r="L14" s="4">
        <v>14</v>
      </c>
      <c r="M14">
        <f t="shared" si="1"/>
        <v>3.8356164383561646E-2</v>
      </c>
    </row>
    <row r="15" spans="1:14">
      <c r="A15" t="s">
        <v>50</v>
      </c>
      <c r="B15" s="4" t="s">
        <v>27</v>
      </c>
      <c r="C15" s="4" t="s">
        <v>14</v>
      </c>
      <c r="D15" s="4" t="s">
        <v>14</v>
      </c>
      <c r="E15" s="8">
        <v>3</v>
      </c>
      <c r="F15" s="4" t="s">
        <v>23</v>
      </c>
      <c r="G15" t="s">
        <v>19</v>
      </c>
      <c r="H15" s="4" t="s">
        <v>11</v>
      </c>
      <c r="I15" s="5">
        <v>42948</v>
      </c>
      <c r="J15" s="11">
        <v>26.8</v>
      </c>
      <c r="K15">
        <f t="shared" si="0"/>
        <v>0.26800000000000002</v>
      </c>
      <c r="L15" s="4">
        <v>14</v>
      </c>
      <c r="M15">
        <f t="shared" si="1"/>
        <v>3.8356164383561646E-2</v>
      </c>
    </row>
    <row r="16" spans="1:14">
      <c r="A16" t="s">
        <v>50</v>
      </c>
      <c r="B16" s="4" t="s">
        <v>27</v>
      </c>
      <c r="C16" s="4" t="s">
        <v>14</v>
      </c>
      <c r="D16" s="4" t="s">
        <v>14</v>
      </c>
      <c r="E16" s="8">
        <v>4</v>
      </c>
      <c r="F16" s="4" t="s">
        <v>23</v>
      </c>
      <c r="G16" t="s">
        <v>19</v>
      </c>
      <c r="H16" s="4" t="s">
        <v>15</v>
      </c>
      <c r="I16" s="5">
        <v>42948</v>
      </c>
      <c r="J16" s="11">
        <v>24.8</v>
      </c>
      <c r="K16">
        <f t="shared" si="0"/>
        <v>0.248</v>
      </c>
      <c r="L16" s="4">
        <v>14</v>
      </c>
      <c r="M16">
        <f t="shared" si="1"/>
        <v>3.8356164383561646E-2</v>
      </c>
    </row>
    <row r="17" spans="1:13">
      <c r="A17" t="s">
        <v>50</v>
      </c>
      <c r="B17" s="4" t="s">
        <v>27</v>
      </c>
      <c r="C17" s="4" t="s">
        <v>14</v>
      </c>
      <c r="D17" s="4" t="s">
        <v>14</v>
      </c>
      <c r="E17" s="8">
        <v>4</v>
      </c>
      <c r="F17" s="4" t="s">
        <v>23</v>
      </c>
      <c r="G17" t="s">
        <v>19</v>
      </c>
      <c r="H17" s="4" t="s">
        <v>11</v>
      </c>
      <c r="I17" s="5">
        <v>42948</v>
      </c>
      <c r="J17" s="11">
        <v>29.2</v>
      </c>
      <c r="K17">
        <f t="shared" si="0"/>
        <v>0.29199999999999998</v>
      </c>
      <c r="L17" s="4">
        <v>14</v>
      </c>
      <c r="M17">
        <f t="shared" si="1"/>
        <v>3.8356164383561646E-2</v>
      </c>
    </row>
    <row r="18" spans="1:13">
      <c r="A18" t="s">
        <v>50</v>
      </c>
      <c r="B18" s="4" t="s">
        <v>27</v>
      </c>
      <c r="C18" s="4" t="s">
        <v>14</v>
      </c>
      <c r="D18" s="4" t="s">
        <v>14</v>
      </c>
      <c r="E18" s="8">
        <v>1</v>
      </c>
      <c r="F18" s="4" t="s">
        <v>23</v>
      </c>
      <c r="G18" t="s">
        <v>19</v>
      </c>
      <c r="H18" s="4" t="s">
        <v>15</v>
      </c>
      <c r="I18" s="5">
        <v>42955</v>
      </c>
      <c r="J18" s="9">
        <v>23.333333333333332</v>
      </c>
      <c r="K18">
        <f t="shared" si="0"/>
        <v>0.23333333333333331</v>
      </c>
      <c r="L18" s="4">
        <v>21</v>
      </c>
      <c r="M18">
        <f t="shared" si="1"/>
        <v>5.7534246575342465E-2</v>
      </c>
    </row>
    <row r="19" spans="1:13">
      <c r="A19" t="s">
        <v>50</v>
      </c>
      <c r="B19" s="4" t="s">
        <v>27</v>
      </c>
      <c r="C19" s="4" t="s">
        <v>14</v>
      </c>
      <c r="D19" s="4" t="s">
        <v>14</v>
      </c>
      <c r="E19" s="8">
        <v>1</v>
      </c>
      <c r="F19" s="4" t="s">
        <v>23</v>
      </c>
      <c r="G19" t="s">
        <v>19</v>
      </c>
      <c r="H19" s="4" t="s">
        <v>11</v>
      </c>
      <c r="I19" s="5">
        <v>42955</v>
      </c>
      <c r="J19" s="11">
        <v>27.692307692307693</v>
      </c>
      <c r="K19">
        <f t="shared" si="0"/>
        <v>0.27692307692307694</v>
      </c>
      <c r="L19" s="4">
        <v>21</v>
      </c>
      <c r="M19">
        <f t="shared" si="1"/>
        <v>5.7534246575342465E-2</v>
      </c>
    </row>
    <row r="20" spans="1:13">
      <c r="A20" t="s">
        <v>50</v>
      </c>
      <c r="B20" s="4" t="s">
        <v>27</v>
      </c>
      <c r="C20" s="4" t="s">
        <v>14</v>
      </c>
      <c r="D20" s="4" t="s">
        <v>14</v>
      </c>
      <c r="E20" s="8">
        <v>2</v>
      </c>
      <c r="F20" s="4" t="s">
        <v>23</v>
      </c>
      <c r="G20" t="s">
        <v>19</v>
      </c>
      <c r="H20" s="4" t="s">
        <v>15</v>
      </c>
      <c r="I20" s="5">
        <v>42955</v>
      </c>
      <c r="J20" s="9">
        <v>26</v>
      </c>
      <c r="K20">
        <f t="shared" si="0"/>
        <v>0.26</v>
      </c>
      <c r="L20" s="4">
        <v>21</v>
      </c>
      <c r="M20">
        <f t="shared" si="1"/>
        <v>5.7534246575342465E-2</v>
      </c>
    </row>
    <row r="21" spans="1:13">
      <c r="A21" t="s">
        <v>50</v>
      </c>
      <c r="B21" s="4" t="s">
        <v>27</v>
      </c>
      <c r="C21" s="4" t="s">
        <v>14</v>
      </c>
      <c r="D21" s="4" t="s">
        <v>14</v>
      </c>
      <c r="E21" s="8">
        <v>2</v>
      </c>
      <c r="F21" s="4" t="s">
        <v>23</v>
      </c>
      <c r="G21" t="s">
        <v>19</v>
      </c>
      <c r="H21" s="4" t="s">
        <v>11</v>
      </c>
      <c r="I21" s="5">
        <v>42955</v>
      </c>
      <c r="J21" s="11">
        <v>27.6</v>
      </c>
      <c r="K21">
        <f t="shared" si="0"/>
        <v>0.27600000000000002</v>
      </c>
      <c r="L21" s="4">
        <v>21</v>
      </c>
      <c r="M21">
        <f t="shared" si="1"/>
        <v>5.7534246575342465E-2</v>
      </c>
    </row>
    <row r="22" spans="1:13">
      <c r="A22" t="s">
        <v>50</v>
      </c>
      <c r="B22" s="4" t="s">
        <v>27</v>
      </c>
      <c r="C22" s="4" t="s">
        <v>14</v>
      </c>
      <c r="D22" s="4" t="s">
        <v>14</v>
      </c>
      <c r="E22" s="8">
        <v>3</v>
      </c>
      <c r="F22" s="4" t="s">
        <v>23</v>
      </c>
      <c r="G22" t="s">
        <v>19</v>
      </c>
      <c r="H22" s="4" t="s">
        <v>15</v>
      </c>
      <c r="I22" s="5">
        <v>42955</v>
      </c>
      <c r="J22" s="11">
        <v>27.6</v>
      </c>
      <c r="K22">
        <f t="shared" si="0"/>
        <v>0.27600000000000002</v>
      </c>
      <c r="L22" s="4">
        <v>21</v>
      </c>
      <c r="M22">
        <f t="shared" si="1"/>
        <v>5.7534246575342465E-2</v>
      </c>
    </row>
    <row r="23" spans="1:13">
      <c r="A23" t="s">
        <v>50</v>
      </c>
      <c r="B23" s="4" t="s">
        <v>27</v>
      </c>
      <c r="C23" s="4" t="s">
        <v>14</v>
      </c>
      <c r="D23" s="4" t="s">
        <v>14</v>
      </c>
      <c r="E23" s="8">
        <v>3</v>
      </c>
      <c r="F23" s="4" t="s">
        <v>23</v>
      </c>
      <c r="G23" t="s">
        <v>19</v>
      </c>
      <c r="H23" s="4" t="s">
        <v>11</v>
      </c>
      <c r="I23" s="5">
        <v>42955</v>
      </c>
      <c r="J23" s="11">
        <v>27.499999999999996</v>
      </c>
      <c r="K23">
        <f t="shared" si="0"/>
        <v>0.27499999999999997</v>
      </c>
      <c r="L23" s="4">
        <v>21</v>
      </c>
      <c r="M23">
        <f t="shared" si="1"/>
        <v>5.7534246575342465E-2</v>
      </c>
    </row>
    <row r="24" spans="1:13">
      <c r="A24" t="s">
        <v>50</v>
      </c>
      <c r="B24" s="4" t="s">
        <v>27</v>
      </c>
      <c r="C24" s="4" t="s">
        <v>14</v>
      </c>
      <c r="D24" s="4" t="s">
        <v>14</v>
      </c>
      <c r="E24" s="8">
        <v>4</v>
      </c>
      <c r="F24" s="4" t="s">
        <v>23</v>
      </c>
      <c r="G24" t="s">
        <v>19</v>
      </c>
      <c r="H24" s="4" t="s">
        <v>15</v>
      </c>
      <c r="I24" s="5">
        <v>42955</v>
      </c>
      <c r="J24" s="11">
        <v>24.615384615384617</v>
      </c>
      <c r="K24">
        <f t="shared" si="0"/>
        <v>0.24615384615384617</v>
      </c>
      <c r="L24" s="4">
        <v>21</v>
      </c>
      <c r="M24">
        <f t="shared" si="1"/>
        <v>5.7534246575342465E-2</v>
      </c>
    </row>
    <row r="25" spans="1:13">
      <c r="A25" t="s">
        <v>50</v>
      </c>
      <c r="B25" s="4" t="s">
        <v>27</v>
      </c>
      <c r="C25" s="4" t="s">
        <v>14</v>
      </c>
      <c r="D25" s="4" t="s">
        <v>14</v>
      </c>
      <c r="E25" s="8">
        <v>4</v>
      </c>
      <c r="F25" s="4" t="s">
        <v>23</v>
      </c>
      <c r="G25" t="s">
        <v>19</v>
      </c>
      <c r="H25" s="4" t="s">
        <v>11</v>
      </c>
      <c r="I25" s="5">
        <v>42955</v>
      </c>
      <c r="J25" s="11">
        <v>24.615384615384617</v>
      </c>
      <c r="K25">
        <f t="shared" si="0"/>
        <v>0.24615384615384617</v>
      </c>
      <c r="L25" s="4">
        <v>21</v>
      </c>
      <c r="M25">
        <f t="shared" si="1"/>
        <v>5.7534246575342465E-2</v>
      </c>
    </row>
    <row r="26" spans="1:13">
      <c r="A26" t="s">
        <v>50</v>
      </c>
      <c r="B26" s="4" t="s">
        <v>27</v>
      </c>
      <c r="C26" s="4" t="s">
        <v>14</v>
      </c>
      <c r="D26" s="4" t="s">
        <v>14</v>
      </c>
      <c r="E26" s="8">
        <v>1</v>
      </c>
      <c r="F26" s="4" t="s">
        <v>23</v>
      </c>
      <c r="G26" t="s">
        <v>19</v>
      </c>
      <c r="H26" s="4" t="s">
        <v>15</v>
      </c>
      <c r="I26" s="5">
        <v>42964</v>
      </c>
      <c r="J26" s="9">
        <v>18.8</v>
      </c>
      <c r="K26">
        <f t="shared" si="0"/>
        <v>0.188</v>
      </c>
      <c r="L26" s="4">
        <v>30</v>
      </c>
      <c r="M26">
        <f t="shared" si="1"/>
        <v>8.2191780821917804E-2</v>
      </c>
    </row>
    <row r="27" spans="1:13">
      <c r="A27" t="s">
        <v>50</v>
      </c>
      <c r="B27" s="4" t="s">
        <v>27</v>
      </c>
      <c r="C27" s="4" t="s">
        <v>14</v>
      </c>
      <c r="D27" s="4" t="s">
        <v>14</v>
      </c>
      <c r="E27" s="8">
        <v>2</v>
      </c>
      <c r="F27" s="4" t="s">
        <v>23</v>
      </c>
      <c r="G27" t="s">
        <v>19</v>
      </c>
      <c r="H27" s="4" t="s">
        <v>15</v>
      </c>
      <c r="I27" s="5">
        <v>42964</v>
      </c>
      <c r="J27" s="9">
        <v>17.69230769230769</v>
      </c>
      <c r="K27">
        <f t="shared" si="0"/>
        <v>0.17692307692307691</v>
      </c>
      <c r="L27" s="4">
        <v>30</v>
      </c>
      <c r="M27">
        <f t="shared" si="1"/>
        <v>8.2191780821917804E-2</v>
      </c>
    </row>
    <row r="28" spans="1:13">
      <c r="A28" t="s">
        <v>50</v>
      </c>
      <c r="B28" s="4" t="s">
        <v>27</v>
      </c>
      <c r="C28" s="4" t="s">
        <v>14</v>
      </c>
      <c r="D28" s="4" t="s">
        <v>14</v>
      </c>
      <c r="E28" s="8">
        <v>2</v>
      </c>
      <c r="F28" s="4" t="s">
        <v>23</v>
      </c>
      <c r="G28" t="s">
        <v>19</v>
      </c>
      <c r="H28" s="4" t="s">
        <v>11</v>
      </c>
      <c r="I28" s="5">
        <v>42964</v>
      </c>
      <c r="J28" s="11">
        <v>26.153846153846157</v>
      </c>
      <c r="K28">
        <f t="shared" si="0"/>
        <v>0.26153846153846155</v>
      </c>
      <c r="L28" s="4">
        <v>30</v>
      </c>
      <c r="M28">
        <f t="shared" si="1"/>
        <v>8.2191780821917804E-2</v>
      </c>
    </row>
    <row r="29" spans="1:13">
      <c r="A29" t="s">
        <v>50</v>
      </c>
      <c r="B29" s="4" t="s">
        <v>27</v>
      </c>
      <c r="C29" s="4" t="s">
        <v>14</v>
      </c>
      <c r="D29" s="4" t="s">
        <v>14</v>
      </c>
      <c r="E29" s="8">
        <v>3</v>
      </c>
      <c r="F29" s="4" t="s">
        <v>23</v>
      </c>
      <c r="G29" t="s">
        <v>19</v>
      </c>
      <c r="H29" s="4" t="s">
        <v>15</v>
      </c>
      <c r="I29" s="5">
        <v>42964</v>
      </c>
      <c r="J29" s="11">
        <v>22.307692307692307</v>
      </c>
      <c r="K29">
        <f t="shared" si="0"/>
        <v>0.22307692307692306</v>
      </c>
      <c r="L29" s="4">
        <v>30</v>
      </c>
      <c r="M29">
        <f t="shared" si="1"/>
        <v>8.2191780821917804E-2</v>
      </c>
    </row>
    <row r="30" spans="1:13">
      <c r="A30" t="s">
        <v>50</v>
      </c>
      <c r="B30" s="4" t="s">
        <v>27</v>
      </c>
      <c r="C30" s="4" t="s">
        <v>14</v>
      </c>
      <c r="D30" s="4" t="s">
        <v>14</v>
      </c>
      <c r="E30" s="8">
        <v>4</v>
      </c>
      <c r="F30" s="4" t="s">
        <v>23</v>
      </c>
      <c r="G30" t="s">
        <v>19</v>
      </c>
      <c r="H30" s="4" t="s">
        <v>15</v>
      </c>
      <c r="I30" s="5">
        <v>42964</v>
      </c>
      <c r="J30" s="11">
        <v>30.416666666666664</v>
      </c>
      <c r="K30">
        <f t="shared" si="0"/>
        <v>0.30416666666666664</v>
      </c>
      <c r="L30" s="4">
        <v>30</v>
      </c>
      <c r="M30">
        <f t="shared" si="1"/>
        <v>8.2191780821917804E-2</v>
      </c>
    </row>
    <row r="31" spans="1:13">
      <c r="A31" t="s">
        <v>50</v>
      </c>
      <c r="B31" s="4" t="s">
        <v>27</v>
      </c>
      <c r="C31" s="4" t="s">
        <v>14</v>
      </c>
      <c r="D31" s="4" t="s">
        <v>14</v>
      </c>
      <c r="E31" s="8">
        <v>1</v>
      </c>
      <c r="F31" s="4" t="s">
        <v>23</v>
      </c>
      <c r="G31" t="s">
        <v>19</v>
      </c>
      <c r="H31" s="4" t="s">
        <v>15</v>
      </c>
      <c r="I31" s="5">
        <v>42999</v>
      </c>
      <c r="J31" s="9">
        <v>25</v>
      </c>
      <c r="K31">
        <f t="shared" si="0"/>
        <v>0.25</v>
      </c>
      <c r="L31" s="4">
        <v>65</v>
      </c>
      <c r="M31">
        <f t="shared" si="1"/>
        <v>0.17808219178082191</v>
      </c>
    </row>
    <row r="32" spans="1:13">
      <c r="A32" t="s">
        <v>50</v>
      </c>
      <c r="B32" s="4" t="s">
        <v>27</v>
      </c>
      <c r="C32" s="4" t="s">
        <v>14</v>
      </c>
      <c r="D32" s="4" t="s">
        <v>14</v>
      </c>
      <c r="E32" s="8">
        <v>4</v>
      </c>
      <c r="F32" s="4" t="s">
        <v>23</v>
      </c>
      <c r="G32" t="s">
        <v>19</v>
      </c>
      <c r="H32" s="4" t="s">
        <v>15</v>
      </c>
      <c r="I32" s="5">
        <v>42999</v>
      </c>
      <c r="J32" s="11">
        <v>14.615384615384613</v>
      </c>
      <c r="K32">
        <f t="shared" si="0"/>
        <v>0.14615384615384613</v>
      </c>
      <c r="L32" s="4">
        <v>65</v>
      </c>
      <c r="M32">
        <f t="shared" si="1"/>
        <v>0.17808219178082191</v>
      </c>
    </row>
    <row r="33" spans="1:13">
      <c r="A33" t="s">
        <v>50</v>
      </c>
      <c r="B33" s="4" t="s">
        <v>27</v>
      </c>
      <c r="C33" s="4" t="s">
        <v>14</v>
      </c>
      <c r="D33" s="4" t="s">
        <v>14</v>
      </c>
      <c r="E33" s="8">
        <v>1</v>
      </c>
      <c r="F33" s="4" t="s">
        <v>25</v>
      </c>
      <c r="G33" s="4" t="s">
        <v>21</v>
      </c>
      <c r="H33" s="4" t="s">
        <v>15</v>
      </c>
      <c r="I33" s="5">
        <v>42941</v>
      </c>
      <c r="J33" s="9">
        <v>52.5</v>
      </c>
      <c r="K33">
        <f t="shared" si="0"/>
        <v>0.52500000000000002</v>
      </c>
      <c r="L33" s="4">
        <v>7</v>
      </c>
      <c r="M33">
        <f t="shared" si="1"/>
        <v>1.9178082191780823E-2</v>
      </c>
    </row>
    <row r="34" spans="1:13">
      <c r="A34" t="s">
        <v>50</v>
      </c>
      <c r="B34" s="4" t="s">
        <v>27</v>
      </c>
      <c r="C34" s="4" t="s">
        <v>14</v>
      </c>
      <c r="D34" s="4" t="s">
        <v>14</v>
      </c>
      <c r="E34" s="8">
        <v>1</v>
      </c>
      <c r="F34" s="4" t="s">
        <v>25</v>
      </c>
      <c r="G34" s="4" t="s">
        <v>21</v>
      </c>
      <c r="H34" s="4" t="s">
        <v>11</v>
      </c>
      <c r="I34" s="5">
        <v>42941</v>
      </c>
      <c r="J34" s="11">
        <v>28.333333333333332</v>
      </c>
      <c r="K34">
        <f t="shared" ref="K34:K62" si="2">J34/100</f>
        <v>0.28333333333333333</v>
      </c>
      <c r="L34" s="4">
        <v>7</v>
      </c>
      <c r="M34">
        <f t="shared" si="1"/>
        <v>1.9178082191780823E-2</v>
      </c>
    </row>
    <row r="35" spans="1:13">
      <c r="A35" t="s">
        <v>50</v>
      </c>
      <c r="B35" s="4" t="s">
        <v>27</v>
      </c>
      <c r="C35" s="4" t="s">
        <v>14</v>
      </c>
      <c r="D35" s="4" t="s">
        <v>14</v>
      </c>
      <c r="E35" s="8">
        <v>2</v>
      </c>
      <c r="F35" s="4" t="s">
        <v>25</v>
      </c>
      <c r="G35" s="4" t="s">
        <v>21</v>
      </c>
      <c r="H35" s="4" t="s">
        <v>15</v>
      </c>
      <c r="I35" s="5">
        <v>42941</v>
      </c>
      <c r="J35" s="9">
        <v>26.400000000000002</v>
      </c>
      <c r="K35">
        <f t="shared" si="2"/>
        <v>0.26400000000000001</v>
      </c>
      <c r="L35" s="4">
        <v>7</v>
      </c>
      <c r="M35">
        <f t="shared" si="1"/>
        <v>1.9178082191780823E-2</v>
      </c>
    </row>
    <row r="36" spans="1:13">
      <c r="A36" t="s">
        <v>50</v>
      </c>
      <c r="B36" s="4" t="s">
        <v>27</v>
      </c>
      <c r="C36" s="4" t="s">
        <v>14</v>
      </c>
      <c r="D36" s="4" t="s">
        <v>14</v>
      </c>
      <c r="E36" s="8">
        <v>2</v>
      </c>
      <c r="F36" s="4" t="s">
        <v>25</v>
      </c>
      <c r="G36" s="4" t="s">
        <v>21</v>
      </c>
      <c r="H36" s="4" t="s">
        <v>11</v>
      </c>
      <c r="I36" s="5">
        <v>42941</v>
      </c>
      <c r="J36" s="11">
        <v>43.2</v>
      </c>
      <c r="K36">
        <f t="shared" si="2"/>
        <v>0.43200000000000005</v>
      </c>
      <c r="L36" s="4">
        <v>7</v>
      </c>
      <c r="M36">
        <f t="shared" si="1"/>
        <v>1.9178082191780823E-2</v>
      </c>
    </row>
    <row r="37" spans="1:13">
      <c r="A37" t="s">
        <v>50</v>
      </c>
      <c r="B37" s="4" t="s">
        <v>27</v>
      </c>
      <c r="C37" s="4" t="s">
        <v>14</v>
      </c>
      <c r="D37" s="4" t="s">
        <v>14</v>
      </c>
      <c r="E37" s="8">
        <v>3</v>
      </c>
      <c r="F37" s="4" t="s">
        <v>25</v>
      </c>
      <c r="G37" s="4" t="s">
        <v>21</v>
      </c>
      <c r="H37" s="4" t="s">
        <v>15</v>
      </c>
      <c r="I37" s="5">
        <v>42941</v>
      </c>
      <c r="J37" s="11">
        <v>33.846153846153847</v>
      </c>
      <c r="K37">
        <f t="shared" si="2"/>
        <v>0.33846153846153848</v>
      </c>
      <c r="L37" s="4">
        <v>7</v>
      </c>
      <c r="M37">
        <f t="shared" si="1"/>
        <v>1.9178082191780823E-2</v>
      </c>
    </row>
    <row r="38" spans="1:13">
      <c r="A38" t="s">
        <v>50</v>
      </c>
      <c r="B38" s="4" t="s">
        <v>27</v>
      </c>
      <c r="C38" s="4" t="s">
        <v>14</v>
      </c>
      <c r="D38" s="4" t="s">
        <v>14</v>
      </c>
      <c r="E38" s="8">
        <v>3</v>
      </c>
      <c r="F38" s="4" t="s">
        <v>25</v>
      </c>
      <c r="G38" s="4" t="s">
        <v>21</v>
      </c>
      <c r="H38" s="4" t="s">
        <v>11</v>
      </c>
      <c r="I38" s="5">
        <v>42941</v>
      </c>
      <c r="J38" s="11">
        <v>27.916666666666668</v>
      </c>
      <c r="K38">
        <f t="shared" si="2"/>
        <v>0.27916666666666667</v>
      </c>
      <c r="L38" s="4">
        <v>7</v>
      </c>
      <c r="M38">
        <f t="shared" si="1"/>
        <v>1.9178082191780823E-2</v>
      </c>
    </row>
    <row r="39" spans="1:13">
      <c r="A39" t="s">
        <v>50</v>
      </c>
      <c r="B39" s="4" t="s">
        <v>27</v>
      </c>
      <c r="C39" s="4" t="s">
        <v>14</v>
      </c>
      <c r="D39" s="4" t="s">
        <v>14</v>
      </c>
      <c r="E39" s="8">
        <v>4</v>
      </c>
      <c r="F39" s="4" t="s">
        <v>25</v>
      </c>
      <c r="G39" s="4" t="s">
        <v>21</v>
      </c>
      <c r="H39" s="4" t="s">
        <v>15</v>
      </c>
      <c r="I39" s="5">
        <v>42941</v>
      </c>
      <c r="J39" s="11">
        <v>48.333333333333336</v>
      </c>
      <c r="K39">
        <f t="shared" si="2"/>
        <v>0.48333333333333334</v>
      </c>
      <c r="L39" s="4">
        <v>7</v>
      </c>
      <c r="M39">
        <f t="shared" si="1"/>
        <v>1.9178082191780823E-2</v>
      </c>
    </row>
    <row r="40" spans="1:13">
      <c r="A40" t="s">
        <v>50</v>
      </c>
      <c r="B40" s="4" t="s">
        <v>27</v>
      </c>
      <c r="C40" s="4" t="s">
        <v>14</v>
      </c>
      <c r="D40" s="4" t="s">
        <v>14</v>
      </c>
      <c r="E40" s="8">
        <v>4</v>
      </c>
      <c r="F40" s="4" t="s">
        <v>25</v>
      </c>
      <c r="G40" s="4" t="s">
        <v>21</v>
      </c>
      <c r="H40" s="4" t="s">
        <v>11</v>
      </c>
      <c r="I40" s="5">
        <v>42941</v>
      </c>
      <c r="J40" s="11">
        <v>47.2</v>
      </c>
      <c r="K40">
        <f t="shared" si="2"/>
        <v>0.47200000000000003</v>
      </c>
      <c r="L40" s="4">
        <v>7</v>
      </c>
      <c r="M40">
        <f t="shared" si="1"/>
        <v>1.9178082191780823E-2</v>
      </c>
    </row>
    <row r="41" spans="1:13">
      <c r="A41" t="s">
        <v>50</v>
      </c>
      <c r="B41" s="4" t="s">
        <v>27</v>
      </c>
      <c r="C41" s="4" t="s">
        <v>14</v>
      </c>
      <c r="D41" s="4" t="s">
        <v>14</v>
      </c>
      <c r="E41" s="8">
        <v>1</v>
      </c>
      <c r="F41" s="4" t="s">
        <v>25</v>
      </c>
      <c r="G41" s="4" t="s">
        <v>21</v>
      </c>
      <c r="H41" s="4" t="s">
        <v>15</v>
      </c>
      <c r="I41" s="5">
        <v>42948</v>
      </c>
      <c r="J41" s="9">
        <v>35</v>
      </c>
      <c r="K41">
        <f t="shared" si="2"/>
        <v>0.35</v>
      </c>
      <c r="L41" s="4">
        <v>14</v>
      </c>
      <c r="M41">
        <f t="shared" si="1"/>
        <v>3.8356164383561646E-2</v>
      </c>
    </row>
    <row r="42" spans="1:13">
      <c r="A42" t="s">
        <v>50</v>
      </c>
      <c r="B42" s="4" t="s">
        <v>27</v>
      </c>
      <c r="C42" s="4" t="s">
        <v>14</v>
      </c>
      <c r="D42" s="4" t="s">
        <v>14</v>
      </c>
      <c r="E42" s="8">
        <v>1</v>
      </c>
      <c r="F42" s="4" t="s">
        <v>25</v>
      </c>
      <c r="G42" s="4" t="s">
        <v>21</v>
      </c>
      <c r="H42" s="4" t="s">
        <v>11</v>
      </c>
      <c r="I42" s="5">
        <v>42948</v>
      </c>
      <c r="J42" s="11">
        <v>41.53846153846154</v>
      </c>
      <c r="K42">
        <f t="shared" si="2"/>
        <v>0.41538461538461541</v>
      </c>
      <c r="L42" s="4">
        <v>14</v>
      </c>
      <c r="M42">
        <f t="shared" si="1"/>
        <v>3.8356164383561646E-2</v>
      </c>
    </row>
    <row r="43" spans="1:13">
      <c r="A43" t="s">
        <v>50</v>
      </c>
      <c r="B43" s="4" t="s">
        <v>27</v>
      </c>
      <c r="C43" s="4" t="s">
        <v>14</v>
      </c>
      <c r="D43" s="4" t="s">
        <v>14</v>
      </c>
      <c r="E43" s="8">
        <v>2</v>
      </c>
      <c r="F43" s="4" t="s">
        <v>25</v>
      </c>
      <c r="G43" s="4" t="s">
        <v>21</v>
      </c>
      <c r="H43" s="4" t="s">
        <v>15</v>
      </c>
      <c r="I43" s="5">
        <v>42948</v>
      </c>
      <c r="J43" s="9">
        <v>30.4</v>
      </c>
      <c r="K43">
        <f t="shared" si="2"/>
        <v>0.30399999999999999</v>
      </c>
      <c r="L43" s="4">
        <v>14</v>
      </c>
      <c r="M43">
        <f t="shared" si="1"/>
        <v>3.8356164383561646E-2</v>
      </c>
    </row>
    <row r="44" spans="1:13">
      <c r="A44" t="s">
        <v>50</v>
      </c>
      <c r="B44" s="4" t="s">
        <v>27</v>
      </c>
      <c r="C44" s="4" t="s">
        <v>14</v>
      </c>
      <c r="D44" s="4" t="s">
        <v>14</v>
      </c>
      <c r="E44" s="8">
        <v>2</v>
      </c>
      <c r="F44" s="4" t="s">
        <v>25</v>
      </c>
      <c r="G44" s="4" t="s">
        <v>21</v>
      </c>
      <c r="H44" s="4" t="s">
        <v>11</v>
      </c>
      <c r="I44" s="5">
        <v>42948</v>
      </c>
      <c r="J44" s="11">
        <v>17.5</v>
      </c>
      <c r="K44">
        <f t="shared" si="2"/>
        <v>0.17499999999999999</v>
      </c>
      <c r="L44" s="4">
        <v>14</v>
      </c>
      <c r="M44">
        <f t="shared" si="1"/>
        <v>3.8356164383561646E-2</v>
      </c>
    </row>
    <row r="45" spans="1:13">
      <c r="A45" t="s">
        <v>50</v>
      </c>
      <c r="B45" s="4" t="s">
        <v>27</v>
      </c>
      <c r="C45" s="4" t="s">
        <v>14</v>
      </c>
      <c r="D45" s="4" t="s">
        <v>14</v>
      </c>
      <c r="E45" s="8">
        <v>3</v>
      </c>
      <c r="F45" s="4" t="s">
        <v>25</v>
      </c>
      <c r="G45" s="4" t="s">
        <v>21</v>
      </c>
      <c r="H45" s="4" t="s">
        <v>15</v>
      </c>
      <c r="I45" s="5">
        <v>42948</v>
      </c>
      <c r="J45" s="11">
        <v>20.384615384615383</v>
      </c>
      <c r="K45">
        <f t="shared" si="2"/>
        <v>0.20384615384615384</v>
      </c>
      <c r="L45" s="4">
        <v>14</v>
      </c>
      <c r="M45">
        <f t="shared" si="1"/>
        <v>3.8356164383561646E-2</v>
      </c>
    </row>
    <row r="46" spans="1:13">
      <c r="A46" t="s">
        <v>50</v>
      </c>
      <c r="B46" s="4" t="s">
        <v>27</v>
      </c>
      <c r="C46" s="4" t="s">
        <v>14</v>
      </c>
      <c r="D46" s="4" t="s">
        <v>14</v>
      </c>
      <c r="E46" s="8">
        <v>3</v>
      </c>
      <c r="F46" s="4" t="s">
        <v>25</v>
      </c>
      <c r="G46" s="4" t="s">
        <v>21</v>
      </c>
      <c r="H46" s="4" t="s">
        <v>11</v>
      </c>
      <c r="I46" s="5">
        <v>42948</v>
      </c>
      <c r="J46" s="11">
        <v>29.230769230769226</v>
      </c>
      <c r="K46">
        <f t="shared" si="2"/>
        <v>0.29230769230769227</v>
      </c>
      <c r="L46" s="4">
        <v>14</v>
      </c>
      <c r="M46">
        <f t="shared" si="1"/>
        <v>3.8356164383561646E-2</v>
      </c>
    </row>
    <row r="47" spans="1:13">
      <c r="A47" t="s">
        <v>50</v>
      </c>
      <c r="B47" s="4" t="s">
        <v>27</v>
      </c>
      <c r="C47" s="4" t="s">
        <v>14</v>
      </c>
      <c r="D47" s="4" t="s">
        <v>14</v>
      </c>
      <c r="E47" s="8">
        <v>4</v>
      </c>
      <c r="F47" s="4" t="s">
        <v>25</v>
      </c>
      <c r="G47" s="4" t="s">
        <v>21</v>
      </c>
      <c r="H47" s="4" t="s">
        <v>15</v>
      </c>
      <c r="I47" s="5">
        <v>42948</v>
      </c>
      <c r="J47" s="11">
        <v>42.5</v>
      </c>
      <c r="K47">
        <f t="shared" si="2"/>
        <v>0.42499999999999999</v>
      </c>
      <c r="L47" s="4">
        <v>14</v>
      </c>
      <c r="M47">
        <f t="shared" si="1"/>
        <v>3.8356164383561646E-2</v>
      </c>
    </row>
    <row r="48" spans="1:13">
      <c r="A48" t="s">
        <v>50</v>
      </c>
      <c r="B48" s="4" t="s">
        <v>27</v>
      </c>
      <c r="C48" s="4" t="s">
        <v>14</v>
      </c>
      <c r="D48" s="4" t="s">
        <v>14</v>
      </c>
      <c r="E48" s="8">
        <v>4</v>
      </c>
      <c r="F48" s="4" t="s">
        <v>25</v>
      </c>
      <c r="G48" s="4" t="s">
        <v>21</v>
      </c>
      <c r="H48" s="4" t="s">
        <v>11</v>
      </c>
      <c r="I48" s="5">
        <v>42948</v>
      </c>
      <c r="J48" s="11">
        <v>18.333333333333336</v>
      </c>
      <c r="K48">
        <f t="shared" si="2"/>
        <v>0.18333333333333335</v>
      </c>
      <c r="L48" s="4">
        <v>14</v>
      </c>
      <c r="M48">
        <f t="shared" si="1"/>
        <v>3.8356164383561646E-2</v>
      </c>
    </row>
    <row r="49" spans="1:13">
      <c r="A49" t="s">
        <v>50</v>
      </c>
      <c r="B49" s="4" t="s">
        <v>27</v>
      </c>
      <c r="C49" s="4" t="s">
        <v>14</v>
      </c>
      <c r="D49" s="4" t="s">
        <v>14</v>
      </c>
      <c r="E49" s="8">
        <v>1</v>
      </c>
      <c r="F49" s="4" t="s">
        <v>25</v>
      </c>
      <c r="G49" s="4" t="s">
        <v>21</v>
      </c>
      <c r="H49" s="4" t="s">
        <v>15</v>
      </c>
      <c r="I49" s="5">
        <v>42955</v>
      </c>
      <c r="J49" s="9">
        <v>28.46153846153846</v>
      </c>
      <c r="K49">
        <f t="shared" si="2"/>
        <v>0.2846153846153846</v>
      </c>
      <c r="L49" s="4">
        <v>21</v>
      </c>
      <c r="M49">
        <f t="shared" si="1"/>
        <v>5.7534246575342465E-2</v>
      </c>
    </row>
    <row r="50" spans="1:13">
      <c r="A50" t="s">
        <v>50</v>
      </c>
      <c r="B50" s="4" t="s">
        <v>27</v>
      </c>
      <c r="C50" s="4" t="s">
        <v>14</v>
      </c>
      <c r="D50" s="4" t="s">
        <v>14</v>
      </c>
      <c r="E50" s="8">
        <v>1</v>
      </c>
      <c r="F50" s="4" t="s">
        <v>25</v>
      </c>
      <c r="G50" s="4" t="s">
        <v>21</v>
      </c>
      <c r="H50" s="4" t="s">
        <v>11</v>
      </c>
      <c r="I50" s="5">
        <v>42955</v>
      </c>
      <c r="J50" s="11">
        <v>17.69230769230769</v>
      </c>
      <c r="K50">
        <f t="shared" si="2"/>
        <v>0.17692307692307691</v>
      </c>
      <c r="L50" s="4">
        <v>21</v>
      </c>
      <c r="M50">
        <f t="shared" si="1"/>
        <v>5.7534246575342465E-2</v>
      </c>
    </row>
    <row r="51" spans="1:13">
      <c r="A51" t="s">
        <v>50</v>
      </c>
      <c r="B51" s="4" t="s">
        <v>27</v>
      </c>
      <c r="C51" s="4" t="s">
        <v>14</v>
      </c>
      <c r="D51" s="4" t="s">
        <v>14</v>
      </c>
      <c r="E51" s="8">
        <v>2</v>
      </c>
      <c r="F51" s="4" t="s">
        <v>25</v>
      </c>
      <c r="G51" s="4" t="s">
        <v>21</v>
      </c>
      <c r="H51" s="4" t="s">
        <v>15</v>
      </c>
      <c r="I51" s="5">
        <v>42955</v>
      </c>
      <c r="J51" s="9">
        <v>21.153846153846153</v>
      </c>
      <c r="K51">
        <f t="shared" si="2"/>
        <v>0.21153846153846154</v>
      </c>
      <c r="L51" s="4">
        <v>21</v>
      </c>
      <c r="M51">
        <f t="shared" si="1"/>
        <v>5.7534246575342465E-2</v>
      </c>
    </row>
    <row r="52" spans="1:13">
      <c r="A52" t="s">
        <v>50</v>
      </c>
      <c r="B52" s="4" t="s">
        <v>27</v>
      </c>
      <c r="C52" s="4" t="s">
        <v>14</v>
      </c>
      <c r="D52" s="4" t="s">
        <v>14</v>
      </c>
      <c r="E52" s="8">
        <v>2</v>
      </c>
      <c r="F52" s="4" t="s">
        <v>25</v>
      </c>
      <c r="G52" s="4" t="s">
        <v>21</v>
      </c>
      <c r="H52" s="4" t="s">
        <v>11</v>
      </c>
      <c r="I52" s="5">
        <v>42955</v>
      </c>
      <c r="J52" s="11">
        <v>21.6</v>
      </c>
      <c r="K52">
        <f t="shared" si="2"/>
        <v>0.21600000000000003</v>
      </c>
      <c r="L52" s="4">
        <v>21</v>
      </c>
      <c r="M52">
        <f t="shared" si="1"/>
        <v>5.7534246575342465E-2</v>
      </c>
    </row>
    <row r="53" spans="1:13">
      <c r="A53" t="s">
        <v>50</v>
      </c>
      <c r="B53" s="4" t="s">
        <v>27</v>
      </c>
      <c r="C53" s="4" t="s">
        <v>14</v>
      </c>
      <c r="D53" s="4" t="s">
        <v>14</v>
      </c>
      <c r="E53" s="8">
        <v>3</v>
      </c>
      <c r="F53" s="4" t="s">
        <v>25</v>
      </c>
      <c r="G53" s="4" t="s">
        <v>21</v>
      </c>
      <c r="H53" s="4" t="s">
        <v>15</v>
      </c>
      <c r="I53" s="5">
        <v>42955</v>
      </c>
      <c r="J53" s="11">
        <v>16.923076923076923</v>
      </c>
      <c r="K53">
        <f t="shared" si="2"/>
        <v>0.16923076923076924</v>
      </c>
      <c r="L53" s="4">
        <v>21</v>
      </c>
      <c r="M53">
        <f t="shared" si="1"/>
        <v>5.7534246575342465E-2</v>
      </c>
    </row>
    <row r="54" spans="1:13">
      <c r="A54" t="s">
        <v>50</v>
      </c>
      <c r="B54" s="4" t="s">
        <v>27</v>
      </c>
      <c r="C54" s="4" t="s">
        <v>14</v>
      </c>
      <c r="D54" s="4" t="s">
        <v>14</v>
      </c>
      <c r="E54" s="8">
        <v>3</v>
      </c>
      <c r="F54" s="4" t="s">
        <v>25</v>
      </c>
      <c r="G54" s="4" t="s">
        <v>21</v>
      </c>
      <c r="H54" s="4" t="s">
        <v>11</v>
      </c>
      <c r="I54" s="5">
        <v>42955</v>
      </c>
      <c r="J54" s="11">
        <v>48.4</v>
      </c>
      <c r="K54">
        <f t="shared" si="2"/>
        <v>0.48399999999999999</v>
      </c>
      <c r="L54" s="4">
        <v>21</v>
      </c>
      <c r="M54">
        <f t="shared" si="1"/>
        <v>5.7534246575342465E-2</v>
      </c>
    </row>
    <row r="55" spans="1:13">
      <c r="A55" t="s">
        <v>50</v>
      </c>
      <c r="B55" s="4" t="s">
        <v>27</v>
      </c>
      <c r="C55" s="4" t="s">
        <v>14</v>
      </c>
      <c r="D55" s="4" t="s">
        <v>14</v>
      </c>
      <c r="E55" s="8">
        <v>4</v>
      </c>
      <c r="F55" s="4" t="s">
        <v>25</v>
      </c>
      <c r="G55" s="4" t="s">
        <v>21</v>
      </c>
      <c r="H55" s="4" t="s">
        <v>15</v>
      </c>
      <c r="I55" s="5">
        <v>42955</v>
      </c>
      <c r="J55" s="11">
        <v>22.307692307692307</v>
      </c>
      <c r="K55">
        <f t="shared" si="2"/>
        <v>0.22307692307692306</v>
      </c>
      <c r="L55" s="4">
        <v>21</v>
      </c>
      <c r="M55">
        <f t="shared" si="1"/>
        <v>5.7534246575342465E-2</v>
      </c>
    </row>
    <row r="56" spans="1:13">
      <c r="A56" t="s">
        <v>50</v>
      </c>
      <c r="B56" s="4" t="s">
        <v>27</v>
      </c>
      <c r="C56" s="4" t="s">
        <v>14</v>
      </c>
      <c r="D56" s="4" t="s">
        <v>14</v>
      </c>
      <c r="E56" s="8">
        <v>4</v>
      </c>
      <c r="F56" s="4" t="s">
        <v>25</v>
      </c>
      <c r="G56" s="4" t="s">
        <v>21</v>
      </c>
      <c r="H56" s="4" t="s">
        <v>11</v>
      </c>
      <c r="I56" s="5">
        <v>42955</v>
      </c>
      <c r="J56" s="11">
        <v>21.6</v>
      </c>
      <c r="K56">
        <f t="shared" si="2"/>
        <v>0.21600000000000003</v>
      </c>
      <c r="L56" s="4">
        <v>21</v>
      </c>
      <c r="M56">
        <f t="shared" si="1"/>
        <v>5.7534246575342465E-2</v>
      </c>
    </row>
    <row r="57" spans="1:13">
      <c r="A57" t="s">
        <v>50</v>
      </c>
      <c r="B57" s="4" t="s">
        <v>27</v>
      </c>
      <c r="C57" s="4" t="s">
        <v>14</v>
      </c>
      <c r="D57" s="4" t="s">
        <v>14</v>
      </c>
      <c r="E57" s="8">
        <v>1</v>
      </c>
      <c r="F57" s="4" t="s">
        <v>25</v>
      </c>
      <c r="G57" s="4" t="s">
        <v>21</v>
      </c>
      <c r="H57" s="4" t="s">
        <v>15</v>
      </c>
      <c r="I57" s="5">
        <v>42964</v>
      </c>
      <c r="J57" s="9">
        <v>20.8</v>
      </c>
      <c r="K57">
        <f t="shared" si="2"/>
        <v>0.20800000000000002</v>
      </c>
      <c r="L57" s="4">
        <v>30</v>
      </c>
      <c r="M57">
        <f t="shared" si="1"/>
        <v>8.2191780821917804E-2</v>
      </c>
    </row>
    <row r="58" spans="1:13">
      <c r="A58" t="s">
        <v>50</v>
      </c>
      <c r="B58" s="4" t="s">
        <v>27</v>
      </c>
      <c r="C58" s="4" t="s">
        <v>14</v>
      </c>
      <c r="D58" s="4" t="s">
        <v>14</v>
      </c>
      <c r="E58" s="8">
        <v>2</v>
      </c>
      <c r="F58" s="4" t="s">
        <v>25</v>
      </c>
      <c r="G58" s="4" t="s">
        <v>21</v>
      </c>
      <c r="H58" s="4" t="s">
        <v>11</v>
      </c>
      <c r="I58" s="5">
        <v>42964</v>
      </c>
      <c r="J58" s="11">
        <v>18</v>
      </c>
      <c r="K58">
        <f t="shared" si="2"/>
        <v>0.18</v>
      </c>
      <c r="L58" s="4">
        <v>30</v>
      </c>
      <c r="M58">
        <f t="shared" si="1"/>
        <v>8.2191780821917804E-2</v>
      </c>
    </row>
    <row r="59" spans="1:13">
      <c r="A59" t="s">
        <v>50</v>
      </c>
      <c r="B59" s="4" t="s">
        <v>27</v>
      </c>
      <c r="C59" s="4" t="s">
        <v>14</v>
      </c>
      <c r="D59" s="4" t="s">
        <v>14</v>
      </c>
      <c r="E59" s="8">
        <v>3</v>
      </c>
      <c r="F59" s="4" t="s">
        <v>25</v>
      </c>
      <c r="G59" s="4" t="s">
        <v>21</v>
      </c>
      <c r="H59" s="4" t="s">
        <v>15</v>
      </c>
      <c r="I59" s="5">
        <v>42964</v>
      </c>
      <c r="J59" s="11">
        <v>15.769230769230768</v>
      </c>
      <c r="K59">
        <f t="shared" si="2"/>
        <v>0.15769230769230769</v>
      </c>
      <c r="L59" s="4">
        <v>30</v>
      </c>
      <c r="M59">
        <f t="shared" si="1"/>
        <v>8.2191780821917804E-2</v>
      </c>
    </row>
    <row r="60" spans="1:13">
      <c r="A60" t="s">
        <v>50</v>
      </c>
      <c r="B60" s="4" t="s">
        <v>27</v>
      </c>
      <c r="C60" s="4" t="s">
        <v>14</v>
      </c>
      <c r="D60" s="4" t="s">
        <v>14</v>
      </c>
      <c r="E60" s="8">
        <v>4</v>
      </c>
      <c r="F60" s="4" t="s">
        <v>25</v>
      </c>
      <c r="G60" s="4" t="s">
        <v>21</v>
      </c>
      <c r="H60" s="4" t="s">
        <v>15</v>
      </c>
      <c r="I60" s="5">
        <v>42964</v>
      </c>
      <c r="J60" s="11">
        <v>22.307692307692307</v>
      </c>
      <c r="K60">
        <f t="shared" si="2"/>
        <v>0.22307692307692306</v>
      </c>
      <c r="L60" s="4">
        <v>30</v>
      </c>
      <c r="M60">
        <f t="shared" si="1"/>
        <v>8.2191780821917804E-2</v>
      </c>
    </row>
    <row r="61" spans="1:13">
      <c r="A61" t="s">
        <v>50</v>
      </c>
      <c r="B61" s="4" t="s">
        <v>27</v>
      </c>
      <c r="C61" s="4" t="s">
        <v>14</v>
      </c>
      <c r="D61" s="4" t="s">
        <v>14</v>
      </c>
      <c r="E61" s="8">
        <v>1</v>
      </c>
      <c r="F61" s="4" t="s">
        <v>25</v>
      </c>
      <c r="G61" s="4" t="s">
        <v>21</v>
      </c>
      <c r="H61" s="4" t="s">
        <v>15</v>
      </c>
      <c r="I61" s="5">
        <v>42999</v>
      </c>
      <c r="J61" s="9">
        <v>7.9166666666666661</v>
      </c>
      <c r="K61">
        <f t="shared" si="2"/>
        <v>7.9166666666666663E-2</v>
      </c>
      <c r="L61" s="4">
        <v>65</v>
      </c>
      <c r="M61">
        <f t="shared" si="1"/>
        <v>0.17808219178082191</v>
      </c>
    </row>
    <row r="62" spans="1:13">
      <c r="A62" t="s">
        <v>50</v>
      </c>
      <c r="B62" s="4" t="s">
        <v>27</v>
      </c>
      <c r="C62" s="4" t="s">
        <v>14</v>
      </c>
      <c r="D62" s="4" t="s">
        <v>14</v>
      </c>
      <c r="E62" s="8">
        <v>4</v>
      </c>
      <c r="F62" s="4" t="s">
        <v>25</v>
      </c>
      <c r="G62" s="4" t="s">
        <v>21</v>
      </c>
      <c r="H62" s="4" t="s">
        <v>15</v>
      </c>
      <c r="I62" s="5">
        <v>42999</v>
      </c>
      <c r="J62" s="11">
        <v>23.75</v>
      </c>
      <c r="K62">
        <f t="shared" si="2"/>
        <v>0.23749999999999999</v>
      </c>
      <c r="L62" s="4">
        <v>65</v>
      </c>
      <c r="M62">
        <f t="shared" si="1"/>
        <v>0.17808219178082191</v>
      </c>
    </row>
    <row r="63" spans="1:13">
      <c r="A63" t="s">
        <v>51</v>
      </c>
      <c r="B63" s="4" t="s">
        <v>29</v>
      </c>
      <c r="C63" s="4">
        <v>16.733333333333334</v>
      </c>
      <c r="D63" s="4">
        <v>4.9249999999999998</v>
      </c>
      <c r="E63" s="8">
        <v>1</v>
      </c>
      <c r="F63" s="4" t="s">
        <v>23</v>
      </c>
      <c r="G63" s="4" t="s">
        <v>19</v>
      </c>
      <c r="H63" s="4" t="s">
        <v>15</v>
      </c>
      <c r="I63" s="6">
        <v>42976</v>
      </c>
      <c r="J63" s="11">
        <f t="shared" ref="J63:J100" si="3">K63*100</f>
        <v>21.259842519685044</v>
      </c>
      <c r="K63" s="4">
        <v>0.21259842519685043</v>
      </c>
      <c r="L63" s="4">
        <v>11</v>
      </c>
      <c r="M63">
        <f t="shared" ref="M63:M126" si="4">L63/365</f>
        <v>3.0136986301369864E-2</v>
      </c>
    </row>
    <row r="64" spans="1:13">
      <c r="A64" t="s">
        <v>51</v>
      </c>
      <c r="B64" t="s">
        <v>27</v>
      </c>
      <c r="C64" s="4">
        <v>17.166666666666668</v>
      </c>
      <c r="D64" s="4">
        <v>4.8075000000000001</v>
      </c>
      <c r="E64" s="8">
        <v>1</v>
      </c>
      <c r="F64" s="4" t="s">
        <v>23</v>
      </c>
      <c r="G64" s="4" t="s">
        <v>19</v>
      </c>
      <c r="H64" s="4" t="s">
        <v>15</v>
      </c>
      <c r="I64" s="6">
        <v>42976</v>
      </c>
      <c r="J64" s="11">
        <f t="shared" si="3"/>
        <v>21.37096774193548</v>
      </c>
      <c r="K64" s="4">
        <v>0.21370967741935482</v>
      </c>
      <c r="L64" s="4">
        <v>11</v>
      </c>
      <c r="M64">
        <f t="shared" si="4"/>
        <v>3.0136986301369864E-2</v>
      </c>
    </row>
    <row r="65" spans="1:13">
      <c r="A65" t="s">
        <v>51</v>
      </c>
      <c r="B65" s="4" t="s">
        <v>28</v>
      </c>
      <c r="C65" s="4">
        <v>16.8</v>
      </c>
      <c r="D65" s="4">
        <v>4.5214999999999996</v>
      </c>
      <c r="E65" s="8">
        <v>1</v>
      </c>
      <c r="F65" s="4" t="s">
        <v>23</v>
      </c>
      <c r="G65" s="4" t="s">
        <v>19</v>
      </c>
      <c r="H65" s="4" t="s">
        <v>15</v>
      </c>
      <c r="I65" s="6">
        <v>42976</v>
      </c>
      <c r="J65" s="11">
        <f t="shared" si="3"/>
        <v>23.46153846153846</v>
      </c>
      <c r="K65" s="4">
        <v>0.23461538461538461</v>
      </c>
      <c r="L65" s="4">
        <v>11</v>
      </c>
      <c r="M65">
        <f t="shared" si="4"/>
        <v>3.0136986301369864E-2</v>
      </c>
    </row>
    <row r="66" spans="1:13">
      <c r="A66" t="s">
        <v>51</v>
      </c>
      <c r="B66" s="4" t="s">
        <v>29</v>
      </c>
      <c r="C66" s="4">
        <v>16.733333333333334</v>
      </c>
      <c r="D66" s="4">
        <v>4.9249999999999998</v>
      </c>
      <c r="E66" s="8">
        <v>1</v>
      </c>
      <c r="F66" s="4" t="s">
        <v>23</v>
      </c>
      <c r="G66" s="4" t="s">
        <v>19</v>
      </c>
      <c r="H66" s="4" t="s">
        <v>9</v>
      </c>
      <c r="I66" s="6">
        <v>42976</v>
      </c>
      <c r="J66" s="11">
        <f t="shared" si="3"/>
        <v>49.800796812748999</v>
      </c>
      <c r="K66" s="4">
        <v>0.49800796812748999</v>
      </c>
      <c r="L66" s="4">
        <v>11</v>
      </c>
      <c r="M66">
        <f t="shared" si="4"/>
        <v>3.0136986301369864E-2</v>
      </c>
    </row>
    <row r="67" spans="1:13">
      <c r="A67" t="s">
        <v>51</v>
      </c>
      <c r="B67" t="s">
        <v>27</v>
      </c>
      <c r="C67" s="4">
        <v>17.166666666666668</v>
      </c>
      <c r="D67" s="4">
        <v>4.8075000000000001</v>
      </c>
      <c r="E67" s="8">
        <v>1</v>
      </c>
      <c r="F67" s="4" t="s">
        <v>23</v>
      </c>
      <c r="G67" s="4" t="s">
        <v>19</v>
      </c>
      <c r="H67" s="4" t="s">
        <v>9</v>
      </c>
      <c r="I67" s="6">
        <v>42976</v>
      </c>
      <c r="J67" s="11">
        <f t="shared" si="3"/>
        <v>0</v>
      </c>
      <c r="K67" s="4"/>
      <c r="L67" s="4">
        <v>11</v>
      </c>
      <c r="M67">
        <f t="shared" si="4"/>
        <v>3.0136986301369864E-2</v>
      </c>
    </row>
    <row r="68" spans="1:13">
      <c r="A68" t="s">
        <v>51</v>
      </c>
      <c r="B68" s="4" t="s">
        <v>28</v>
      </c>
      <c r="C68" s="4">
        <v>16.8</v>
      </c>
      <c r="D68" s="4">
        <v>4.5214999999999996</v>
      </c>
      <c r="E68" s="8">
        <v>1</v>
      </c>
      <c r="F68" s="4" t="s">
        <v>23</v>
      </c>
      <c r="G68" s="4" t="s">
        <v>19</v>
      </c>
      <c r="H68" s="4" t="s">
        <v>9</v>
      </c>
      <c r="I68" s="6">
        <v>42976</v>
      </c>
      <c r="J68" s="11">
        <f t="shared" si="3"/>
        <v>54.509803921568633</v>
      </c>
      <c r="K68" s="4">
        <v>0.54509803921568634</v>
      </c>
      <c r="L68" s="4">
        <v>11</v>
      </c>
      <c r="M68">
        <f t="shared" si="4"/>
        <v>3.0136986301369864E-2</v>
      </c>
    </row>
    <row r="69" spans="1:13">
      <c r="A69" t="s">
        <v>51</v>
      </c>
      <c r="B69" s="4" t="s">
        <v>29</v>
      </c>
      <c r="C69" s="4">
        <v>16.733333333333334</v>
      </c>
      <c r="D69" s="4">
        <v>4.9249999999999998</v>
      </c>
      <c r="E69" s="8">
        <v>1</v>
      </c>
      <c r="F69" s="4" t="s">
        <v>23</v>
      </c>
      <c r="G69" s="4" t="s">
        <v>19</v>
      </c>
      <c r="H69" s="4" t="s">
        <v>17</v>
      </c>
      <c r="I69" s="6">
        <v>42976</v>
      </c>
      <c r="J69" s="11">
        <f t="shared" si="3"/>
        <v>39.357429718875508</v>
      </c>
      <c r="K69" s="4">
        <v>0.39357429718875508</v>
      </c>
      <c r="L69" s="4">
        <v>11</v>
      </c>
      <c r="M69">
        <f t="shared" si="4"/>
        <v>3.0136986301369864E-2</v>
      </c>
    </row>
    <row r="70" spans="1:13">
      <c r="A70" t="s">
        <v>51</v>
      </c>
      <c r="B70" t="s">
        <v>27</v>
      </c>
      <c r="C70" s="4">
        <v>17.166666666666668</v>
      </c>
      <c r="D70" s="4">
        <v>4.8075000000000001</v>
      </c>
      <c r="E70" s="8">
        <v>1</v>
      </c>
      <c r="F70" s="4" t="s">
        <v>23</v>
      </c>
      <c r="G70" s="4" t="s">
        <v>19</v>
      </c>
      <c r="H70" s="4" t="s">
        <v>17</v>
      </c>
      <c r="I70" s="6">
        <v>42976</v>
      </c>
      <c r="J70" s="11">
        <f t="shared" si="3"/>
        <v>44.705882352941181</v>
      </c>
      <c r="K70" s="4">
        <v>0.44705882352941179</v>
      </c>
      <c r="L70" s="4">
        <v>11</v>
      </c>
      <c r="M70">
        <f t="shared" si="4"/>
        <v>3.0136986301369864E-2</v>
      </c>
    </row>
    <row r="71" spans="1:13">
      <c r="A71" t="s">
        <v>51</v>
      </c>
      <c r="B71" s="4" t="s">
        <v>28</v>
      </c>
      <c r="C71" s="4">
        <v>16.8</v>
      </c>
      <c r="D71" s="4">
        <v>4.5214999999999996</v>
      </c>
      <c r="E71" s="8">
        <v>1</v>
      </c>
      <c r="F71" s="4" t="s">
        <v>23</v>
      </c>
      <c r="G71" s="4" t="s">
        <v>19</v>
      </c>
      <c r="H71" s="4" t="s">
        <v>17</v>
      </c>
      <c r="I71" s="6">
        <v>42976</v>
      </c>
      <c r="J71" s="11">
        <f t="shared" si="3"/>
        <v>30.268199233716476</v>
      </c>
      <c r="K71" s="4">
        <v>0.30268199233716475</v>
      </c>
      <c r="L71" s="4">
        <v>11</v>
      </c>
      <c r="M71">
        <f t="shared" si="4"/>
        <v>3.0136986301369864E-2</v>
      </c>
    </row>
    <row r="72" spans="1:13">
      <c r="A72" t="s">
        <v>51</v>
      </c>
      <c r="B72" s="4" t="s">
        <v>29</v>
      </c>
      <c r="C72" s="4">
        <v>16.533333333333331</v>
      </c>
      <c r="D72" s="4">
        <v>4.9024999999999999</v>
      </c>
      <c r="E72" s="8">
        <v>1</v>
      </c>
      <c r="F72" s="4" t="s">
        <v>25</v>
      </c>
      <c r="G72" s="4" t="s">
        <v>21</v>
      </c>
      <c r="H72" s="4" t="s">
        <v>15</v>
      </c>
      <c r="I72" s="6">
        <v>42976</v>
      </c>
      <c r="J72" s="11">
        <f t="shared" si="3"/>
        <v>18.749999999999996</v>
      </c>
      <c r="K72" s="4">
        <v>0.18749999999999997</v>
      </c>
      <c r="L72" s="4">
        <v>11</v>
      </c>
      <c r="M72">
        <f t="shared" si="4"/>
        <v>3.0136986301369864E-2</v>
      </c>
    </row>
    <row r="73" spans="1:13">
      <c r="A73" t="s">
        <v>51</v>
      </c>
      <c r="B73" t="s">
        <v>27</v>
      </c>
      <c r="C73" s="4">
        <v>14.733333333333334</v>
      </c>
      <c r="D73" s="4">
        <v>4.6834999999999996</v>
      </c>
      <c r="E73" s="8">
        <v>1</v>
      </c>
      <c r="F73" s="4" t="s">
        <v>25</v>
      </c>
      <c r="G73" s="4" t="s">
        <v>21</v>
      </c>
      <c r="H73" s="4" t="s">
        <v>15</v>
      </c>
      <c r="I73" s="6">
        <v>42976</v>
      </c>
      <c r="J73" s="11">
        <f t="shared" si="3"/>
        <v>21.09375</v>
      </c>
      <c r="K73" s="4">
        <v>0.2109375</v>
      </c>
      <c r="L73" s="4">
        <v>11</v>
      </c>
      <c r="M73">
        <f t="shared" si="4"/>
        <v>3.0136986301369864E-2</v>
      </c>
    </row>
    <row r="74" spans="1:13">
      <c r="A74" t="s">
        <v>51</v>
      </c>
      <c r="B74" s="4" t="s">
        <v>28</v>
      </c>
      <c r="C74" s="4">
        <v>16.633333333333336</v>
      </c>
      <c r="D74" s="4">
        <v>4.3759999999999994</v>
      </c>
      <c r="E74" s="8">
        <v>1</v>
      </c>
      <c r="F74" s="4" t="s">
        <v>25</v>
      </c>
      <c r="G74" s="4" t="s">
        <v>21</v>
      </c>
      <c r="H74" s="4" t="s">
        <v>15</v>
      </c>
      <c r="I74" s="6">
        <v>42976</v>
      </c>
      <c r="J74" s="11">
        <f t="shared" si="3"/>
        <v>31.297709923664119</v>
      </c>
      <c r="K74" s="4">
        <v>0.31297709923664119</v>
      </c>
      <c r="L74" s="4">
        <v>11</v>
      </c>
      <c r="M74">
        <f t="shared" si="4"/>
        <v>3.0136986301369864E-2</v>
      </c>
    </row>
    <row r="75" spans="1:13">
      <c r="A75" t="s">
        <v>51</v>
      </c>
      <c r="B75" s="4" t="s">
        <v>29</v>
      </c>
      <c r="C75" s="4">
        <v>16.533333333333331</v>
      </c>
      <c r="D75" s="4">
        <v>4.9024999999999999</v>
      </c>
      <c r="E75" s="8">
        <v>1</v>
      </c>
      <c r="F75" s="4" t="s">
        <v>25</v>
      </c>
      <c r="G75" s="4" t="s">
        <v>21</v>
      </c>
      <c r="H75" s="4" t="s">
        <v>9</v>
      </c>
      <c r="I75" s="6">
        <v>42976</v>
      </c>
      <c r="J75" s="11">
        <f t="shared" si="3"/>
        <v>37.692307692307701</v>
      </c>
      <c r="K75" s="4">
        <v>0.37692307692307697</v>
      </c>
      <c r="L75" s="4">
        <v>11</v>
      </c>
      <c r="M75">
        <f t="shared" si="4"/>
        <v>3.0136986301369864E-2</v>
      </c>
    </row>
    <row r="76" spans="1:13">
      <c r="A76" t="s">
        <v>51</v>
      </c>
      <c r="B76" t="s">
        <v>27</v>
      </c>
      <c r="C76" s="4">
        <v>14.733333333333334</v>
      </c>
      <c r="D76" s="4">
        <v>4.6834999999999996</v>
      </c>
      <c r="E76" s="8">
        <v>1</v>
      </c>
      <c r="F76" s="4" t="s">
        <v>25</v>
      </c>
      <c r="G76" s="4" t="s">
        <v>21</v>
      </c>
      <c r="H76" s="4" t="s">
        <v>9</v>
      </c>
      <c r="I76" s="6">
        <v>42976</v>
      </c>
      <c r="J76" s="11">
        <f t="shared" si="3"/>
        <v>50</v>
      </c>
      <c r="K76" s="4">
        <v>0.5</v>
      </c>
      <c r="L76" s="4">
        <v>11</v>
      </c>
      <c r="M76">
        <f t="shared" si="4"/>
        <v>3.0136986301369864E-2</v>
      </c>
    </row>
    <row r="77" spans="1:13">
      <c r="A77" t="s">
        <v>51</v>
      </c>
      <c r="B77" s="4" t="s">
        <v>28</v>
      </c>
      <c r="C77" s="4">
        <v>16.633333333333336</v>
      </c>
      <c r="D77" s="4">
        <v>4.3759999999999994</v>
      </c>
      <c r="E77" s="8">
        <v>1</v>
      </c>
      <c r="F77" s="4" t="s">
        <v>25</v>
      </c>
      <c r="G77" s="4" t="s">
        <v>21</v>
      </c>
      <c r="H77" s="4" t="s">
        <v>9</v>
      </c>
      <c r="I77" s="6">
        <v>42976</v>
      </c>
      <c r="J77" s="11">
        <f t="shared" si="3"/>
        <v>46.692607003891048</v>
      </c>
      <c r="K77" s="4">
        <v>0.46692607003891051</v>
      </c>
      <c r="L77" s="4">
        <v>11</v>
      </c>
      <c r="M77">
        <f t="shared" si="4"/>
        <v>3.0136986301369864E-2</v>
      </c>
    </row>
    <row r="78" spans="1:13">
      <c r="A78" t="s">
        <v>51</v>
      </c>
      <c r="B78" s="4" t="s">
        <v>29</v>
      </c>
      <c r="C78" s="4">
        <v>16.533333333333331</v>
      </c>
      <c r="D78" s="4">
        <v>4.9024999999999999</v>
      </c>
      <c r="E78" s="8">
        <v>1</v>
      </c>
      <c r="F78" s="4" t="s">
        <v>25</v>
      </c>
      <c r="G78" s="4" t="s">
        <v>21</v>
      </c>
      <c r="H78" s="4" t="s">
        <v>17</v>
      </c>
      <c r="I78" s="6">
        <v>42976</v>
      </c>
      <c r="J78" s="11">
        <f t="shared" si="3"/>
        <v>43.798449612403104</v>
      </c>
      <c r="K78" s="4">
        <v>0.43798449612403101</v>
      </c>
      <c r="L78" s="4">
        <v>11</v>
      </c>
      <c r="M78">
        <f t="shared" si="4"/>
        <v>3.0136986301369864E-2</v>
      </c>
    </row>
    <row r="79" spans="1:13">
      <c r="A79" t="s">
        <v>51</v>
      </c>
      <c r="B79" t="s">
        <v>27</v>
      </c>
      <c r="C79" s="4">
        <v>14.733333333333334</v>
      </c>
      <c r="D79" s="4">
        <v>4.6834999999999996</v>
      </c>
      <c r="E79" s="8">
        <v>1</v>
      </c>
      <c r="F79" s="4" t="s">
        <v>25</v>
      </c>
      <c r="G79" s="4" t="s">
        <v>21</v>
      </c>
      <c r="H79" s="4" t="s">
        <v>17</v>
      </c>
      <c r="I79" s="6">
        <v>42976</v>
      </c>
      <c r="J79" s="11">
        <f t="shared" si="3"/>
        <v>45.882352941176471</v>
      </c>
      <c r="K79" s="4">
        <v>0.45882352941176469</v>
      </c>
      <c r="L79" s="4">
        <v>11</v>
      </c>
      <c r="M79">
        <f t="shared" si="4"/>
        <v>3.0136986301369864E-2</v>
      </c>
    </row>
    <row r="80" spans="1:13">
      <c r="A80" t="s">
        <v>51</v>
      </c>
      <c r="B80" s="4" t="s">
        <v>28</v>
      </c>
      <c r="C80" s="4">
        <v>16.633333333333336</v>
      </c>
      <c r="D80" s="4">
        <v>4.3759999999999994</v>
      </c>
      <c r="E80" s="8">
        <v>1</v>
      </c>
      <c r="F80" s="4" t="s">
        <v>25</v>
      </c>
      <c r="G80" s="4" t="s">
        <v>21</v>
      </c>
      <c r="H80" s="4" t="s">
        <v>17</v>
      </c>
      <c r="I80" s="6">
        <v>42976</v>
      </c>
      <c r="J80" s="11">
        <f t="shared" si="3"/>
        <v>37.209302325581397</v>
      </c>
      <c r="K80" s="4">
        <v>0.37209302325581395</v>
      </c>
      <c r="L80" s="4">
        <v>11</v>
      </c>
      <c r="M80">
        <f t="shared" si="4"/>
        <v>3.0136986301369864E-2</v>
      </c>
    </row>
    <row r="81" spans="1:13">
      <c r="A81" t="s">
        <v>51</v>
      </c>
      <c r="B81" s="4" t="s">
        <v>29</v>
      </c>
      <c r="C81" s="4">
        <v>13.199999999999998</v>
      </c>
      <c r="D81" s="4">
        <v>4.843</v>
      </c>
      <c r="E81" s="8">
        <v>2</v>
      </c>
      <c r="F81" s="4" t="s">
        <v>23</v>
      </c>
      <c r="G81" s="4" t="s">
        <v>19</v>
      </c>
      <c r="H81" s="4" t="s">
        <v>15</v>
      </c>
      <c r="I81" s="6">
        <v>42976</v>
      </c>
      <c r="J81" s="11">
        <f t="shared" si="3"/>
        <v>29.527559055118115</v>
      </c>
      <c r="K81" s="4">
        <v>0.29527559055118113</v>
      </c>
      <c r="L81" s="4">
        <v>11</v>
      </c>
      <c r="M81">
        <f t="shared" si="4"/>
        <v>3.0136986301369864E-2</v>
      </c>
    </row>
    <row r="82" spans="1:13">
      <c r="A82" t="s">
        <v>51</v>
      </c>
      <c r="B82" t="s">
        <v>27</v>
      </c>
      <c r="C82" s="4">
        <v>15.933333333333332</v>
      </c>
      <c r="D82" s="4">
        <v>4.6970000000000001</v>
      </c>
      <c r="E82" s="8">
        <v>2</v>
      </c>
      <c r="F82" s="4" t="s">
        <v>23</v>
      </c>
      <c r="G82" s="4" t="s">
        <v>19</v>
      </c>
      <c r="H82" s="4" t="s">
        <v>15</v>
      </c>
      <c r="I82" s="6">
        <v>42976</v>
      </c>
      <c r="J82" s="11">
        <f t="shared" si="3"/>
        <v>28.35249042145594</v>
      </c>
      <c r="K82" s="4">
        <v>0.28352490421455939</v>
      </c>
      <c r="L82" s="4">
        <v>11</v>
      </c>
      <c r="M82">
        <f t="shared" si="4"/>
        <v>3.0136986301369864E-2</v>
      </c>
    </row>
    <row r="83" spans="1:13">
      <c r="A83" t="s">
        <v>51</v>
      </c>
      <c r="B83" s="4" t="s">
        <v>28</v>
      </c>
      <c r="C83" s="4">
        <v>13.699999999999998</v>
      </c>
      <c r="D83" s="4">
        <v>4.6284999999999998</v>
      </c>
      <c r="E83" s="8">
        <v>2</v>
      </c>
      <c r="F83" s="4" t="s">
        <v>23</v>
      </c>
      <c r="G83" s="4" t="s">
        <v>19</v>
      </c>
      <c r="H83" s="4" t="s">
        <v>15</v>
      </c>
      <c r="I83" s="6">
        <v>42976</v>
      </c>
      <c r="J83" s="11">
        <f t="shared" si="3"/>
        <v>26.400000000000002</v>
      </c>
      <c r="K83" s="4">
        <v>0.26400000000000001</v>
      </c>
      <c r="L83" s="4">
        <v>11</v>
      </c>
      <c r="M83">
        <f t="shared" si="4"/>
        <v>3.0136986301369864E-2</v>
      </c>
    </row>
    <row r="84" spans="1:13">
      <c r="A84" t="s">
        <v>51</v>
      </c>
      <c r="B84" s="4" t="s">
        <v>29</v>
      </c>
      <c r="C84" s="4">
        <v>13.199999999999998</v>
      </c>
      <c r="D84" s="4">
        <v>4.843</v>
      </c>
      <c r="E84" s="8">
        <v>2</v>
      </c>
      <c r="F84" s="4" t="s">
        <v>23</v>
      </c>
      <c r="G84" s="4" t="s">
        <v>19</v>
      </c>
      <c r="H84" s="4" t="s">
        <v>9</v>
      </c>
      <c r="I84" s="6">
        <v>42976</v>
      </c>
      <c r="J84" s="11">
        <f t="shared" si="3"/>
        <v>46.332046332046332</v>
      </c>
      <c r="K84" s="4">
        <v>0.46332046332046334</v>
      </c>
      <c r="L84" s="4">
        <v>11</v>
      </c>
      <c r="M84">
        <f t="shared" si="4"/>
        <v>3.0136986301369864E-2</v>
      </c>
    </row>
    <row r="85" spans="1:13">
      <c r="A85" t="s">
        <v>51</v>
      </c>
      <c r="B85" t="s">
        <v>27</v>
      </c>
      <c r="C85" s="4">
        <v>15.933333333333332</v>
      </c>
      <c r="D85" s="4">
        <v>4.6970000000000001</v>
      </c>
      <c r="E85" s="8">
        <v>2</v>
      </c>
      <c r="F85" s="4" t="s">
        <v>23</v>
      </c>
      <c r="G85" s="4" t="s">
        <v>19</v>
      </c>
      <c r="H85" s="4" t="s">
        <v>9</v>
      </c>
      <c r="I85" s="6">
        <v>42976</v>
      </c>
      <c r="J85" s="11">
        <f t="shared" si="3"/>
        <v>42.748091603053432</v>
      </c>
      <c r="K85" s="4">
        <v>0.42748091603053434</v>
      </c>
      <c r="L85" s="4">
        <v>11</v>
      </c>
      <c r="M85">
        <f t="shared" si="4"/>
        <v>3.0136986301369864E-2</v>
      </c>
    </row>
    <row r="86" spans="1:13">
      <c r="A86" t="s">
        <v>51</v>
      </c>
      <c r="B86" s="4" t="s">
        <v>28</v>
      </c>
      <c r="C86" s="4">
        <v>13.699999999999998</v>
      </c>
      <c r="D86" s="4">
        <v>4.6284999999999998</v>
      </c>
      <c r="E86" s="8">
        <v>2</v>
      </c>
      <c r="F86" s="4" t="s">
        <v>23</v>
      </c>
      <c r="G86" s="4" t="s">
        <v>19</v>
      </c>
      <c r="H86" s="4" t="s">
        <v>9</v>
      </c>
      <c r="I86" s="6">
        <v>42976</v>
      </c>
      <c r="J86" s="11">
        <f t="shared" si="3"/>
        <v>50.194552529182879</v>
      </c>
      <c r="K86" s="4">
        <v>0.50194552529182879</v>
      </c>
      <c r="L86" s="4">
        <v>11</v>
      </c>
      <c r="M86">
        <f t="shared" si="4"/>
        <v>3.0136986301369864E-2</v>
      </c>
    </row>
    <row r="87" spans="1:13">
      <c r="A87" t="s">
        <v>51</v>
      </c>
      <c r="B87" s="4" t="s">
        <v>29</v>
      </c>
      <c r="C87" s="4">
        <v>13.199999999999998</v>
      </c>
      <c r="D87" s="4">
        <v>4.843</v>
      </c>
      <c r="E87" s="8">
        <v>2</v>
      </c>
      <c r="F87" s="4" t="s">
        <v>23</v>
      </c>
      <c r="G87" s="4" t="s">
        <v>19</v>
      </c>
      <c r="H87" s="4" t="s">
        <v>17</v>
      </c>
      <c r="I87" s="6">
        <v>42976</v>
      </c>
      <c r="J87" s="13">
        <f t="shared" si="3"/>
        <v>46.184738955823299</v>
      </c>
      <c r="K87" s="4">
        <v>0.46184738955823296</v>
      </c>
      <c r="L87" s="4">
        <v>11</v>
      </c>
      <c r="M87">
        <f t="shared" si="4"/>
        <v>3.0136986301369864E-2</v>
      </c>
    </row>
    <row r="88" spans="1:13">
      <c r="A88" t="s">
        <v>51</v>
      </c>
      <c r="B88" t="s">
        <v>27</v>
      </c>
      <c r="C88" s="4">
        <v>15.933333333333332</v>
      </c>
      <c r="D88" s="4">
        <v>4.6970000000000001</v>
      </c>
      <c r="E88" s="8">
        <v>2</v>
      </c>
      <c r="F88" s="4" t="s">
        <v>23</v>
      </c>
      <c r="G88" s="4" t="s">
        <v>19</v>
      </c>
      <c r="H88" s="4" t="s">
        <v>17</v>
      </c>
      <c r="I88" s="6">
        <v>42976</v>
      </c>
      <c r="J88" s="13">
        <f t="shared" si="3"/>
        <v>43.629343629343637</v>
      </c>
      <c r="K88" s="4">
        <v>0.43629343629343637</v>
      </c>
      <c r="L88" s="4">
        <v>11</v>
      </c>
      <c r="M88">
        <f t="shared" si="4"/>
        <v>3.0136986301369864E-2</v>
      </c>
    </row>
    <row r="89" spans="1:13">
      <c r="A89" t="s">
        <v>51</v>
      </c>
      <c r="B89" s="4" t="s">
        <v>28</v>
      </c>
      <c r="C89" s="4">
        <v>13.699999999999998</v>
      </c>
      <c r="D89" s="4">
        <v>4.6284999999999998</v>
      </c>
      <c r="E89" s="8">
        <v>2</v>
      </c>
      <c r="F89" s="4" t="s">
        <v>23</v>
      </c>
      <c r="G89" s="4" t="s">
        <v>19</v>
      </c>
      <c r="H89" s="4" t="s">
        <v>17</v>
      </c>
      <c r="I89" s="6">
        <v>42976</v>
      </c>
      <c r="J89" s="13">
        <f t="shared" si="3"/>
        <v>42.857142857142861</v>
      </c>
      <c r="K89" s="4">
        <v>0.4285714285714286</v>
      </c>
      <c r="L89" s="4">
        <v>11</v>
      </c>
      <c r="M89">
        <f t="shared" si="4"/>
        <v>3.0136986301369864E-2</v>
      </c>
    </row>
    <row r="90" spans="1:13">
      <c r="A90" t="s">
        <v>51</v>
      </c>
      <c r="B90" s="4" t="s">
        <v>29</v>
      </c>
      <c r="C90" s="4">
        <v>12.933333333333332</v>
      </c>
      <c r="D90" s="4">
        <v>4.9029999999999996</v>
      </c>
      <c r="E90" s="8">
        <v>2</v>
      </c>
      <c r="F90" s="4" t="s">
        <v>25</v>
      </c>
      <c r="G90" s="4" t="s">
        <v>21</v>
      </c>
      <c r="H90" s="4" t="s">
        <v>15</v>
      </c>
      <c r="I90" s="6">
        <v>42976</v>
      </c>
      <c r="J90" s="13">
        <f t="shared" si="3"/>
        <v>24.313725490196077</v>
      </c>
      <c r="K90" s="4">
        <v>0.24313725490196078</v>
      </c>
      <c r="L90" s="4">
        <v>11</v>
      </c>
      <c r="M90">
        <f t="shared" si="4"/>
        <v>3.0136986301369864E-2</v>
      </c>
    </row>
    <row r="91" spans="1:13">
      <c r="A91" t="s">
        <v>51</v>
      </c>
      <c r="B91" t="s">
        <v>27</v>
      </c>
      <c r="C91" s="4">
        <v>12.9</v>
      </c>
      <c r="D91" s="4">
        <v>4.7240000000000002</v>
      </c>
      <c r="E91" s="8">
        <v>2</v>
      </c>
      <c r="F91" s="4" t="s">
        <v>25</v>
      </c>
      <c r="G91" s="4" t="s">
        <v>21</v>
      </c>
      <c r="H91" s="4" t="s">
        <v>15</v>
      </c>
      <c r="I91" s="6">
        <v>42976</v>
      </c>
      <c r="J91" s="13">
        <f t="shared" si="3"/>
        <v>29.277566539923956</v>
      </c>
      <c r="K91" s="4">
        <v>0.29277566539923955</v>
      </c>
      <c r="L91" s="4">
        <v>11</v>
      </c>
      <c r="M91">
        <f t="shared" si="4"/>
        <v>3.0136986301369864E-2</v>
      </c>
    </row>
    <row r="92" spans="1:13">
      <c r="A92" t="s">
        <v>51</v>
      </c>
      <c r="B92" s="4" t="s">
        <v>28</v>
      </c>
      <c r="C92" s="4">
        <v>13.666666666666666</v>
      </c>
      <c r="D92" s="4">
        <v>4.9545000000000003</v>
      </c>
      <c r="E92" s="8">
        <v>2</v>
      </c>
      <c r="F92" s="4" t="s">
        <v>25</v>
      </c>
      <c r="G92" s="4" t="s">
        <v>21</v>
      </c>
      <c r="H92" s="4" t="s">
        <v>15</v>
      </c>
      <c r="I92" s="6">
        <v>42976</v>
      </c>
      <c r="J92" s="13">
        <f t="shared" si="3"/>
        <v>18.390804597701145</v>
      </c>
      <c r="K92" s="4">
        <v>0.18390804597701146</v>
      </c>
      <c r="L92" s="4">
        <v>11</v>
      </c>
      <c r="M92">
        <f t="shared" si="4"/>
        <v>3.0136986301369864E-2</v>
      </c>
    </row>
    <row r="93" spans="1:13">
      <c r="A93" t="s">
        <v>51</v>
      </c>
      <c r="B93" s="4" t="s">
        <v>29</v>
      </c>
      <c r="C93" s="4">
        <v>12.933333333333332</v>
      </c>
      <c r="D93" s="4">
        <v>4.9029999999999996</v>
      </c>
      <c r="E93" s="8">
        <v>2</v>
      </c>
      <c r="F93" s="4" t="s">
        <v>25</v>
      </c>
      <c r="G93" s="4" t="s">
        <v>21</v>
      </c>
      <c r="H93" s="4" t="s">
        <v>9</v>
      </c>
      <c r="I93" s="6">
        <v>42976</v>
      </c>
      <c r="J93" s="13">
        <f t="shared" si="3"/>
        <v>58.174904942965775</v>
      </c>
      <c r="K93" s="4">
        <v>0.58174904942965777</v>
      </c>
      <c r="L93" s="4">
        <v>11</v>
      </c>
      <c r="M93">
        <f t="shared" si="4"/>
        <v>3.0136986301369864E-2</v>
      </c>
    </row>
    <row r="94" spans="1:13">
      <c r="A94" t="s">
        <v>51</v>
      </c>
      <c r="B94" t="s">
        <v>27</v>
      </c>
      <c r="C94" s="4">
        <v>12.9</v>
      </c>
      <c r="D94" s="4">
        <v>4.7240000000000002</v>
      </c>
      <c r="E94" s="8">
        <v>2</v>
      </c>
      <c r="F94" s="4" t="s">
        <v>25</v>
      </c>
      <c r="G94" s="4" t="s">
        <v>21</v>
      </c>
      <c r="H94" s="4" t="s">
        <v>9</v>
      </c>
      <c r="I94" s="6">
        <v>42976</v>
      </c>
      <c r="J94">
        <f t="shared" si="3"/>
        <v>42.307692307692307</v>
      </c>
      <c r="K94" s="4">
        <v>0.42307692307692307</v>
      </c>
      <c r="L94" s="4">
        <v>11</v>
      </c>
      <c r="M94">
        <f t="shared" si="4"/>
        <v>3.0136986301369864E-2</v>
      </c>
    </row>
    <row r="95" spans="1:13">
      <c r="A95" t="s">
        <v>51</v>
      </c>
      <c r="B95" s="4" t="s">
        <v>28</v>
      </c>
      <c r="C95" s="4">
        <v>13.666666666666666</v>
      </c>
      <c r="D95" s="4">
        <v>4.9545000000000003</v>
      </c>
      <c r="E95" s="8">
        <v>2</v>
      </c>
      <c r="F95" s="4" t="s">
        <v>25</v>
      </c>
      <c r="G95" s="4" t="s">
        <v>21</v>
      </c>
      <c r="H95" s="4" t="s">
        <v>9</v>
      </c>
      <c r="I95" s="6">
        <v>42976</v>
      </c>
      <c r="J95">
        <f t="shared" si="3"/>
        <v>55.426356589147282</v>
      </c>
      <c r="K95" s="4">
        <v>0.55426356589147285</v>
      </c>
      <c r="L95" s="4">
        <v>11</v>
      </c>
      <c r="M95">
        <f t="shared" si="4"/>
        <v>3.0136986301369864E-2</v>
      </c>
    </row>
    <row r="96" spans="1:13">
      <c r="A96" t="s">
        <v>51</v>
      </c>
      <c r="B96" s="4" t="s">
        <v>29</v>
      </c>
      <c r="C96" s="4">
        <v>12.933333333333332</v>
      </c>
      <c r="D96" s="4">
        <v>4.9029999999999996</v>
      </c>
      <c r="E96" s="8">
        <v>2</v>
      </c>
      <c r="F96" s="4" t="s">
        <v>25</v>
      </c>
      <c r="G96" s="4" t="s">
        <v>21</v>
      </c>
      <c r="H96" s="4" t="s">
        <v>17</v>
      </c>
      <c r="I96" s="6">
        <v>42976</v>
      </c>
      <c r="J96">
        <f t="shared" si="3"/>
        <v>50.570342205323193</v>
      </c>
      <c r="K96" s="4">
        <v>0.50570342205323193</v>
      </c>
      <c r="L96" s="4">
        <v>11</v>
      </c>
      <c r="M96">
        <f t="shared" si="4"/>
        <v>3.0136986301369864E-2</v>
      </c>
    </row>
    <row r="97" spans="1:14">
      <c r="A97" t="s">
        <v>51</v>
      </c>
      <c r="B97" t="s">
        <v>27</v>
      </c>
      <c r="C97" s="4">
        <v>12.9</v>
      </c>
      <c r="D97" s="4">
        <v>4.7240000000000002</v>
      </c>
      <c r="E97" s="8">
        <v>2</v>
      </c>
      <c r="F97" s="4" t="s">
        <v>25</v>
      </c>
      <c r="G97" s="4" t="s">
        <v>21</v>
      </c>
      <c r="H97" s="4" t="s">
        <v>17</v>
      </c>
      <c r="I97" s="6">
        <v>42976</v>
      </c>
      <c r="J97">
        <f t="shared" si="3"/>
        <v>31.2</v>
      </c>
      <c r="K97" s="4">
        <v>0.312</v>
      </c>
      <c r="L97" s="4">
        <v>11</v>
      </c>
      <c r="M97">
        <f t="shared" si="4"/>
        <v>3.0136986301369864E-2</v>
      </c>
    </row>
    <row r="98" spans="1:14">
      <c r="A98" t="s">
        <v>51</v>
      </c>
      <c r="B98" s="4" t="s">
        <v>28</v>
      </c>
      <c r="C98" s="4">
        <v>13.666666666666666</v>
      </c>
      <c r="D98" s="4">
        <v>4.9545000000000003</v>
      </c>
      <c r="E98" s="8">
        <v>2</v>
      </c>
      <c r="F98" s="4" t="s">
        <v>25</v>
      </c>
      <c r="G98" s="4" t="s">
        <v>21</v>
      </c>
      <c r="H98" s="4" t="s">
        <v>17</v>
      </c>
      <c r="I98" s="6">
        <v>42976</v>
      </c>
      <c r="J98">
        <f t="shared" si="3"/>
        <v>40.234375</v>
      </c>
      <c r="K98" s="4">
        <v>0.40234375</v>
      </c>
      <c r="L98" s="4">
        <v>11</v>
      </c>
      <c r="M98">
        <f t="shared" si="4"/>
        <v>3.0136986301369864E-2</v>
      </c>
    </row>
    <row r="99" spans="1:14">
      <c r="A99" t="s">
        <v>51</v>
      </c>
      <c r="B99" s="4" t="s">
        <v>29</v>
      </c>
      <c r="C99" s="4">
        <v>12.800000000000002</v>
      </c>
      <c r="D99" s="4">
        <v>4.7904999999999998</v>
      </c>
      <c r="E99" s="8">
        <v>3</v>
      </c>
      <c r="F99" s="4" t="s">
        <v>23</v>
      </c>
      <c r="G99" s="4" t="s">
        <v>19</v>
      </c>
      <c r="H99" s="4" t="s">
        <v>15</v>
      </c>
      <c r="I99" s="6">
        <v>42976</v>
      </c>
      <c r="J99" s="13">
        <f t="shared" si="3"/>
        <v>22.891566265060241</v>
      </c>
      <c r="K99" s="4">
        <v>0.22891566265060243</v>
      </c>
      <c r="L99" s="4">
        <v>11</v>
      </c>
      <c r="M99">
        <f t="shared" si="4"/>
        <v>3.0136986301369864E-2</v>
      </c>
    </row>
    <row r="100" spans="1:14">
      <c r="A100" t="s">
        <v>51</v>
      </c>
      <c r="B100" t="s">
        <v>27</v>
      </c>
      <c r="C100" s="4">
        <v>13.2</v>
      </c>
      <c r="D100" s="4">
        <v>4.9674999999999994</v>
      </c>
      <c r="E100" s="8">
        <v>3</v>
      </c>
      <c r="F100" s="4" t="s">
        <v>23</v>
      </c>
      <c r="G100" s="4" t="s">
        <v>19</v>
      </c>
      <c r="H100" s="4" t="s">
        <v>15</v>
      </c>
      <c r="I100" s="6">
        <v>42976</v>
      </c>
      <c r="J100" s="13">
        <f t="shared" si="3"/>
        <v>29.921259842519689</v>
      </c>
      <c r="K100" s="4">
        <v>0.29921259842519687</v>
      </c>
      <c r="L100" s="4">
        <v>11</v>
      </c>
      <c r="M100">
        <f t="shared" si="4"/>
        <v>3.0136986301369864E-2</v>
      </c>
    </row>
    <row r="101" spans="1:14">
      <c r="A101" t="s">
        <v>51</v>
      </c>
      <c r="B101" s="4" t="s">
        <v>28</v>
      </c>
      <c r="C101" s="4">
        <v>10.233333333333334</v>
      </c>
      <c r="D101" s="4">
        <v>4.9710000000000001</v>
      </c>
      <c r="E101" s="8">
        <v>3</v>
      </c>
      <c r="F101" s="4" t="s">
        <v>23</v>
      </c>
      <c r="G101" s="4" t="s">
        <v>19</v>
      </c>
      <c r="H101" s="4" t="s">
        <v>15</v>
      </c>
      <c r="I101" s="6">
        <v>42976</v>
      </c>
      <c r="J101" s="12" t="s">
        <v>14</v>
      </c>
      <c r="K101" s="4" t="s">
        <v>14</v>
      </c>
      <c r="L101" s="4">
        <v>11</v>
      </c>
      <c r="M101">
        <f t="shared" si="4"/>
        <v>3.0136986301369864E-2</v>
      </c>
      <c r="N101" t="s">
        <v>57</v>
      </c>
    </row>
    <row r="102" spans="1:14">
      <c r="A102" t="s">
        <v>51</v>
      </c>
      <c r="B102" s="4" t="s">
        <v>29</v>
      </c>
      <c r="C102" s="4">
        <v>12.800000000000002</v>
      </c>
      <c r="D102" s="4">
        <v>4.7904999999999998</v>
      </c>
      <c r="E102" s="8">
        <v>3</v>
      </c>
      <c r="F102" s="4" t="s">
        <v>23</v>
      </c>
      <c r="G102" s="4" t="s">
        <v>19</v>
      </c>
      <c r="H102" s="4" t="s">
        <v>9</v>
      </c>
      <c r="I102" s="6">
        <v>42976</v>
      </c>
      <c r="J102" s="13">
        <f>K102*100</f>
        <v>53.149606299212607</v>
      </c>
      <c r="K102" s="4">
        <v>0.53149606299212604</v>
      </c>
      <c r="L102" s="4">
        <v>11</v>
      </c>
      <c r="M102">
        <f t="shared" si="4"/>
        <v>3.0136986301369864E-2</v>
      </c>
    </row>
    <row r="103" spans="1:14">
      <c r="A103" t="s">
        <v>51</v>
      </c>
      <c r="B103" t="s">
        <v>27</v>
      </c>
      <c r="C103" s="4">
        <v>13.2</v>
      </c>
      <c r="D103" s="4">
        <v>4.9674999999999994</v>
      </c>
      <c r="E103" s="8">
        <v>3</v>
      </c>
      <c r="F103" s="4" t="s">
        <v>23</v>
      </c>
      <c r="G103" s="4" t="s">
        <v>19</v>
      </c>
      <c r="H103" s="4" t="s">
        <v>9</v>
      </c>
      <c r="I103" s="6">
        <v>42976</v>
      </c>
      <c r="J103" s="13">
        <f>K103*100</f>
        <v>41.960784313725483</v>
      </c>
      <c r="K103" s="4">
        <v>0.41960784313725485</v>
      </c>
      <c r="L103" s="4">
        <v>11</v>
      </c>
      <c r="M103">
        <f t="shared" si="4"/>
        <v>3.0136986301369864E-2</v>
      </c>
    </row>
    <row r="104" spans="1:14">
      <c r="A104" t="s">
        <v>51</v>
      </c>
      <c r="B104" s="4" t="s">
        <v>28</v>
      </c>
      <c r="C104" s="4">
        <v>10.233333333333334</v>
      </c>
      <c r="D104" s="4">
        <v>4.9710000000000001</v>
      </c>
      <c r="E104" s="8">
        <v>3</v>
      </c>
      <c r="F104" s="4" t="s">
        <v>23</v>
      </c>
      <c r="G104" s="4" t="s">
        <v>19</v>
      </c>
      <c r="H104" s="4" t="s">
        <v>9</v>
      </c>
      <c r="I104" s="6">
        <v>42976</v>
      </c>
      <c r="J104" s="12" t="s">
        <v>14</v>
      </c>
      <c r="K104" s="4" t="s">
        <v>14</v>
      </c>
      <c r="L104" s="4">
        <v>11</v>
      </c>
      <c r="M104">
        <f t="shared" si="4"/>
        <v>3.0136986301369864E-2</v>
      </c>
      <c r="N104" t="s">
        <v>57</v>
      </c>
    </row>
    <row r="105" spans="1:14">
      <c r="A105" t="s">
        <v>51</v>
      </c>
      <c r="B105" s="4" t="s">
        <v>29</v>
      </c>
      <c r="C105" s="4">
        <v>12.800000000000002</v>
      </c>
      <c r="D105" s="4">
        <v>4.7904999999999998</v>
      </c>
      <c r="E105" s="8">
        <v>3</v>
      </c>
      <c r="F105" s="4" t="s">
        <v>23</v>
      </c>
      <c r="G105" s="4" t="s">
        <v>19</v>
      </c>
      <c r="H105" s="4" t="s">
        <v>17</v>
      </c>
      <c r="I105" s="6">
        <v>42976</v>
      </c>
      <c r="J105" s="13">
        <f>K105*100</f>
        <v>39.543726235741445</v>
      </c>
      <c r="K105" s="4">
        <v>0.39543726235741444</v>
      </c>
      <c r="L105" s="4">
        <v>11</v>
      </c>
      <c r="M105">
        <f t="shared" si="4"/>
        <v>3.0136986301369864E-2</v>
      </c>
    </row>
    <row r="106" spans="1:14">
      <c r="A106" t="s">
        <v>51</v>
      </c>
      <c r="B106" t="s">
        <v>27</v>
      </c>
      <c r="C106" s="4">
        <v>13.2</v>
      </c>
      <c r="D106" s="4">
        <v>4.9674999999999994</v>
      </c>
      <c r="E106" s="8">
        <v>3</v>
      </c>
      <c r="F106" s="4" t="s">
        <v>23</v>
      </c>
      <c r="G106" s="4" t="s">
        <v>19</v>
      </c>
      <c r="H106" s="4" t="s">
        <v>17</v>
      </c>
      <c r="I106" s="6">
        <v>42976</v>
      </c>
      <c r="J106" s="13">
        <f>K106*100</f>
        <v>43.410852713178286</v>
      </c>
      <c r="K106" s="4">
        <v>0.43410852713178288</v>
      </c>
      <c r="L106" s="4">
        <v>11</v>
      </c>
      <c r="M106">
        <f t="shared" si="4"/>
        <v>3.0136986301369864E-2</v>
      </c>
    </row>
    <row r="107" spans="1:14">
      <c r="A107" t="s">
        <v>51</v>
      </c>
      <c r="B107" s="4" t="s">
        <v>28</v>
      </c>
      <c r="C107" s="4">
        <v>10.233333333333334</v>
      </c>
      <c r="D107" s="4">
        <v>4.9710000000000001</v>
      </c>
      <c r="E107" s="8">
        <v>3</v>
      </c>
      <c r="F107" s="4" t="s">
        <v>23</v>
      </c>
      <c r="G107" s="4" t="s">
        <v>19</v>
      </c>
      <c r="H107" s="4" t="s">
        <v>17</v>
      </c>
      <c r="I107" s="6">
        <v>42976</v>
      </c>
      <c r="J107" s="12" t="s">
        <v>14</v>
      </c>
      <c r="K107" s="4" t="s">
        <v>14</v>
      </c>
      <c r="L107" s="4">
        <v>11</v>
      </c>
      <c r="M107">
        <f t="shared" si="4"/>
        <v>3.0136986301369864E-2</v>
      </c>
      <c r="N107" t="s">
        <v>57</v>
      </c>
    </row>
    <row r="108" spans="1:14">
      <c r="A108" t="s">
        <v>51</v>
      </c>
      <c r="B108" s="4" t="s">
        <v>29</v>
      </c>
      <c r="C108" s="4">
        <v>12.800000000000002</v>
      </c>
      <c r="D108" s="4">
        <v>4.8985000000000003</v>
      </c>
      <c r="E108" s="8">
        <v>3</v>
      </c>
      <c r="F108" s="4" t="s">
        <v>25</v>
      </c>
      <c r="G108" s="4" t="s">
        <v>21</v>
      </c>
      <c r="H108" s="4" t="s">
        <v>15</v>
      </c>
      <c r="I108" s="6">
        <v>42976</v>
      </c>
      <c r="J108" s="13">
        <f>K108*100</f>
        <v>21.568627450980394</v>
      </c>
      <c r="K108" s="4">
        <v>0.21568627450980393</v>
      </c>
      <c r="L108" s="4">
        <v>11</v>
      </c>
      <c r="M108">
        <f t="shared" si="4"/>
        <v>3.0136986301369864E-2</v>
      </c>
    </row>
    <row r="109" spans="1:14">
      <c r="A109" t="s">
        <v>51</v>
      </c>
      <c r="B109" t="s">
        <v>27</v>
      </c>
      <c r="C109" s="4">
        <v>12.9</v>
      </c>
      <c r="D109" s="4">
        <v>5.6154999999999999</v>
      </c>
      <c r="E109" s="8">
        <v>3</v>
      </c>
      <c r="F109" s="4" t="s">
        <v>25</v>
      </c>
      <c r="G109" s="4" t="s">
        <v>21</v>
      </c>
      <c r="H109" s="4" t="s">
        <v>15</v>
      </c>
      <c r="I109" s="6">
        <v>42976</v>
      </c>
      <c r="J109" s="13">
        <f>K109*100</f>
        <v>33.203125</v>
      </c>
      <c r="K109" s="4">
        <v>0.33203125</v>
      </c>
      <c r="L109" s="4">
        <v>11</v>
      </c>
      <c r="M109">
        <f t="shared" si="4"/>
        <v>3.0136986301369864E-2</v>
      </c>
    </row>
    <row r="110" spans="1:14">
      <c r="A110" t="s">
        <v>51</v>
      </c>
      <c r="B110" s="4" t="s">
        <v>28</v>
      </c>
      <c r="C110" s="4">
        <v>10.533333333333333</v>
      </c>
      <c r="D110" s="4">
        <v>5.3395000000000001</v>
      </c>
      <c r="E110" s="8">
        <v>3</v>
      </c>
      <c r="F110" s="4" t="s">
        <v>25</v>
      </c>
      <c r="G110" s="4" t="s">
        <v>21</v>
      </c>
      <c r="H110" s="4" t="s">
        <v>15</v>
      </c>
      <c r="I110" s="6">
        <v>42976</v>
      </c>
      <c r="J110" s="12" t="s">
        <v>14</v>
      </c>
      <c r="K110" s="4" t="s">
        <v>14</v>
      </c>
      <c r="L110" s="4">
        <v>11</v>
      </c>
      <c r="M110">
        <f t="shared" si="4"/>
        <v>3.0136986301369864E-2</v>
      </c>
      <c r="N110" t="s">
        <v>57</v>
      </c>
    </row>
    <row r="111" spans="1:14">
      <c r="A111" t="s">
        <v>51</v>
      </c>
      <c r="B111" s="4" t="s">
        <v>29</v>
      </c>
      <c r="C111" s="4">
        <v>12.800000000000002</v>
      </c>
      <c r="D111" s="4">
        <v>4.8985000000000003</v>
      </c>
      <c r="E111" s="8">
        <v>3</v>
      </c>
      <c r="F111" s="4" t="s">
        <v>25</v>
      </c>
      <c r="G111" s="4" t="s">
        <v>21</v>
      </c>
      <c r="H111" s="4" t="s">
        <v>9</v>
      </c>
      <c r="I111" s="6">
        <v>42976</v>
      </c>
      <c r="J111" s="13">
        <f>K111*100</f>
        <v>56.640625</v>
      </c>
      <c r="K111" s="4">
        <v>0.56640625</v>
      </c>
      <c r="L111" s="4">
        <v>11</v>
      </c>
      <c r="M111">
        <f t="shared" si="4"/>
        <v>3.0136986301369864E-2</v>
      </c>
    </row>
    <row r="112" spans="1:14">
      <c r="A112" t="s">
        <v>51</v>
      </c>
      <c r="B112" t="s">
        <v>27</v>
      </c>
      <c r="C112" s="4">
        <v>12.9</v>
      </c>
      <c r="D112" s="4">
        <v>5.6154999999999999</v>
      </c>
      <c r="E112" s="8">
        <v>3</v>
      </c>
      <c r="F112" s="4" t="s">
        <v>25</v>
      </c>
      <c r="G112" s="4" t="s">
        <v>21</v>
      </c>
      <c r="H112" s="4" t="s">
        <v>9</v>
      </c>
      <c r="I112" s="6">
        <v>42976</v>
      </c>
      <c r="J112">
        <f>K112*100</f>
        <v>32.170542635658919</v>
      </c>
      <c r="K112" s="4">
        <v>0.32170542635658916</v>
      </c>
      <c r="L112" s="4">
        <v>11</v>
      </c>
      <c r="M112">
        <f t="shared" si="4"/>
        <v>3.0136986301369864E-2</v>
      </c>
    </row>
    <row r="113" spans="1:14">
      <c r="A113" t="s">
        <v>51</v>
      </c>
      <c r="B113" s="4" t="s">
        <v>28</v>
      </c>
      <c r="C113" s="4">
        <v>10.533333333333333</v>
      </c>
      <c r="D113" s="4">
        <v>5.3395000000000001</v>
      </c>
      <c r="E113" s="8">
        <v>3</v>
      </c>
      <c r="F113" s="4" t="s">
        <v>25</v>
      </c>
      <c r="G113" s="4" t="s">
        <v>21</v>
      </c>
      <c r="H113" s="4" t="s">
        <v>9</v>
      </c>
      <c r="I113" s="6">
        <v>42976</v>
      </c>
      <c r="J113" s="4" t="s">
        <v>14</v>
      </c>
      <c r="K113" s="4" t="s">
        <v>14</v>
      </c>
      <c r="L113" s="4">
        <v>11</v>
      </c>
      <c r="M113">
        <f t="shared" si="4"/>
        <v>3.0136986301369864E-2</v>
      </c>
      <c r="N113" t="s">
        <v>57</v>
      </c>
    </row>
    <row r="114" spans="1:14">
      <c r="A114" t="s">
        <v>51</v>
      </c>
      <c r="B114" s="4" t="s">
        <v>29</v>
      </c>
      <c r="C114" s="4">
        <v>12.800000000000002</v>
      </c>
      <c r="D114" s="4">
        <v>4.8985000000000003</v>
      </c>
      <c r="E114" s="8">
        <v>3</v>
      </c>
      <c r="F114" s="4" t="s">
        <v>25</v>
      </c>
      <c r="G114" s="4" t="s">
        <v>21</v>
      </c>
      <c r="H114" s="4" t="s">
        <v>17</v>
      </c>
      <c r="I114" s="6">
        <v>42976</v>
      </c>
      <c r="J114">
        <f>K114*100</f>
        <v>44.881889763779533</v>
      </c>
      <c r="K114" s="4">
        <v>0.44881889763779531</v>
      </c>
      <c r="L114" s="4">
        <v>11</v>
      </c>
      <c r="M114">
        <f t="shared" si="4"/>
        <v>3.0136986301369864E-2</v>
      </c>
    </row>
    <row r="115" spans="1:14">
      <c r="A115" t="s">
        <v>51</v>
      </c>
      <c r="B115" t="s">
        <v>27</v>
      </c>
      <c r="C115" s="4">
        <v>12.9</v>
      </c>
      <c r="D115" s="4">
        <v>5.6154999999999999</v>
      </c>
      <c r="E115" s="8">
        <v>3</v>
      </c>
      <c r="F115" s="4" t="s">
        <v>25</v>
      </c>
      <c r="G115" s="4" t="s">
        <v>21</v>
      </c>
      <c r="H115" s="4" t="s">
        <v>17</v>
      </c>
      <c r="I115" s="6">
        <v>42976</v>
      </c>
      <c r="J115">
        <f>K115*100</f>
        <v>40.856031128404666</v>
      </c>
      <c r="K115" s="4">
        <v>0.40856031128404668</v>
      </c>
      <c r="L115" s="4">
        <v>11</v>
      </c>
      <c r="M115">
        <f t="shared" si="4"/>
        <v>3.0136986301369864E-2</v>
      </c>
    </row>
    <row r="116" spans="1:14">
      <c r="A116" t="s">
        <v>51</v>
      </c>
      <c r="B116" s="4" t="s">
        <v>28</v>
      </c>
      <c r="C116" s="4">
        <v>10.533333333333333</v>
      </c>
      <c r="D116" s="4">
        <v>5.3395000000000001</v>
      </c>
      <c r="E116" s="8">
        <v>3</v>
      </c>
      <c r="F116" s="4" t="s">
        <v>25</v>
      </c>
      <c r="G116" s="4" t="s">
        <v>21</v>
      </c>
      <c r="H116" s="4" t="s">
        <v>17</v>
      </c>
      <c r="I116" s="6">
        <v>42976</v>
      </c>
      <c r="J116" s="4" t="s">
        <v>14</v>
      </c>
      <c r="K116" s="4" t="s">
        <v>14</v>
      </c>
      <c r="L116" s="4">
        <v>11</v>
      </c>
      <c r="M116">
        <f t="shared" si="4"/>
        <v>3.0136986301369864E-2</v>
      </c>
      <c r="N116" t="s">
        <v>57</v>
      </c>
    </row>
    <row r="117" spans="1:14">
      <c r="A117" t="s">
        <v>51</v>
      </c>
      <c r="B117" s="4" t="s">
        <v>29</v>
      </c>
      <c r="C117" s="4">
        <v>12.133333333333333</v>
      </c>
      <c r="D117" s="4">
        <v>4.6604999999999999</v>
      </c>
      <c r="E117" s="8">
        <v>4</v>
      </c>
      <c r="F117" s="4" t="s">
        <v>23</v>
      </c>
      <c r="G117" s="4" t="s">
        <v>19</v>
      </c>
      <c r="H117" s="4" t="s">
        <v>15</v>
      </c>
      <c r="I117" s="6">
        <v>42976</v>
      </c>
      <c r="J117" s="13">
        <f>K117*100</f>
        <v>25.781249999999993</v>
      </c>
      <c r="K117" s="4">
        <v>0.25781249999999994</v>
      </c>
      <c r="L117" s="4">
        <v>11</v>
      </c>
      <c r="M117">
        <f t="shared" si="4"/>
        <v>3.0136986301369864E-2</v>
      </c>
    </row>
    <row r="118" spans="1:14">
      <c r="A118" t="s">
        <v>51</v>
      </c>
      <c r="B118" t="s">
        <v>27</v>
      </c>
      <c r="C118" s="4" t="s">
        <v>14</v>
      </c>
      <c r="D118" s="4">
        <v>4.5289999999999999</v>
      </c>
      <c r="E118" s="8">
        <v>4</v>
      </c>
      <c r="F118" s="4" t="s">
        <v>23</v>
      </c>
      <c r="G118" s="4" t="s">
        <v>19</v>
      </c>
      <c r="H118" s="4" t="s">
        <v>15</v>
      </c>
      <c r="I118" s="6">
        <v>42976</v>
      </c>
      <c r="J118" s="12" t="s">
        <v>14</v>
      </c>
      <c r="K118" s="4" t="s">
        <v>14</v>
      </c>
      <c r="L118" s="4">
        <v>11</v>
      </c>
      <c r="M118">
        <f t="shared" si="4"/>
        <v>3.0136986301369864E-2</v>
      </c>
      <c r="N118" t="s">
        <v>57</v>
      </c>
    </row>
    <row r="119" spans="1:14">
      <c r="A119" t="s">
        <v>51</v>
      </c>
      <c r="B119" s="4" t="s">
        <v>28</v>
      </c>
      <c r="C119" s="4">
        <v>11.233333333333334</v>
      </c>
      <c r="D119" s="4">
        <v>4.8149999999999995</v>
      </c>
      <c r="E119" s="8">
        <v>4</v>
      </c>
      <c r="F119" s="4" t="s">
        <v>23</v>
      </c>
      <c r="G119" s="4" t="s">
        <v>19</v>
      </c>
      <c r="H119" s="4" t="s">
        <v>15</v>
      </c>
      <c r="I119" s="6">
        <v>42976</v>
      </c>
      <c r="J119" s="13">
        <f>K119*100</f>
        <v>19.047619047619047</v>
      </c>
      <c r="K119" s="4">
        <v>0.19047619047619047</v>
      </c>
      <c r="L119" s="4">
        <v>11</v>
      </c>
      <c r="M119">
        <f t="shared" si="4"/>
        <v>3.0136986301369864E-2</v>
      </c>
    </row>
    <row r="120" spans="1:14">
      <c r="A120" t="s">
        <v>51</v>
      </c>
      <c r="B120" s="4" t="s">
        <v>29</v>
      </c>
      <c r="C120" s="4">
        <v>12.133333333333333</v>
      </c>
      <c r="D120" s="4">
        <v>4.6604999999999999</v>
      </c>
      <c r="E120" s="8">
        <v>4</v>
      </c>
      <c r="F120" s="4" t="s">
        <v>23</v>
      </c>
      <c r="G120" s="4" t="s">
        <v>19</v>
      </c>
      <c r="H120" s="4" t="s">
        <v>9</v>
      </c>
      <c r="I120" s="6">
        <v>42976</v>
      </c>
      <c r="J120" s="13">
        <f>K120*100</f>
        <v>53.441295546558699</v>
      </c>
      <c r="K120" s="4">
        <v>0.53441295546558698</v>
      </c>
      <c r="L120" s="4">
        <v>11</v>
      </c>
      <c r="M120">
        <f t="shared" si="4"/>
        <v>3.0136986301369864E-2</v>
      </c>
    </row>
    <row r="121" spans="1:14">
      <c r="A121" t="s">
        <v>51</v>
      </c>
      <c r="B121" t="s">
        <v>27</v>
      </c>
      <c r="C121" s="4" t="s">
        <v>14</v>
      </c>
      <c r="D121" s="4">
        <v>4.5289999999999999</v>
      </c>
      <c r="E121" s="8">
        <v>4</v>
      </c>
      <c r="F121" s="4" t="s">
        <v>23</v>
      </c>
      <c r="G121" s="4" t="s">
        <v>19</v>
      </c>
      <c r="H121" s="4" t="s">
        <v>9</v>
      </c>
      <c r="I121" s="6">
        <v>42976</v>
      </c>
      <c r="J121" s="12" t="s">
        <v>14</v>
      </c>
      <c r="K121" s="4" t="s">
        <v>14</v>
      </c>
      <c r="L121" s="4">
        <v>11</v>
      </c>
      <c r="M121">
        <f t="shared" si="4"/>
        <v>3.0136986301369864E-2</v>
      </c>
      <c r="N121" t="s">
        <v>57</v>
      </c>
    </row>
    <row r="122" spans="1:14">
      <c r="A122" t="s">
        <v>51</v>
      </c>
      <c r="B122" s="4" t="s">
        <v>28</v>
      </c>
      <c r="C122" s="4">
        <v>11.233333333333334</v>
      </c>
      <c r="D122" s="4">
        <v>4.8149999999999995</v>
      </c>
      <c r="E122" s="8">
        <v>4</v>
      </c>
      <c r="F122" s="4" t="s">
        <v>23</v>
      </c>
      <c r="G122" s="4" t="s">
        <v>19</v>
      </c>
      <c r="H122" s="4" t="s">
        <v>9</v>
      </c>
      <c r="I122" s="6">
        <v>42976</v>
      </c>
      <c r="J122" s="13" t="s">
        <v>14</v>
      </c>
      <c r="K122" s="4" t="s">
        <v>14</v>
      </c>
      <c r="L122" s="4">
        <v>11</v>
      </c>
      <c r="M122">
        <f t="shared" si="4"/>
        <v>3.0136986301369864E-2</v>
      </c>
      <c r="N122" t="s">
        <v>57</v>
      </c>
    </row>
    <row r="123" spans="1:14">
      <c r="A123" t="s">
        <v>51</v>
      </c>
      <c r="B123" s="4" t="s">
        <v>29</v>
      </c>
      <c r="C123" s="4">
        <v>12.133333333333333</v>
      </c>
      <c r="D123" s="4">
        <v>4.6604999999999999</v>
      </c>
      <c r="E123" s="8">
        <v>4</v>
      </c>
      <c r="F123" s="4" t="s">
        <v>23</v>
      </c>
      <c r="G123" s="4" t="s">
        <v>19</v>
      </c>
      <c r="H123" s="4" t="s">
        <v>17</v>
      </c>
      <c r="I123" s="6">
        <v>42976</v>
      </c>
      <c r="J123" s="13">
        <f>K123*100</f>
        <v>40.160642570281126</v>
      </c>
      <c r="K123" s="4">
        <v>0.40160642570281124</v>
      </c>
      <c r="L123" s="4">
        <v>11</v>
      </c>
      <c r="M123">
        <f t="shared" si="4"/>
        <v>3.0136986301369864E-2</v>
      </c>
    </row>
    <row r="124" spans="1:14">
      <c r="A124" t="s">
        <v>51</v>
      </c>
      <c r="B124" t="s">
        <v>27</v>
      </c>
      <c r="C124" s="4" t="s">
        <v>14</v>
      </c>
      <c r="D124" s="4">
        <v>4.5289999999999999</v>
      </c>
      <c r="E124" s="8">
        <v>4</v>
      </c>
      <c r="F124" s="4" t="s">
        <v>23</v>
      </c>
      <c r="G124" s="4" t="s">
        <v>19</v>
      </c>
      <c r="H124" s="4" t="s">
        <v>17</v>
      </c>
      <c r="I124" s="6">
        <v>42976</v>
      </c>
      <c r="J124" s="12" t="s">
        <v>14</v>
      </c>
      <c r="K124" s="4" t="s">
        <v>14</v>
      </c>
      <c r="L124" s="4">
        <v>11</v>
      </c>
      <c r="M124">
        <f t="shared" si="4"/>
        <v>3.0136986301369864E-2</v>
      </c>
      <c r="N124" t="s">
        <v>57</v>
      </c>
    </row>
    <row r="125" spans="1:14">
      <c r="A125" t="s">
        <v>51</v>
      </c>
      <c r="B125" s="4" t="s">
        <v>28</v>
      </c>
      <c r="C125" s="4">
        <v>11.233333333333334</v>
      </c>
      <c r="D125" s="4">
        <v>4.8149999999999995</v>
      </c>
      <c r="E125" s="8">
        <v>4</v>
      </c>
      <c r="F125" s="4" t="s">
        <v>23</v>
      </c>
      <c r="G125" s="4" t="s">
        <v>19</v>
      </c>
      <c r="H125" s="4" t="s">
        <v>17</v>
      </c>
      <c r="I125" s="6">
        <v>42976</v>
      </c>
      <c r="J125" s="13">
        <f>K125*100</f>
        <v>50</v>
      </c>
      <c r="K125" s="4">
        <v>0.5</v>
      </c>
      <c r="L125" s="4">
        <v>11</v>
      </c>
      <c r="M125">
        <f t="shared" si="4"/>
        <v>3.0136986301369864E-2</v>
      </c>
    </row>
    <row r="126" spans="1:14">
      <c r="A126" t="s">
        <v>51</v>
      </c>
      <c r="B126" s="4" t="s">
        <v>29</v>
      </c>
      <c r="C126" s="4">
        <v>12.9</v>
      </c>
      <c r="D126" s="4">
        <v>5.3540000000000001</v>
      </c>
      <c r="E126" s="8">
        <v>4</v>
      </c>
      <c r="F126" s="4" t="s">
        <v>25</v>
      </c>
      <c r="G126" s="4" t="s">
        <v>21</v>
      </c>
      <c r="H126" s="4" t="s">
        <v>15</v>
      </c>
      <c r="I126" s="6">
        <v>42976</v>
      </c>
      <c r="J126" s="13">
        <f>K126*100</f>
        <v>24.615384615384617</v>
      </c>
      <c r="K126" s="4">
        <v>0.24615384615384617</v>
      </c>
      <c r="L126" s="4">
        <v>11</v>
      </c>
      <c r="M126">
        <f t="shared" si="4"/>
        <v>3.0136986301369864E-2</v>
      </c>
    </row>
    <row r="127" spans="1:14">
      <c r="A127" t="s">
        <v>51</v>
      </c>
      <c r="B127" t="s">
        <v>27</v>
      </c>
      <c r="C127" s="4" t="s">
        <v>14</v>
      </c>
      <c r="D127" s="4">
        <v>4.6680000000000001</v>
      </c>
      <c r="E127" s="8">
        <v>4</v>
      </c>
      <c r="F127" s="4" t="s">
        <v>25</v>
      </c>
      <c r="G127" s="4" t="s">
        <v>21</v>
      </c>
      <c r="H127" s="4" t="s">
        <v>15</v>
      </c>
      <c r="I127" s="6">
        <v>42976</v>
      </c>
      <c r="J127" s="12" t="s">
        <v>14</v>
      </c>
      <c r="K127" s="4" t="s">
        <v>14</v>
      </c>
      <c r="L127" s="4">
        <v>11</v>
      </c>
      <c r="M127">
        <f t="shared" ref="M127:M190" si="5">L127/365</f>
        <v>3.0136986301369864E-2</v>
      </c>
      <c r="N127" t="s">
        <v>57</v>
      </c>
    </row>
    <row r="128" spans="1:14">
      <c r="A128" t="s">
        <v>51</v>
      </c>
      <c r="B128" s="4" t="s">
        <v>28</v>
      </c>
      <c r="C128" s="4">
        <v>9.8333333333333339</v>
      </c>
      <c r="D128" s="4">
        <v>4.8599999999999994</v>
      </c>
      <c r="E128" s="8">
        <v>4</v>
      </c>
      <c r="F128" s="4" t="s">
        <v>25</v>
      </c>
      <c r="G128" s="4" t="s">
        <v>21</v>
      </c>
      <c r="H128" s="4" t="s">
        <v>15</v>
      </c>
      <c r="I128" s="6">
        <v>42976</v>
      </c>
      <c r="J128" s="13">
        <f>K128*100</f>
        <v>26.053639846743295</v>
      </c>
      <c r="K128" s="4">
        <v>0.26053639846743293</v>
      </c>
      <c r="L128" s="4">
        <v>11</v>
      </c>
      <c r="M128">
        <f t="shared" si="5"/>
        <v>3.0136986301369864E-2</v>
      </c>
    </row>
    <row r="129" spans="1:14">
      <c r="A129" t="s">
        <v>51</v>
      </c>
      <c r="B129" s="4" t="s">
        <v>29</v>
      </c>
      <c r="C129" s="4">
        <v>12.9</v>
      </c>
      <c r="D129" s="4">
        <v>5.3540000000000001</v>
      </c>
      <c r="E129" s="8">
        <v>4</v>
      </c>
      <c r="F129" s="4" t="s">
        <v>25</v>
      </c>
      <c r="G129" s="4" t="s">
        <v>21</v>
      </c>
      <c r="H129" s="4" t="s">
        <v>9</v>
      </c>
      <c r="I129" s="6">
        <v>42976</v>
      </c>
      <c r="J129" s="13">
        <f>K129*100</f>
        <v>56.299212598425207</v>
      </c>
      <c r="K129" s="4">
        <v>0.56299212598425208</v>
      </c>
      <c r="L129" s="4">
        <v>11</v>
      </c>
      <c r="M129">
        <f t="shared" si="5"/>
        <v>3.0136986301369864E-2</v>
      </c>
    </row>
    <row r="130" spans="1:14">
      <c r="A130" t="s">
        <v>51</v>
      </c>
      <c r="B130" t="s">
        <v>27</v>
      </c>
      <c r="C130" s="4" t="s">
        <v>14</v>
      </c>
      <c r="D130" s="4">
        <v>4.6680000000000001</v>
      </c>
      <c r="E130" s="8">
        <v>4</v>
      </c>
      <c r="F130" s="4" t="s">
        <v>25</v>
      </c>
      <c r="G130" s="4" t="s">
        <v>21</v>
      </c>
      <c r="H130" s="4" t="s">
        <v>9</v>
      </c>
      <c r="I130" s="6">
        <v>42976</v>
      </c>
      <c r="J130" s="4" t="s">
        <v>14</v>
      </c>
      <c r="K130" s="4" t="s">
        <v>14</v>
      </c>
      <c r="L130" s="4">
        <v>11</v>
      </c>
      <c r="M130">
        <f t="shared" si="5"/>
        <v>3.0136986301369864E-2</v>
      </c>
      <c r="N130" t="s">
        <v>57</v>
      </c>
    </row>
    <row r="131" spans="1:14">
      <c r="A131" t="s">
        <v>51</v>
      </c>
      <c r="B131" s="4" t="s">
        <v>28</v>
      </c>
      <c r="C131" s="4">
        <v>9.8333333333333339</v>
      </c>
      <c r="D131" s="4">
        <v>4.8599999999999994</v>
      </c>
      <c r="E131" s="8">
        <v>4</v>
      </c>
      <c r="F131" s="4" t="s">
        <v>25</v>
      </c>
      <c r="G131" s="4" t="s">
        <v>21</v>
      </c>
      <c r="H131" s="4" t="s">
        <v>9</v>
      </c>
      <c r="I131" s="6">
        <v>42976</v>
      </c>
      <c r="J131">
        <f>K131*100</f>
        <v>63.2</v>
      </c>
      <c r="K131" s="4">
        <v>0.63200000000000001</v>
      </c>
      <c r="L131" s="4">
        <v>11</v>
      </c>
      <c r="M131">
        <f t="shared" si="5"/>
        <v>3.0136986301369864E-2</v>
      </c>
    </row>
    <row r="132" spans="1:14">
      <c r="A132" t="s">
        <v>51</v>
      </c>
      <c r="B132" s="4" t="s">
        <v>29</v>
      </c>
      <c r="C132" s="4">
        <v>12.9</v>
      </c>
      <c r="D132" s="4">
        <v>5.3540000000000001</v>
      </c>
      <c r="E132" s="8">
        <v>4</v>
      </c>
      <c r="F132" s="4" t="s">
        <v>25</v>
      </c>
      <c r="G132" s="4" t="s">
        <v>21</v>
      </c>
      <c r="H132" s="4" t="s">
        <v>17</v>
      </c>
      <c r="I132" s="6">
        <v>42976</v>
      </c>
      <c r="J132">
        <f>K132*100</f>
        <v>56.299212598425207</v>
      </c>
      <c r="K132" s="4">
        <v>0.56299212598425208</v>
      </c>
      <c r="L132" s="4">
        <v>11</v>
      </c>
      <c r="M132">
        <f t="shared" si="5"/>
        <v>3.0136986301369864E-2</v>
      </c>
    </row>
    <row r="133" spans="1:14">
      <c r="A133" t="s">
        <v>51</v>
      </c>
      <c r="B133" t="s">
        <v>27</v>
      </c>
      <c r="C133" s="4" t="s">
        <v>14</v>
      </c>
      <c r="D133" s="4">
        <v>4.6680000000000001</v>
      </c>
      <c r="E133" s="8">
        <v>4</v>
      </c>
      <c r="F133" s="4" t="s">
        <v>25</v>
      </c>
      <c r="G133" s="4" t="s">
        <v>21</v>
      </c>
      <c r="H133" s="4" t="s">
        <v>17</v>
      </c>
      <c r="I133" s="6">
        <v>42976</v>
      </c>
      <c r="J133" s="4" t="s">
        <v>14</v>
      </c>
      <c r="K133" s="4" t="s">
        <v>14</v>
      </c>
      <c r="L133" s="4">
        <v>11</v>
      </c>
      <c r="M133">
        <f t="shared" si="5"/>
        <v>3.0136986301369864E-2</v>
      </c>
      <c r="N133" t="s">
        <v>57</v>
      </c>
    </row>
    <row r="134" spans="1:14">
      <c r="A134" t="s">
        <v>51</v>
      </c>
      <c r="B134" s="4" t="s">
        <v>28</v>
      </c>
      <c r="C134" s="4">
        <v>9.8333333333333339</v>
      </c>
      <c r="D134" s="4">
        <v>4.8599999999999994</v>
      </c>
      <c r="E134" s="8">
        <v>4</v>
      </c>
      <c r="F134" s="4" t="s">
        <v>25</v>
      </c>
      <c r="G134" s="4" t="s">
        <v>21</v>
      </c>
      <c r="H134" s="4" t="s">
        <v>17</v>
      </c>
      <c r="I134" s="6">
        <v>42976</v>
      </c>
      <c r="J134">
        <f>K134*100</f>
        <v>41.379310344827587</v>
      </c>
      <c r="K134" s="4">
        <v>0.41379310344827586</v>
      </c>
      <c r="L134" s="4">
        <v>11</v>
      </c>
      <c r="M134">
        <f t="shared" si="5"/>
        <v>3.0136986301369864E-2</v>
      </c>
    </row>
    <row r="135" spans="1:14">
      <c r="A135" t="s">
        <v>51</v>
      </c>
      <c r="B135" s="4" t="s">
        <v>29</v>
      </c>
      <c r="C135" s="4">
        <v>14.833333333333334</v>
      </c>
      <c r="D135" s="4">
        <v>5.1020000000000003</v>
      </c>
      <c r="E135" s="8">
        <v>5</v>
      </c>
      <c r="F135" s="4" t="s">
        <v>23</v>
      </c>
      <c r="G135" s="4" t="s">
        <v>19</v>
      </c>
      <c r="H135" s="4" t="s">
        <v>15</v>
      </c>
      <c r="I135" s="6">
        <v>42976</v>
      </c>
      <c r="J135" s="13">
        <f>K135*100</f>
        <v>22.007722007722013</v>
      </c>
      <c r="K135" s="4">
        <v>0.22007722007722011</v>
      </c>
      <c r="L135" s="4">
        <v>11</v>
      </c>
      <c r="M135">
        <f t="shared" si="5"/>
        <v>3.0136986301369864E-2</v>
      </c>
    </row>
    <row r="136" spans="1:14">
      <c r="A136" t="s">
        <v>51</v>
      </c>
      <c r="B136" t="s">
        <v>27</v>
      </c>
      <c r="C136" s="4" t="s">
        <v>14</v>
      </c>
      <c r="D136" s="4">
        <v>4.5195000000000007</v>
      </c>
      <c r="E136" s="8">
        <v>5</v>
      </c>
      <c r="F136" s="4" t="s">
        <v>23</v>
      </c>
      <c r="G136" s="4" t="s">
        <v>19</v>
      </c>
      <c r="H136" s="4" t="s">
        <v>15</v>
      </c>
      <c r="I136" s="6">
        <v>42976</v>
      </c>
      <c r="J136" s="12" t="s">
        <v>14</v>
      </c>
      <c r="K136" s="4" t="s">
        <v>14</v>
      </c>
      <c r="L136" s="4">
        <v>11</v>
      </c>
      <c r="M136">
        <f t="shared" si="5"/>
        <v>3.0136986301369864E-2</v>
      </c>
      <c r="N136" t="s">
        <v>57</v>
      </c>
    </row>
    <row r="137" spans="1:14">
      <c r="A137" t="s">
        <v>51</v>
      </c>
      <c r="B137" s="4" t="s">
        <v>28</v>
      </c>
      <c r="C137" s="4">
        <v>12.433333333333332</v>
      </c>
      <c r="D137" s="4">
        <v>5.0664999999999996</v>
      </c>
      <c r="E137" s="8">
        <v>5</v>
      </c>
      <c r="F137" s="4" t="s">
        <v>23</v>
      </c>
      <c r="G137" s="4" t="s">
        <v>19</v>
      </c>
      <c r="H137" s="4" t="s">
        <v>15</v>
      </c>
      <c r="I137" s="6">
        <v>42976</v>
      </c>
      <c r="J137" s="13" t="s">
        <v>14</v>
      </c>
      <c r="K137" s="4" t="s">
        <v>14</v>
      </c>
      <c r="L137" s="4">
        <v>11</v>
      </c>
      <c r="M137">
        <f t="shared" si="5"/>
        <v>3.0136986301369864E-2</v>
      </c>
      <c r="N137" t="s">
        <v>57</v>
      </c>
    </row>
    <row r="138" spans="1:14">
      <c r="A138" t="s">
        <v>51</v>
      </c>
      <c r="B138" s="4" t="s">
        <v>29</v>
      </c>
      <c r="C138" s="4">
        <v>14.833333333333334</v>
      </c>
      <c r="D138" s="4">
        <v>5.1020000000000003</v>
      </c>
      <c r="E138" s="8">
        <v>5</v>
      </c>
      <c r="F138" s="4" t="s">
        <v>23</v>
      </c>
      <c r="G138" s="4" t="s">
        <v>19</v>
      </c>
      <c r="H138" s="4" t="s">
        <v>9</v>
      </c>
      <c r="I138" s="6">
        <v>42976</v>
      </c>
      <c r="J138" s="13">
        <f>K138*100</f>
        <v>56.521739130434788</v>
      </c>
      <c r="K138" s="4">
        <v>0.56521739130434789</v>
      </c>
      <c r="L138" s="4">
        <v>11</v>
      </c>
      <c r="M138">
        <f t="shared" si="5"/>
        <v>3.0136986301369864E-2</v>
      </c>
    </row>
    <row r="139" spans="1:14">
      <c r="A139" t="s">
        <v>51</v>
      </c>
      <c r="B139" t="s">
        <v>27</v>
      </c>
      <c r="C139" s="4" t="s">
        <v>14</v>
      </c>
      <c r="D139" s="4">
        <v>4.5195000000000007</v>
      </c>
      <c r="E139" s="8">
        <v>5</v>
      </c>
      <c r="F139" s="4" t="s">
        <v>23</v>
      </c>
      <c r="G139" s="4" t="s">
        <v>19</v>
      </c>
      <c r="H139" s="4" t="s">
        <v>9</v>
      </c>
      <c r="I139" s="6">
        <v>42976</v>
      </c>
      <c r="J139" s="4" t="s">
        <v>14</v>
      </c>
      <c r="K139" s="4" t="s">
        <v>14</v>
      </c>
      <c r="L139" s="4">
        <v>11</v>
      </c>
      <c r="M139">
        <f t="shared" si="5"/>
        <v>3.0136986301369864E-2</v>
      </c>
      <c r="N139" t="s">
        <v>57</v>
      </c>
    </row>
    <row r="140" spans="1:14">
      <c r="A140" t="s">
        <v>51</v>
      </c>
      <c r="B140" s="4" t="s">
        <v>28</v>
      </c>
      <c r="C140" s="4">
        <v>12.433333333333332</v>
      </c>
      <c r="D140" s="4">
        <v>5.0664999999999996</v>
      </c>
      <c r="E140" s="8">
        <v>5</v>
      </c>
      <c r="F140" s="4" t="s">
        <v>23</v>
      </c>
      <c r="G140" s="4" t="s">
        <v>19</v>
      </c>
      <c r="H140" s="4" t="s">
        <v>9</v>
      </c>
      <c r="I140" s="6">
        <v>42976</v>
      </c>
      <c r="J140" t="s">
        <v>14</v>
      </c>
      <c r="K140" s="4" t="s">
        <v>14</v>
      </c>
      <c r="L140" s="4">
        <v>11</v>
      </c>
      <c r="M140">
        <f t="shared" si="5"/>
        <v>3.0136986301369864E-2</v>
      </c>
      <c r="N140" t="s">
        <v>57</v>
      </c>
    </row>
    <row r="141" spans="1:14">
      <c r="A141" t="s">
        <v>51</v>
      </c>
      <c r="B141" s="4" t="s">
        <v>29</v>
      </c>
      <c r="C141" s="4">
        <v>14.833333333333334</v>
      </c>
      <c r="D141" s="4">
        <v>5.1020000000000003</v>
      </c>
      <c r="E141" s="8">
        <v>5</v>
      </c>
      <c r="F141" s="4" t="s">
        <v>23</v>
      </c>
      <c r="G141" s="4" t="s">
        <v>19</v>
      </c>
      <c r="H141" s="4" t="s">
        <v>17</v>
      </c>
      <c r="I141" s="6">
        <v>42976</v>
      </c>
      <c r="J141" s="13">
        <f>K141*100</f>
        <v>40.154440154440159</v>
      </c>
      <c r="K141" s="4">
        <v>0.40154440154440157</v>
      </c>
      <c r="L141" s="4">
        <v>11</v>
      </c>
      <c r="M141">
        <f t="shared" si="5"/>
        <v>3.0136986301369864E-2</v>
      </c>
    </row>
    <row r="142" spans="1:14">
      <c r="A142" t="s">
        <v>51</v>
      </c>
      <c r="B142" t="s">
        <v>27</v>
      </c>
      <c r="C142" s="4" t="s">
        <v>14</v>
      </c>
      <c r="D142" s="4">
        <v>4.5195000000000007</v>
      </c>
      <c r="E142" s="8">
        <v>5</v>
      </c>
      <c r="F142" s="4" t="s">
        <v>23</v>
      </c>
      <c r="G142" s="4" t="s">
        <v>19</v>
      </c>
      <c r="H142" s="4" t="s">
        <v>17</v>
      </c>
      <c r="I142" s="6">
        <v>42976</v>
      </c>
      <c r="J142" s="4" t="s">
        <v>14</v>
      </c>
      <c r="K142" s="4" t="s">
        <v>14</v>
      </c>
      <c r="L142" s="4">
        <v>11</v>
      </c>
      <c r="M142">
        <f t="shared" si="5"/>
        <v>3.0136986301369864E-2</v>
      </c>
      <c r="N142" t="s">
        <v>57</v>
      </c>
    </row>
    <row r="143" spans="1:14">
      <c r="A143" t="s">
        <v>51</v>
      </c>
      <c r="B143" s="4" t="s">
        <v>28</v>
      </c>
      <c r="C143" s="4">
        <v>12.433333333333332</v>
      </c>
      <c r="D143" s="4">
        <v>5.0664999999999996</v>
      </c>
      <c r="E143" s="8">
        <v>5</v>
      </c>
      <c r="F143" s="4" t="s">
        <v>23</v>
      </c>
      <c r="G143" s="4" t="s">
        <v>19</v>
      </c>
      <c r="H143" s="4" t="s">
        <v>17</v>
      </c>
      <c r="I143" s="6">
        <v>42976</v>
      </c>
      <c r="J143" t="s">
        <v>14</v>
      </c>
      <c r="K143" s="4" t="s">
        <v>14</v>
      </c>
      <c r="L143" s="4">
        <v>11</v>
      </c>
      <c r="M143">
        <f t="shared" si="5"/>
        <v>3.0136986301369864E-2</v>
      </c>
      <c r="N143" t="s">
        <v>57</v>
      </c>
    </row>
    <row r="144" spans="1:14">
      <c r="A144" t="s">
        <v>51</v>
      </c>
      <c r="B144" s="4" t="s">
        <v>29</v>
      </c>
      <c r="C144" s="4">
        <v>12.366666666666667</v>
      </c>
      <c r="D144" s="4">
        <v>5.3</v>
      </c>
      <c r="E144" s="8">
        <v>5</v>
      </c>
      <c r="F144" s="4" t="s">
        <v>25</v>
      </c>
      <c r="G144" s="4" t="s">
        <v>21</v>
      </c>
      <c r="H144" s="4" t="s">
        <v>15</v>
      </c>
      <c r="I144" s="6">
        <v>42976</v>
      </c>
      <c r="J144" s="13">
        <f>K144*100</f>
        <v>29.644268774703558</v>
      </c>
      <c r="K144" s="4">
        <v>0.29644268774703558</v>
      </c>
      <c r="L144" s="4">
        <v>11</v>
      </c>
      <c r="M144">
        <f t="shared" si="5"/>
        <v>3.0136986301369864E-2</v>
      </c>
    </row>
    <row r="145" spans="1:14">
      <c r="A145" t="s">
        <v>51</v>
      </c>
      <c r="B145" t="s">
        <v>27</v>
      </c>
      <c r="C145" s="4" t="s">
        <v>14</v>
      </c>
      <c r="D145" s="4">
        <v>4.6524999999999999</v>
      </c>
      <c r="E145" s="8">
        <v>5</v>
      </c>
      <c r="F145" s="4" t="s">
        <v>25</v>
      </c>
      <c r="G145" s="4" t="s">
        <v>21</v>
      </c>
      <c r="H145" s="4" t="s">
        <v>15</v>
      </c>
      <c r="I145" s="6">
        <v>42976</v>
      </c>
      <c r="J145" s="12" t="s">
        <v>14</v>
      </c>
      <c r="K145" s="4" t="s">
        <v>14</v>
      </c>
      <c r="L145" s="4">
        <v>11</v>
      </c>
      <c r="M145">
        <f t="shared" si="5"/>
        <v>3.0136986301369864E-2</v>
      </c>
      <c r="N145" t="s">
        <v>57</v>
      </c>
    </row>
    <row r="146" spans="1:14">
      <c r="A146" t="s">
        <v>51</v>
      </c>
      <c r="B146" s="4" t="s">
        <v>28</v>
      </c>
      <c r="C146" s="4">
        <v>11.466666666666667</v>
      </c>
      <c r="D146" s="4">
        <v>5.5009999999999994</v>
      </c>
      <c r="E146" s="8">
        <v>5</v>
      </c>
      <c r="F146" s="4" t="s">
        <v>25</v>
      </c>
      <c r="G146" s="4" t="s">
        <v>21</v>
      </c>
      <c r="H146" s="4" t="s">
        <v>15</v>
      </c>
      <c r="I146" s="6">
        <v>42976</v>
      </c>
      <c r="J146" s="13" t="s">
        <v>14</v>
      </c>
      <c r="K146" s="4" t="s">
        <v>14</v>
      </c>
      <c r="L146" s="4">
        <v>11</v>
      </c>
      <c r="M146">
        <f t="shared" si="5"/>
        <v>3.0136986301369864E-2</v>
      </c>
      <c r="N146" t="s">
        <v>57</v>
      </c>
    </row>
    <row r="147" spans="1:14">
      <c r="A147" t="s">
        <v>51</v>
      </c>
      <c r="B147" s="4" t="s">
        <v>29</v>
      </c>
      <c r="C147" s="4">
        <v>12.366666666666667</v>
      </c>
      <c r="D147" s="4">
        <v>5.3</v>
      </c>
      <c r="E147" s="8">
        <v>5</v>
      </c>
      <c r="F147" s="4" t="s">
        <v>25</v>
      </c>
      <c r="G147" s="4" t="s">
        <v>21</v>
      </c>
      <c r="H147" s="4" t="s">
        <v>9</v>
      </c>
      <c r="I147" s="6">
        <v>42976</v>
      </c>
      <c r="J147" s="13">
        <f>K147*100</f>
        <v>77.131782945736433</v>
      </c>
      <c r="K147" s="4">
        <v>0.77131782945736427</v>
      </c>
      <c r="L147" s="4">
        <v>11</v>
      </c>
      <c r="M147">
        <f t="shared" si="5"/>
        <v>3.0136986301369864E-2</v>
      </c>
    </row>
    <row r="148" spans="1:14">
      <c r="A148" t="s">
        <v>51</v>
      </c>
      <c r="B148" t="s">
        <v>27</v>
      </c>
      <c r="C148" s="4" t="s">
        <v>14</v>
      </c>
      <c r="D148" s="4">
        <v>4.6524999999999999</v>
      </c>
      <c r="E148" s="8">
        <v>5</v>
      </c>
      <c r="F148" s="4" t="s">
        <v>25</v>
      </c>
      <c r="G148" s="4" t="s">
        <v>21</v>
      </c>
      <c r="H148" s="4" t="s">
        <v>9</v>
      </c>
      <c r="I148" s="6">
        <v>42976</v>
      </c>
      <c r="J148" s="4" t="s">
        <v>14</v>
      </c>
      <c r="K148" s="4" t="s">
        <v>14</v>
      </c>
      <c r="L148" s="4">
        <v>11</v>
      </c>
      <c r="M148">
        <f t="shared" si="5"/>
        <v>3.0136986301369864E-2</v>
      </c>
      <c r="N148" t="s">
        <v>57</v>
      </c>
    </row>
    <row r="149" spans="1:14">
      <c r="A149" t="s">
        <v>51</v>
      </c>
      <c r="B149" s="4" t="s">
        <v>28</v>
      </c>
      <c r="C149" s="4">
        <v>11.466666666666667</v>
      </c>
      <c r="D149" s="4">
        <v>5.5009999999999994</v>
      </c>
      <c r="E149" s="8">
        <v>5</v>
      </c>
      <c r="F149" s="4" t="s">
        <v>25</v>
      </c>
      <c r="G149" s="4" t="s">
        <v>21</v>
      </c>
      <c r="H149" s="4" t="s">
        <v>9</v>
      </c>
      <c r="I149" s="6">
        <v>42976</v>
      </c>
      <c r="J149" t="s">
        <v>14</v>
      </c>
      <c r="K149" s="4" t="s">
        <v>14</v>
      </c>
      <c r="L149" s="4">
        <v>11</v>
      </c>
      <c r="M149">
        <f t="shared" si="5"/>
        <v>3.0136986301369864E-2</v>
      </c>
      <c r="N149" t="s">
        <v>57</v>
      </c>
    </row>
    <row r="150" spans="1:14">
      <c r="A150" t="s">
        <v>51</v>
      </c>
      <c r="B150" s="4" t="s">
        <v>29</v>
      </c>
      <c r="C150" s="4">
        <v>12.366666666666667</v>
      </c>
      <c r="D150" s="4">
        <v>5.3</v>
      </c>
      <c r="E150" s="8">
        <v>5</v>
      </c>
      <c r="F150" s="4" t="s">
        <v>25</v>
      </c>
      <c r="G150" s="4" t="s">
        <v>21</v>
      </c>
      <c r="H150" s="4" t="s">
        <v>17</v>
      </c>
      <c r="I150" s="6">
        <v>42976</v>
      </c>
      <c r="J150">
        <f>K150*100</f>
        <v>38.188976377952756</v>
      </c>
      <c r="K150" s="4">
        <v>0.38188976377952755</v>
      </c>
      <c r="L150" s="4">
        <v>11</v>
      </c>
      <c r="M150">
        <f t="shared" si="5"/>
        <v>3.0136986301369864E-2</v>
      </c>
    </row>
    <row r="151" spans="1:14">
      <c r="A151" t="s">
        <v>51</v>
      </c>
      <c r="B151" t="s">
        <v>27</v>
      </c>
      <c r="C151" s="4" t="s">
        <v>14</v>
      </c>
      <c r="D151" s="4">
        <v>4.6524999999999999</v>
      </c>
      <c r="E151" s="8">
        <v>5</v>
      </c>
      <c r="F151" s="4" t="s">
        <v>25</v>
      </c>
      <c r="G151" s="4" t="s">
        <v>21</v>
      </c>
      <c r="H151" s="4" t="s">
        <v>17</v>
      </c>
      <c r="I151" s="6">
        <v>42976</v>
      </c>
      <c r="J151" s="4" t="s">
        <v>14</v>
      </c>
      <c r="K151" s="4" t="s">
        <v>14</v>
      </c>
      <c r="L151" s="4">
        <v>11</v>
      </c>
      <c r="M151">
        <f t="shared" si="5"/>
        <v>3.0136986301369864E-2</v>
      </c>
      <c r="N151" t="s">
        <v>57</v>
      </c>
    </row>
    <row r="152" spans="1:14">
      <c r="A152" t="s">
        <v>51</v>
      </c>
      <c r="B152" s="4" t="s">
        <v>28</v>
      </c>
      <c r="C152" s="4">
        <v>11.466666666666667</v>
      </c>
      <c r="D152" s="4">
        <v>5.5009999999999994</v>
      </c>
      <c r="E152" s="8">
        <v>5</v>
      </c>
      <c r="F152" s="4" t="s">
        <v>25</v>
      </c>
      <c r="G152" s="4" t="s">
        <v>21</v>
      </c>
      <c r="H152" s="4" t="s">
        <v>17</v>
      </c>
      <c r="I152" s="6">
        <v>42976</v>
      </c>
      <c r="J152" t="s">
        <v>14</v>
      </c>
      <c r="K152" s="4" t="s">
        <v>14</v>
      </c>
      <c r="L152" s="4">
        <v>11</v>
      </c>
      <c r="M152">
        <f t="shared" si="5"/>
        <v>3.0136986301369864E-2</v>
      </c>
      <c r="N152" t="s">
        <v>57</v>
      </c>
    </row>
    <row r="153" spans="1:14">
      <c r="A153" t="s">
        <v>51</v>
      </c>
      <c r="B153" s="4" t="s">
        <v>29</v>
      </c>
      <c r="C153" s="4">
        <v>12.366666666666667</v>
      </c>
      <c r="D153" s="4">
        <v>5.0164999999999997</v>
      </c>
      <c r="E153" s="8">
        <v>6</v>
      </c>
      <c r="F153" s="4" t="s">
        <v>23</v>
      </c>
      <c r="G153" s="4" t="s">
        <v>19</v>
      </c>
      <c r="H153" s="4" t="s">
        <v>15</v>
      </c>
      <c r="I153" s="6">
        <v>42976</v>
      </c>
      <c r="J153" s="13">
        <f>K153*100</f>
        <v>17.2</v>
      </c>
      <c r="K153" s="4">
        <v>0.17199999999999999</v>
      </c>
      <c r="L153" s="4">
        <v>11</v>
      </c>
      <c r="M153">
        <f t="shared" si="5"/>
        <v>3.0136986301369864E-2</v>
      </c>
    </row>
    <row r="154" spans="1:14">
      <c r="A154" t="s">
        <v>51</v>
      </c>
      <c r="B154" t="s">
        <v>27</v>
      </c>
      <c r="C154" s="4">
        <v>16.233333333333334</v>
      </c>
      <c r="D154" s="4">
        <v>4.7214999999999998</v>
      </c>
      <c r="E154" s="8">
        <v>6</v>
      </c>
      <c r="F154" s="4" t="s">
        <v>23</v>
      </c>
      <c r="G154" s="4" t="s">
        <v>19</v>
      </c>
      <c r="H154" s="4" t="s">
        <v>15</v>
      </c>
      <c r="I154" s="6">
        <v>42976</v>
      </c>
      <c r="J154" s="12" t="s">
        <v>14</v>
      </c>
      <c r="K154" s="4" t="s">
        <v>14</v>
      </c>
      <c r="L154" s="4">
        <v>11</v>
      </c>
      <c r="M154">
        <f t="shared" si="5"/>
        <v>3.0136986301369864E-2</v>
      </c>
      <c r="N154" t="s">
        <v>57</v>
      </c>
    </row>
    <row r="155" spans="1:14">
      <c r="A155" t="s">
        <v>51</v>
      </c>
      <c r="B155" s="4" t="s">
        <v>28</v>
      </c>
      <c r="C155" s="4">
        <v>12.299999999999999</v>
      </c>
      <c r="D155" s="4">
        <v>4.9554999999999998</v>
      </c>
      <c r="E155" s="8">
        <v>6</v>
      </c>
      <c r="F155" s="4" t="s">
        <v>23</v>
      </c>
      <c r="G155" s="4" t="s">
        <v>19</v>
      </c>
      <c r="H155" s="4" t="s">
        <v>15</v>
      </c>
      <c r="I155" s="6">
        <v>42976</v>
      </c>
      <c r="J155" s="13" t="s">
        <v>14</v>
      </c>
      <c r="K155" s="4" t="s">
        <v>14</v>
      </c>
      <c r="L155" s="4">
        <v>11</v>
      </c>
      <c r="M155">
        <f t="shared" si="5"/>
        <v>3.0136986301369864E-2</v>
      </c>
      <c r="N155" t="s">
        <v>57</v>
      </c>
    </row>
    <row r="156" spans="1:14">
      <c r="A156" t="s">
        <v>51</v>
      </c>
      <c r="B156" s="4" t="s">
        <v>29</v>
      </c>
      <c r="C156" s="4">
        <v>12.366666666666667</v>
      </c>
      <c r="D156" s="4">
        <v>5.0164999999999997</v>
      </c>
      <c r="E156" s="8">
        <v>6</v>
      </c>
      <c r="F156" s="4" t="s">
        <v>23</v>
      </c>
      <c r="G156" s="4" t="s">
        <v>19</v>
      </c>
      <c r="H156" s="4" t="s">
        <v>9</v>
      </c>
      <c r="I156" s="6">
        <v>42976</v>
      </c>
      <c r="J156">
        <f>K156*100</f>
        <v>45.121951219512191</v>
      </c>
      <c r="K156" s="4">
        <v>0.45121951219512191</v>
      </c>
      <c r="L156" s="4">
        <v>11</v>
      </c>
      <c r="M156">
        <f t="shared" si="5"/>
        <v>3.0136986301369864E-2</v>
      </c>
    </row>
    <row r="157" spans="1:14">
      <c r="A157" t="s">
        <v>51</v>
      </c>
      <c r="B157" t="s">
        <v>27</v>
      </c>
      <c r="C157" s="4">
        <v>16.233333333333334</v>
      </c>
      <c r="D157" s="4">
        <v>4.7214999999999998</v>
      </c>
      <c r="E157" s="8">
        <v>6</v>
      </c>
      <c r="F157" s="4" t="s">
        <v>23</v>
      </c>
      <c r="G157" s="4" t="s">
        <v>19</v>
      </c>
      <c r="H157" s="4" t="s">
        <v>9</v>
      </c>
      <c r="I157" s="6">
        <v>42976</v>
      </c>
      <c r="J157" s="4" t="s">
        <v>14</v>
      </c>
      <c r="K157" s="4" t="s">
        <v>14</v>
      </c>
      <c r="L157" s="4">
        <v>11</v>
      </c>
      <c r="M157">
        <f t="shared" si="5"/>
        <v>3.0136986301369864E-2</v>
      </c>
      <c r="N157" t="s">
        <v>57</v>
      </c>
    </row>
    <row r="158" spans="1:14">
      <c r="A158" t="s">
        <v>51</v>
      </c>
      <c r="B158" s="4" t="s">
        <v>28</v>
      </c>
      <c r="C158" s="4">
        <v>12.299999999999999</v>
      </c>
      <c r="D158" s="4">
        <v>4.9554999999999998</v>
      </c>
      <c r="E158" s="8">
        <v>6</v>
      </c>
      <c r="F158" s="4" t="s">
        <v>23</v>
      </c>
      <c r="G158" s="4" t="s">
        <v>19</v>
      </c>
      <c r="H158" s="4" t="s">
        <v>9</v>
      </c>
      <c r="I158" s="6">
        <v>42976</v>
      </c>
      <c r="J158" t="s">
        <v>14</v>
      </c>
      <c r="K158" s="4" t="s">
        <v>14</v>
      </c>
      <c r="L158" s="4">
        <v>11</v>
      </c>
      <c r="M158">
        <f t="shared" si="5"/>
        <v>3.0136986301369864E-2</v>
      </c>
      <c r="N158" t="s">
        <v>57</v>
      </c>
    </row>
    <row r="159" spans="1:14">
      <c r="A159" t="s">
        <v>51</v>
      </c>
      <c r="B159" s="4" t="s">
        <v>29</v>
      </c>
      <c r="C159" s="4">
        <v>12.366666666666667</v>
      </c>
      <c r="D159" s="4">
        <v>5.0164999999999997</v>
      </c>
      <c r="E159" s="8">
        <v>6</v>
      </c>
      <c r="F159" s="4" t="s">
        <v>23</v>
      </c>
      <c r="G159" s="4" t="s">
        <v>19</v>
      </c>
      <c r="H159" s="4" t="s">
        <v>17</v>
      </c>
      <c r="I159" s="6">
        <v>42976</v>
      </c>
      <c r="J159">
        <f>K159*100</f>
        <v>38.735177865612656</v>
      </c>
      <c r="K159" s="4">
        <v>0.38735177865612652</v>
      </c>
      <c r="L159" s="4">
        <v>11</v>
      </c>
      <c r="M159">
        <f t="shared" si="5"/>
        <v>3.0136986301369864E-2</v>
      </c>
    </row>
    <row r="160" spans="1:14">
      <c r="A160" t="s">
        <v>51</v>
      </c>
      <c r="B160" t="s">
        <v>27</v>
      </c>
      <c r="C160" s="4">
        <v>16.233333333333334</v>
      </c>
      <c r="D160" s="4">
        <v>4.7214999999999998</v>
      </c>
      <c r="E160" s="8">
        <v>6</v>
      </c>
      <c r="F160" s="4" t="s">
        <v>23</v>
      </c>
      <c r="G160" s="4" t="s">
        <v>19</v>
      </c>
      <c r="H160" s="4" t="s">
        <v>17</v>
      </c>
      <c r="I160" s="6">
        <v>42976</v>
      </c>
      <c r="J160" s="4" t="s">
        <v>14</v>
      </c>
      <c r="K160" s="4" t="s">
        <v>14</v>
      </c>
      <c r="L160" s="4">
        <v>11</v>
      </c>
      <c r="M160">
        <f t="shared" si="5"/>
        <v>3.0136986301369864E-2</v>
      </c>
      <c r="N160" t="s">
        <v>57</v>
      </c>
    </row>
    <row r="161" spans="1:14">
      <c r="A161" t="s">
        <v>51</v>
      </c>
      <c r="B161" s="4" t="s">
        <v>28</v>
      </c>
      <c r="C161" s="4">
        <v>12.299999999999999</v>
      </c>
      <c r="D161" s="4">
        <v>4.9554999999999998</v>
      </c>
      <c r="E161" s="8">
        <v>6</v>
      </c>
      <c r="F161" s="4" t="s">
        <v>23</v>
      </c>
      <c r="G161" s="4" t="s">
        <v>19</v>
      </c>
      <c r="H161" s="4" t="s">
        <v>17</v>
      </c>
      <c r="I161" s="6">
        <v>42976</v>
      </c>
      <c r="J161" t="s">
        <v>14</v>
      </c>
      <c r="K161" s="4" t="s">
        <v>14</v>
      </c>
      <c r="L161" s="4">
        <v>11</v>
      </c>
      <c r="M161">
        <f t="shared" si="5"/>
        <v>3.0136986301369864E-2</v>
      </c>
      <c r="N161" t="s">
        <v>57</v>
      </c>
    </row>
    <row r="162" spans="1:14">
      <c r="A162" t="s">
        <v>51</v>
      </c>
      <c r="B162" s="4" t="s">
        <v>29</v>
      </c>
      <c r="C162" s="4">
        <v>12.566666666666668</v>
      </c>
      <c r="D162" s="4">
        <v>4.8120000000000003</v>
      </c>
      <c r="E162" s="8">
        <v>6</v>
      </c>
      <c r="F162" s="4" t="s">
        <v>25</v>
      </c>
      <c r="G162" s="4" t="s">
        <v>21</v>
      </c>
      <c r="H162" s="4" t="s">
        <v>15</v>
      </c>
      <c r="I162" s="6">
        <v>42976</v>
      </c>
      <c r="J162" s="13">
        <f>K162*100</f>
        <v>45.816733067729082</v>
      </c>
      <c r="K162" s="4">
        <v>0.45816733067729082</v>
      </c>
      <c r="L162" s="4">
        <v>11</v>
      </c>
      <c r="M162">
        <f t="shared" si="5"/>
        <v>3.0136986301369864E-2</v>
      </c>
    </row>
    <row r="163" spans="1:14">
      <c r="A163" t="s">
        <v>51</v>
      </c>
      <c r="B163" t="s">
        <v>27</v>
      </c>
      <c r="C163" s="4">
        <v>13.266666666666667</v>
      </c>
      <c r="D163" s="4">
        <v>4.6059999999999999</v>
      </c>
      <c r="E163" s="8">
        <v>6</v>
      </c>
      <c r="F163" s="4" t="s">
        <v>25</v>
      </c>
      <c r="G163" s="4" t="s">
        <v>21</v>
      </c>
      <c r="H163" s="4" t="s">
        <v>15</v>
      </c>
      <c r="I163" s="6">
        <v>42976</v>
      </c>
      <c r="J163" s="12" t="s">
        <v>14</v>
      </c>
      <c r="K163" s="4" t="s">
        <v>14</v>
      </c>
      <c r="L163" s="4">
        <v>11</v>
      </c>
      <c r="M163">
        <f t="shared" si="5"/>
        <v>3.0136986301369864E-2</v>
      </c>
      <c r="N163" t="s">
        <v>57</v>
      </c>
    </row>
    <row r="164" spans="1:14">
      <c r="A164" t="s">
        <v>51</v>
      </c>
      <c r="B164" s="4" t="s">
        <v>28</v>
      </c>
      <c r="C164" s="4">
        <v>7.1333333333333329</v>
      </c>
      <c r="D164" s="4">
        <v>4.7369999999999992</v>
      </c>
      <c r="E164" s="8">
        <v>6</v>
      </c>
      <c r="F164" s="4" t="s">
        <v>25</v>
      </c>
      <c r="G164" s="4" t="s">
        <v>21</v>
      </c>
      <c r="H164" s="4" t="s">
        <v>15</v>
      </c>
      <c r="I164" s="6">
        <v>42976</v>
      </c>
      <c r="J164" s="13" t="s">
        <v>14</v>
      </c>
      <c r="K164" s="4" t="s">
        <v>14</v>
      </c>
      <c r="L164" s="4">
        <v>11</v>
      </c>
      <c r="M164">
        <f t="shared" si="5"/>
        <v>3.0136986301369864E-2</v>
      </c>
      <c r="N164" t="s">
        <v>57</v>
      </c>
    </row>
    <row r="165" spans="1:14">
      <c r="A165" t="s">
        <v>51</v>
      </c>
      <c r="B165" s="4" t="s">
        <v>29</v>
      </c>
      <c r="C165" s="4">
        <v>12.566666666666668</v>
      </c>
      <c r="D165" s="4">
        <v>4.8120000000000003</v>
      </c>
      <c r="E165" s="8">
        <v>6</v>
      </c>
      <c r="F165" s="4" t="s">
        <v>25</v>
      </c>
      <c r="G165" s="4" t="s">
        <v>21</v>
      </c>
      <c r="H165" s="4" t="s">
        <v>9</v>
      </c>
      <c r="I165" s="6">
        <v>42976</v>
      </c>
      <c r="J165" s="13">
        <f>K165*100</f>
        <v>61.885245901639351</v>
      </c>
      <c r="K165" s="4">
        <v>0.61885245901639352</v>
      </c>
      <c r="L165" s="4">
        <v>11</v>
      </c>
      <c r="M165">
        <f t="shared" si="5"/>
        <v>3.0136986301369864E-2</v>
      </c>
    </row>
    <row r="166" spans="1:14">
      <c r="A166" t="s">
        <v>51</v>
      </c>
      <c r="B166" t="s">
        <v>27</v>
      </c>
      <c r="C166" s="4">
        <v>13.266666666666667</v>
      </c>
      <c r="D166" s="4">
        <v>4.6059999999999999</v>
      </c>
      <c r="E166" s="8">
        <v>6</v>
      </c>
      <c r="F166" s="4" t="s">
        <v>25</v>
      </c>
      <c r="G166" s="4" t="s">
        <v>21</v>
      </c>
      <c r="H166" s="4" t="s">
        <v>9</v>
      </c>
      <c r="I166" s="6">
        <v>42976</v>
      </c>
      <c r="J166" s="4" t="s">
        <v>14</v>
      </c>
      <c r="K166" s="4" t="s">
        <v>14</v>
      </c>
      <c r="L166" s="4">
        <v>11</v>
      </c>
      <c r="M166">
        <f t="shared" si="5"/>
        <v>3.0136986301369864E-2</v>
      </c>
      <c r="N166" t="s">
        <v>57</v>
      </c>
    </row>
    <row r="167" spans="1:14">
      <c r="A167" t="s">
        <v>51</v>
      </c>
      <c r="B167" s="4" t="s">
        <v>28</v>
      </c>
      <c r="C167" s="4">
        <v>7.1333333333333329</v>
      </c>
      <c r="D167" s="4">
        <v>4.7369999999999992</v>
      </c>
      <c r="E167" s="8">
        <v>6</v>
      </c>
      <c r="F167" s="4" t="s">
        <v>25</v>
      </c>
      <c r="G167" s="4" t="s">
        <v>21</v>
      </c>
      <c r="H167" s="4" t="s">
        <v>9</v>
      </c>
      <c r="I167" s="6">
        <v>42976</v>
      </c>
      <c r="J167" t="s">
        <v>14</v>
      </c>
      <c r="K167" s="4" t="s">
        <v>14</v>
      </c>
      <c r="L167" s="4">
        <v>11</v>
      </c>
      <c r="M167">
        <f t="shared" si="5"/>
        <v>3.0136986301369864E-2</v>
      </c>
      <c r="N167" t="s">
        <v>57</v>
      </c>
    </row>
    <row r="168" spans="1:14">
      <c r="A168" t="s">
        <v>51</v>
      </c>
      <c r="B168" s="4" t="s">
        <v>29</v>
      </c>
      <c r="C168" s="4">
        <v>12.566666666666668</v>
      </c>
      <c r="D168" s="4">
        <v>4.8120000000000003</v>
      </c>
      <c r="E168" s="8">
        <v>6</v>
      </c>
      <c r="F168" s="4" t="s">
        <v>25</v>
      </c>
      <c r="G168" s="4" t="s">
        <v>21</v>
      </c>
      <c r="H168" s="4" t="s">
        <v>17</v>
      </c>
      <c r="I168" s="6">
        <v>42976</v>
      </c>
      <c r="J168">
        <f>K168*100</f>
        <v>29.296875</v>
      </c>
      <c r="K168" s="4">
        <v>0.29296875</v>
      </c>
      <c r="L168" s="4">
        <v>11</v>
      </c>
      <c r="M168">
        <f t="shared" si="5"/>
        <v>3.0136986301369864E-2</v>
      </c>
    </row>
    <row r="169" spans="1:14">
      <c r="A169" t="s">
        <v>51</v>
      </c>
      <c r="B169" t="s">
        <v>27</v>
      </c>
      <c r="C169" s="4">
        <v>13.266666666666667</v>
      </c>
      <c r="D169" s="4">
        <v>4.6059999999999999</v>
      </c>
      <c r="E169" s="8">
        <v>6</v>
      </c>
      <c r="F169" s="4" t="s">
        <v>25</v>
      </c>
      <c r="G169" s="4" t="s">
        <v>21</v>
      </c>
      <c r="H169" s="4" t="s">
        <v>17</v>
      </c>
      <c r="I169" s="6">
        <v>42976</v>
      </c>
      <c r="J169" s="4" t="s">
        <v>14</v>
      </c>
      <c r="K169" s="4" t="s">
        <v>14</v>
      </c>
      <c r="L169" s="4">
        <v>11</v>
      </c>
      <c r="M169">
        <f t="shared" si="5"/>
        <v>3.0136986301369864E-2</v>
      </c>
      <c r="N169" t="s">
        <v>57</v>
      </c>
    </row>
    <row r="170" spans="1:14">
      <c r="A170" t="s">
        <v>51</v>
      </c>
      <c r="B170" s="4" t="s">
        <v>28</v>
      </c>
      <c r="C170" s="4">
        <v>7.1333333333333329</v>
      </c>
      <c r="D170" s="4">
        <v>4.7369999999999992</v>
      </c>
      <c r="E170" s="8">
        <v>6</v>
      </c>
      <c r="F170" s="4" t="s">
        <v>25</v>
      </c>
      <c r="G170" s="4" t="s">
        <v>21</v>
      </c>
      <c r="H170" s="4" t="s">
        <v>17</v>
      </c>
      <c r="I170" s="6">
        <v>42976</v>
      </c>
      <c r="J170" t="s">
        <v>14</v>
      </c>
      <c r="K170" s="4" t="s">
        <v>14</v>
      </c>
      <c r="L170" s="4">
        <v>11</v>
      </c>
      <c r="M170">
        <f t="shared" si="5"/>
        <v>3.0136986301369864E-2</v>
      </c>
      <c r="N170" t="s">
        <v>57</v>
      </c>
    </row>
    <row r="171" spans="1:14">
      <c r="A171" t="s">
        <v>51</v>
      </c>
      <c r="B171" s="4" t="s">
        <v>29</v>
      </c>
      <c r="C171" s="4" t="s">
        <v>14</v>
      </c>
      <c r="D171" s="4" t="s">
        <v>14</v>
      </c>
      <c r="E171" s="8">
        <v>1</v>
      </c>
      <c r="F171" s="4" t="s">
        <v>23</v>
      </c>
      <c r="G171" s="4" t="s">
        <v>19</v>
      </c>
      <c r="H171" s="4" t="s">
        <v>15</v>
      </c>
      <c r="I171" s="6">
        <v>42999</v>
      </c>
      <c r="J171" s="13" t="s">
        <v>14</v>
      </c>
      <c r="K171" s="4" t="s">
        <v>14</v>
      </c>
      <c r="L171" s="4">
        <v>34</v>
      </c>
      <c r="M171">
        <f t="shared" si="5"/>
        <v>9.3150684931506855E-2</v>
      </c>
      <c r="N171" t="s">
        <v>57</v>
      </c>
    </row>
    <row r="172" spans="1:14">
      <c r="A172" t="s">
        <v>51</v>
      </c>
      <c r="B172" s="4" t="s">
        <v>29</v>
      </c>
      <c r="C172" s="4" t="s">
        <v>14</v>
      </c>
      <c r="D172" s="4" t="s">
        <v>14</v>
      </c>
      <c r="E172" s="8">
        <v>1</v>
      </c>
      <c r="F172" s="4" t="s">
        <v>23</v>
      </c>
      <c r="G172" s="4" t="s">
        <v>19</v>
      </c>
      <c r="H172" s="4" t="s">
        <v>9</v>
      </c>
      <c r="I172" s="6">
        <v>42999</v>
      </c>
      <c r="J172" s="13" t="s">
        <v>14</v>
      </c>
      <c r="K172" s="4" t="s">
        <v>14</v>
      </c>
      <c r="L172" s="4">
        <v>34</v>
      </c>
      <c r="M172">
        <f t="shared" si="5"/>
        <v>9.3150684931506855E-2</v>
      </c>
      <c r="N172" t="s">
        <v>57</v>
      </c>
    </row>
    <row r="173" spans="1:14">
      <c r="A173" t="s">
        <v>51</v>
      </c>
      <c r="B173" s="4" t="s">
        <v>29</v>
      </c>
      <c r="C173" s="4" t="s">
        <v>14</v>
      </c>
      <c r="D173" s="4" t="s">
        <v>14</v>
      </c>
      <c r="E173" s="8">
        <v>1</v>
      </c>
      <c r="F173" s="4" t="s">
        <v>23</v>
      </c>
      <c r="G173" s="4" t="s">
        <v>19</v>
      </c>
      <c r="H173" s="4" t="s">
        <v>17</v>
      </c>
      <c r="I173" s="6">
        <v>42999</v>
      </c>
      <c r="J173" s="13" t="s">
        <v>14</v>
      </c>
      <c r="K173" s="4" t="s">
        <v>14</v>
      </c>
      <c r="L173" s="4">
        <v>34</v>
      </c>
      <c r="M173">
        <f t="shared" si="5"/>
        <v>9.3150684931506855E-2</v>
      </c>
      <c r="N173" t="s">
        <v>57</v>
      </c>
    </row>
    <row r="174" spans="1:14">
      <c r="A174" t="s">
        <v>51</v>
      </c>
      <c r="B174" t="s">
        <v>27</v>
      </c>
      <c r="C174" s="4" t="s">
        <v>14</v>
      </c>
      <c r="D174" s="4" t="s">
        <v>14</v>
      </c>
      <c r="E174" s="8">
        <v>1</v>
      </c>
      <c r="F174" s="4" t="s">
        <v>23</v>
      </c>
      <c r="G174" s="4" t="s">
        <v>19</v>
      </c>
      <c r="H174" s="4" t="s">
        <v>15</v>
      </c>
      <c r="I174" s="6">
        <v>42999</v>
      </c>
      <c r="J174" s="13" t="s">
        <v>14</v>
      </c>
      <c r="K174" s="4" t="s">
        <v>14</v>
      </c>
      <c r="L174" s="4">
        <v>34</v>
      </c>
      <c r="M174">
        <f t="shared" si="5"/>
        <v>9.3150684931506855E-2</v>
      </c>
      <c r="N174" t="s">
        <v>57</v>
      </c>
    </row>
    <row r="175" spans="1:14">
      <c r="A175" t="s">
        <v>51</v>
      </c>
      <c r="B175" t="s">
        <v>27</v>
      </c>
      <c r="C175" s="4" t="s">
        <v>14</v>
      </c>
      <c r="D175" s="4" t="s">
        <v>14</v>
      </c>
      <c r="E175" s="8">
        <v>1</v>
      </c>
      <c r="F175" s="4" t="s">
        <v>23</v>
      </c>
      <c r="G175" s="4" t="s">
        <v>19</v>
      </c>
      <c r="H175" s="4" t="s">
        <v>9</v>
      </c>
      <c r="I175" s="6">
        <v>42999</v>
      </c>
      <c r="J175" s="13" t="s">
        <v>14</v>
      </c>
      <c r="K175" s="4" t="s">
        <v>14</v>
      </c>
      <c r="L175" s="4">
        <v>34</v>
      </c>
      <c r="M175">
        <f t="shared" si="5"/>
        <v>9.3150684931506855E-2</v>
      </c>
      <c r="N175" t="s">
        <v>57</v>
      </c>
    </row>
    <row r="176" spans="1:14">
      <c r="A176" t="s">
        <v>51</v>
      </c>
      <c r="B176" t="s">
        <v>27</v>
      </c>
      <c r="C176" s="4" t="s">
        <v>14</v>
      </c>
      <c r="D176" s="4" t="s">
        <v>14</v>
      </c>
      <c r="E176" s="8">
        <v>1</v>
      </c>
      <c r="F176" s="4" t="s">
        <v>23</v>
      </c>
      <c r="G176" s="4" t="s">
        <v>19</v>
      </c>
      <c r="H176" s="4" t="s">
        <v>17</v>
      </c>
      <c r="I176" s="6">
        <v>42999</v>
      </c>
      <c r="J176" s="13" t="s">
        <v>14</v>
      </c>
      <c r="K176" s="4" t="s">
        <v>14</v>
      </c>
      <c r="L176" s="4">
        <v>34</v>
      </c>
      <c r="M176">
        <f t="shared" si="5"/>
        <v>9.3150684931506855E-2</v>
      </c>
      <c r="N176" t="s">
        <v>57</v>
      </c>
    </row>
    <row r="177" spans="1:14">
      <c r="A177" t="s">
        <v>51</v>
      </c>
      <c r="B177" s="4" t="s">
        <v>28</v>
      </c>
      <c r="C177" s="4" t="s">
        <v>14</v>
      </c>
      <c r="D177" s="4" t="s">
        <v>14</v>
      </c>
      <c r="E177" s="8">
        <v>1</v>
      </c>
      <c r="F177" s="4" t="s">
        <v>23</v>
      </c>
      <c r="G177" s="4" t="s">
        <v>19</v>
      </c>
      <c r="H177" s="4" t="s">
        <v>15</v>
      </c>
      <c r="I177" s="6">
        <v>42999</v>
      </c>
      <c r="J177" s="12" t="s">
        <v>14</v>
      </c>
      <c r="K177" s="4" t="s">
        <v>14</v>
      </c>
      <c r="L177" s="4">
        <v>34</v>
      </c>
      <c r="M177">
        <f t="shared" si="5"/>
        <v>9.3150684931506855E-2</v>
      </c>
      <c r="N177" t="s">
        <v>57</v>
      </c>
    </row>
    <row r="178" spans="1:14">
      <c r="A178" t="s">
        <v>51</v>
      </c>
      <c r="B178" s="4" t="s">
        <v>28</v>
      </c>
      <c r="C178" s="4" t="s">
        <v>14</v>
      </c>
      <c r="D178" s="4" t="s">
        <v>14</v>
      </c>
      <c r="E178" s="8">
        <v>1</v>
      </c>
      <c r="F178" s="4" t="s">
        <v>23</v>
      </c>
      <c r="G178" s="4" t="s">
        <v>19</v>
      </c>
      <c r="H178" s="4" t="s">
        <v>9</v>
      </c>
      <c r="I178" s="6">
        <v>42999</v>
      </c>
      <c r="J178" s="12" t="s">
        <v>14</v>
      </c>
      <c r="K178" s="4" t="s">
        <v>14</v>
      </c>
      <c r="L178" s="4">
        <v>34</v>
      </c>
      <c r="M178">
        <f t="shared" si="5"/>
        <v>9.3150684931506855E-2</v>
      </c>
      <c r="N178" t="s">
        <v>57</v>
      </c>
    </row>
    <row r="179" spans="1:14">
      <c r="A179" t="s">
        <v>51</v>
      </c>
      <c r="B179" s="4" t="s">
        <v>28</v>
      </c>
      <c r="C179" s="4" t="s">
        <v>14</v>
      </c>
      <c r="D179" s="4" t="s">
        <v>14</v>
      </c>
      <c r="E179" s="8">
        <v>1</v>
      </c>
      <c r="F179" s="4" t="s">
        <v>23</v>
      </c>
      <c r="G179" s="4" t="s">
        <v>19</v>
      </c>
      <c r="H179" s="4" t="s">
        <v>17</v>
      </c>
      <c r="I179" s="6">
        <v>42999</v>
      </c>
      <c r="J179" s="12" t="s">
        <v>14</v>
      </c>
      <c r="K179" s="4" t="s">
        <v>14</v>
      </c>
      <c r="L179" s="4">
        <v>34</v>
      </c>
      <c r="M179">
        <f t="shared" si="5"/>
        <v>9.3150684931506855E-2</v>
      </c>
      <c r="N179" t="s">
        <v>57</v>
      </c>
    </row>
    <row r="180" spans="1:14">
      <c r="A180" t="s">
        <v>51</v>
      </c>
      <c r="B180" s="4" t="s">
        <v>29</v>
      </c>
      <c r="C180" s="4" t="s">
        <v>14</v>
      </c>
      <c r="D180" s="4" t="s">
        <v>14</v>
      </c>
      <c r="E180" s="8">
        <v>2</v>
      </c>
      <c r="F180" s="4" t="s">
        <v>23</v>
      </c>
      <c r="G180" s="4" t="s">
        <v>19</v>
      </c>
      <c r="H180" s="4" t="s">
        <v>15</v>
      </c>
      <c r="I180" s="6">
        <v>42999</v>
      </c>
      <c r="J180" s="13" t="s">
        <v>14</v>
      </c>
      <c r="K180" s="4" t="s">
        <v>14</v>
      </c>
      <c r="L180" s="4">
        <v>34</v>
      </c>
      <c r="M180">
        <f t="shared" si="5"/>
        <v>9.3150684931506855E-2</v>
      </c>
      <c r="N180" t="s">
        <v>57</v>
      </c>
    </row>
    <row r="181" spans="1:14">
      <c r="A181" t="s">
        <v>51</v>
      </c>
      <c r="B181" s="4" t="s">
        <v>29</v>
      </c>
      <c r="C181" s="4" t="s">
        <v>14</v>
      </c>
      <c r="D181" s="4" t="s">
        <v>14</v>
      </c>
      <c r="E181" s="8">
        <v>2</v>
      </c>
      <c r="F181" s="4" t="s">
        <v>23</v>
      </c>
      <c r="G181" s="4" t="s">
        <v>19</v>
      </c>
      <c r="H181" s="4" t="s">
        <v>9</v>
      </c>
      <c r="I181" s="6">
        <v>42999</v>
      </c>
      <c r="J181" s="13" t="s">
        <v>14</v>
      </c>
      <c r="K181" s="4" t="s">
        <v>14</v>
      </c>
      <c r="L181" s="4">
        <v>34</v>
      </c>
      <c r="M181">
        <f t="shared" si="5"/>
        <v>9.3150684931506855E-2</v>
      </c>
      <c r="N181" t="s">
        <v>57</v>
      </c>
    </row>
    <row r="182" spans="1:14">
      <c r="A182" t="s">
        <v>51</v>
      </c>
      <c r="B182" s="4" t="s">
        <v>29</v>
      </c>
      <c r="C182" s="4" t="s">
        <v>14</v>
      </c>
      <c r="D182" s="4" t="s">
        <v>14</v>
      </c>
      <c r="E182" s="8">
        <v>2</v>
      </c>
      <c r="F182" s="4" t="s">
        <v>23</v>
      </c>
      <c r="G182" s="4" t="s">
        <v>19</v>
      </c>
      <c r="H182" s="4" t="s">
        <v>17</v>
      </c>
      <c r="I182" s="6">
        <v>42999</v>
      </c>
      <c r="J182" s="13" t="s">
        <v>14</v>
      </c>
      <c r="K182" s="4" t="s">
        <v>14</v>
      </c>
      <c r="L182" s="4">
        <v>34</v>
      </c>
      <c r="M182">
        <f t="shared" si="5"/>
        <v>9.3150684931506855E-2</v>
      </c>
      <c r="N182" t="s">
        <v>57</v>
      </c>
    </row>
    <row r="183" spans="1:14">
      <c r="A183" t="s">
        <v>51</v>
      </c>
      <c r="B183" t="s">
        <v>27</v>
      </c>
      <c r="C183" s="4" t="s">
        <v>14</v>
      </c>
      <c r="D183" s="4" t="s">
        <v>14</v>
      </c>
      <c r="E183" s="8">
        <v>2</v>
      </c>
      <c r="F183" s="4" t="s">
        <v>23</v>
      </c>
      <c r="G183" s="4" t="s">
        <v>19</v>
      </c>
      <c r="H183" s="4" t="s">
        <v>15</v>
      </c>
      <c r="I183" s="6">
        <v>42999</v>
      </c>
      <c r="J183" s="13" t="s">
        <v>14</v>
      </c>
      <c r="K183" s="4" t="s">
        <v>14</v>
      </c>
      <c r="L183" s="4">
        <v>34</v>
      </c>
      <c r="M183">
        <f t="shared" si="5"/>
        <v>9.3150684931506855E-2</v>
      </c>
      <c r="N183" t="s">
        <v>57</v>
      </c>
    </row>
    <row r="184" spans="1:14">
      <c r="A184" t="s">
        <v>51</v>
      </c>
      <c r="B184" t="s">
        <v>27</v>
      </c>
      <c r="C184" s="4" t="s">
        <v>14</v>
      </c>
      <c r="D184" s="4" t="s">
        <v>14</v>
      </c>
      <c r="E184" s="8">
        <v>2</v>
      </c>
      <c r="F184" s="4" t="s">
        <v>23</v>
      </c>
      <c r="G184" s="4" t="s">
        <v>19</v>
      </c>
      <c r="H184" s="4" t="s">
        <v>9</v>
      </c>
      <c r="I184" s="6">
        <v>42999</v>
      </c>
      <c r="J184" s="13" t="s">
        <v>14</v>
      </c>
      <c r="K184" s="4" t="s">
        <v>14</v>
      </c>
      <c r="L184" s="4">
        <v>34</v>
      </c>
      <c r="M184">
        <f t="shared" si="5"/>
        <v>9.3150684931506855E-2</v>
      </c>
      <c r="N184" t="s">
        <v>57</v>
      </c>
    </row>
    <row r="185" spans="1:14">
      <c r="A185" t="s">
        <v>51</v>
      </c>
      <c r="B185" t="s">
        <v>27</v>
      </c>
      <c r="C185" s="4" t="s">
        <v>14</v>
      </c>
      <c r="D185" s="4" t="s">
        <v>14</v>
      </c>
      <c r="E185" s="8">
        <v>2</v>
      </c>
      <c r="F185" s="4" t="s">
        <v>23</v>
      </c>
      <c r="G185" s="4" t="s">
        <v>19</v>
      </c>
      <c r="H185" s="4" t="s">
        <v>17</v>
      </c>
      <c r="I185" s="6">
        <v>42999</v>
      </c>
      <c r="J185" s="13" t="s">
        <v>14</v>
      </c>
      <c r="K185" s="4" t="s">
        <v>14</v>
      </c>
      <c r="L185" s="4">
        <v>34</v>
      </c>
      <c r="M185">
        <f t="shared" si="5"/>
        <v>9.3150684931506855E-2</v>
      </c>
      <c r="N185" t="s">
        <v>57</v>
      </c>
    </row>
    <row r="186" spans="1:14">
      <c r="A186" t="s">
        <v>51</v>
      </c>
      <c r="B186" s="4" t="s">
        <v>28</v>
      </c>
      <c r="C186" s="4" t="s">
        <v>14</v>
      </c>
      <c r="D186" s="4" t="s">
        <v>14</v>
      </c>
      <c r="E186" s="8">
        <v>2</v>
      </c>
      <c r="F186" s="4" t="s">
        <v>23</v>
      </c>
      <c r="G186" s="4" t="s">
        <v>19</v>
      </c>
      <c r="H186" s="4" t="s">
        <v>15</v>
      </c>
      <c r="I186" s="6">
        <v>42999</v>
      </c>
      <c r="J186" s="12" t="s">
        <v>14</v>
      </c>
      <c r="K186" s="4" t="s">
        <v>14</v>
      </c>
      <c r="L186" s="4">
        <v>34</v>
      </c>
      <c r="M186">
        <f t="shared" si="5"/>
        <v>9.3150684931506855E-2</v>
      </c>
      <c r="N186" t="s">
        <v>57</v>
      </c>
    </row>
    <row r="187" spans="1:14">
      <c r="A187" t="s">
        <v>51</v>
      </c>
      <c r="B187" s="4" t="s">
        <v>28</v>
      </c>
      <c r="C187" s="4" t="s">
        <v>14</v>
      </c>
      <c r="D187" s="4" t="s">
        <v>14</v>
      </c>
      <c r="E187" s="8">
        <v>2</v>
      </c>
      <c r="F187" s="4" t="s">
        <v>23</v>
      </c>
      <c r="G187" s="4" t="s">
        <v>19</v>
      </c>
      <c r="H187" s="4" t="s">
        <v>9</v>
      </c>
      <c r="I187" s="6">
        <v>42999</v>
      </c>
      <c r="J187" s="12" t="s">
        <v>14</v>
      </c>
      <c r="K187" s="4" t="s">
        <v>14</v>
      </c>
      <c r="L187" s="4">
        <v>34</v>
      </c>
      <c r="M187">
        <f t="shared" si="5"/>
        <v>9.3150684931506855E-2</v>
      </c>
      <c r="N187" t="s">
        <v>57</v>
      </c>
    </row>
    <row r="188" spans="1:14">
      <c r="A188" t="s">
        <v>51</v>
      </c>
      <c r="B188" s="4" t="s">
        <v>28</v>
      </c>
      <c r="C188" s="4" t="s">
        <v>14</v>
      </c>
      <c r="D188" s="4" t="s">
        <v>14</v>
      </c>
      <c r="E188" s="8">
        <v>2</v>
      </c>
      <c r="F188" s="4" t="s">
        <v>23</v>
      </c>
      <c r="G188" s="4" t="s">
        <v>19</v>
      </c>
      <c r="H188" s="4" t="s">
        <v>17</v>
      </c>
      <c r="I188" s="6">
        <v>42999</v>
      </c>
      <c r="J188" s="12" t="s">
        <v>14</v>
      </c>
      <c r="K188" s="4" t="s">
        <v>14</v>
      </c>
      <c r="L188" s="4">
        <v>34</v>
      </c>
      <c r="M188">
        <f t="shared" si="5"/>
        <v>9.3150684931506855E-2</v>
      </c>
      <c r="N188" t="s">
        <v>57</v>
      </c>
    </row>
    <row r="189" spans="1:14">
      <c r="A189" t="s">
        <v>51</v>
      </c>
      <c r="B189" s="4" t="s">
        <v>29</v>
      </c>
      <c r="C189" s="4" t="s">
        <v>14</v>
      </c>
      <c r="D189" s="4" t="s">
        <v>14</v>
      </c>
      <c r="E189" s="8">
        <v>3</v>
      </c>
      <c r="F189" s="4" t="s">
        <v>23</v>
      </c>
      <c r="G189" s="4" t="s">
        <v>19</v>
      </c>
      <c r="H189" s="4" t="s">
        <v>15</v>
      </c>
      <c r="I189" s="6">
        <v>42999</v>
      </c>
      <c r="J189" s="13" t="s">
        <v>14</v>
      </c>
      <c r="K189" s="4" t="s">
        <v>14</v>
      </c>
      <c r="L189" s="4">
        <v>34</v>
      </c>
      <c r="M189">
        <f t="shared" si="5"/>
        <v>9.3150684931506855E-2</v>
      </c>
      <c r="N189" t="s">
        <v>57</v>
      </c>
    </row>
    <row r="190" spans="1:14">
      <c r="A190" t="s">
        <v>51</v>
      </c>
      <c r="B190" s="4" t="s">
        <v>29</v>
      </c>
      <c r="C190" s="4" t="s">
        <v>14</v>
      </c>
      <c r="D190" s="4" t="s">
        <v>14</v>
      </c>
      <c r="E190" s="8">
        <v>3</v>
      </c>
      <c r="F190" s="4" t="s">
        <v>23</v>
      </c>
      <c r="G190" s="4" t="s">
        <v>19</v>
      </c>
      <c r="H190" s="4" t="s">
        <v>9</v>
      </c>
      <c r="I190" s="6">
        <v>42999</v>
      </c>
      <c r="J190" s="13" t="s">
        <v>14</v>
      </c>
      <c r="K190" s="4" t="s">
        <v>14</v>
      </c>
      <c r="L190" s="4">
        <v>34</v>
      </c>
      <c r="M190">
        <f t="shared" si="5"/>
        <v>9.3150684931506855E-2</v>
      </c>
      <c r="N190" t="s">
        <v>57</v>
      </c>
    </row>
    <row r="191" spans="1:14">
      <c r="A191" t="s">
        <v>51</v>
      </c>
      <c r="B191" s="4" t="s">
        <v>29</v>
      </c>
      <c r="C191" s="4" t="s">
        <v>14</v>
      </c>
      <c r="D191" s="4" t="s">
        <v>14</v>
      </c>
      <c r="E191" s="8">
        <v>3</v>
      </c>
      <c r="F191" s="4" t="s">
        <v>23</v>
      </c>
      <c r="G191" s="4" t="s">
        <v>19</v>
      </c>
      <c r="H191" s="4" t="s">
        <v>17</v>
      </c>
      <c r="I191" s="6">
        <v>42999</v>
      </c>
      <c r="J191" s="13" t="s">
        <v>14</v>
      </c>
      <c r="K191" s="4" t="s">
        <v>14</v>
      </c>
      <c r="L191" s="4">
        <v>34</v>
      </c>
      <c r="M191">
        <f t="shared" ref="M191:M254" si="6">L191/365</f>
        <v>9.3150684931506855E-2</v>
      </c>
      <c r="N191" t="s">
        <v>57</v>
      </c>
    </row>
    <row r="192" spans="1:14">
      <c r="A192" t="s">
        <v>51</v>
      </c>
      <c r="B192" t="s">
        <v>27</v>
      </c>
      <c r="C192" s="4" t="s">
        <v>14</v>
      </c>
      <c r="D192" s="4" t="s">
        <v>14</v>
      </c>
      <c r="E192" s="8">
        <v>3</v>
      </c>
      <c r="F192" s="4" t="s">
        <v>23</v>
      </c>
      <c r="G192" s="4" t="s">
        <v>19</v>
      </c>
      <c r="H192" s="4" t="s">
        <v>15</v>
      </c>
      <c r="I192" s="6">
        <v>42999</v>
      </c>
      <c r="J192" s="13" t="s">
        <v>14</v>
      </c>
      <c r="K192" s="4" t="s">
        <v>14</v>
      </c>
      <c r="L192" s="4">
        <v>34</v>
      </c>
      <c r="M192">
        <f t="shared" si="6"/>
        <v>9.3150684931506855E-2</v>
      </c>
      <c r="N192" t="s">
        <v>57</v>
      </c>
    </row>
    <row r="193" spans="1:14">
      <c r="A193" t="s">
        <v>51</v>
      </c>
      <c r="B193" t="s">
        <v>27</v>
      </c>
      <c r="C193" s="4" t="s">
        <v>14</v>
      </c>
      <c r="D193" s="4" t="s">
        <v>14</v>
      </c>
      <c r="E193" s="8">
        <v>3</v>
      </c>
      <c r="F193" s="4" t="s">
        <v>23</v>
      </c>
      <c r="G193" s="4" t="s">
        <v>19</v>
      </c>
      <c r="H193" s="4" t="s">
        <v>9</v>
      </c>
      <c r="I193" s="6">
        <v>42999</v>
      </c>
      <c r="J193" s="13" t="s">
        <v>14</v>
      </c>
      <c r="K193" s="4" t="s">
        <v>14</v>
      </c>
      <c r="L193" s="4">
        <v>34</v>
      </c>
      <c r="M193">
        <f t="shared" si="6"/>
        <v>9.3150684931506855E-2</v>
      </c>
      <c r="N193" t="s">
        <v>57</v>
      </c>
    </row>
    <row r="194" spans="1:14">
      <c r="A194" t="s">
        <v>51</v>
      </c>
      <c r="B194" t="s">
        <v>27</v>
      </c>
      <c r="C194" s="4" t="s">
        <v>14</v>
      </c>
      <c r="D194" s="4" t="s">
        <v>14</v>
      </c>
      <c r="E194" s="8">
        <v>3</v>
      </c>
      <c r="F194" s="4" t="s">
        <v>23</v>
      </c>
      <c r="G194" s="4" t="s">
        <v>19</v>
      </c>
      <c r="H194" s="4" t="s">
        <v>17</v>
      </c>
      <c r="I194" s="6">
        <v>42999</v>
      </c>
      <c r="J194" s="13" t="s">
        <v>14</v>
      </c>
      <c r="K194" s="4" t="s">
        <v>14</v>
      </c>
      <c r="L194" s="4">
        <v>34</v>
      </c>
      <c r="M194">
        <f t="shared" si="6"/>
        <v>9.3150684931506855E-2</v>
      </c>
      <c r="N194" t="s">
        <v>57</v>
      </c>
    </row>
    <row r="195" spans="1:14">
      <c r="A195" t="s">
        <v>51</v>
      </c>
      <c r="B195" s="4" t="s">
        <v>28</v>
      </c>
      <c r="C195" s="4" t="s">
        <v>14</v>
      </c>
      <c r="D195" s="4" t="s">
        <v>14</v>
      </c>
      <c r="E195" s="8">
        <v>3</v>
      </c>
      <c r="F195" s="4" t="s">
        <v>23</v>
      </c>
      <c r="G195" s="4" t="s">
        <v>19</v>
      </c>
      <c r="H195" s="4" t="s">
        <v>15</v>
      </c>
      <c r="I195" s="6">
        <v>42999</v>
      </c>
      <c r="J195" s="13">
        <f>K195*100</f>
        <v>35.15625</v>
      </c>
      <c r="K195" s="4">
        <v>0.3515625</v>
      </c>
      <c r="L195" s="4">
        <v>34</v>
      </c>
      <c r="M195">
        <f t="shared" si="6"/>
        <v>9.3150684931506855E-2</v>
      </c>
    </row>
    <row r="196" spans="1:14">
      <c r="A196" t="s">
        <v>51</v>
      </c>
      <c r="B196" s="4" t="s">
        <v>28</v>
      </c>
      <c r="C196" s="4" t="s">
        <v>14</v>
      </c>
      <c r="D196" s="4" t="s">
        <v>14</v>
      </c>
      <c r="E196" s="8">
        <v>3</v>
      </c>
      <c r="F196" s="4" t="s">
        <v>23</v>
      </c>
      <c r="G196" s="4" t="s">
        <v>19</v>
      </c>
      <c r="H196" s="4" t="s">
        <v>9</v>
      </c>
      <c r="I196" s="6">
        <v>42999</v>
      </c>
      <c r="J196" s="13">
        <f>K196*100</f>
        <v>25.203252032520325</v>
      </c>
      <c r="K196" s="4">
        <v>0.25203252032520324</v>
      </c>
      <c r="L196" s="4">
        <v>34</v>
      </c>
      <c r="M196">
        <f t="shared" si="6"/>
        <v>9.3150684931506855E-2</v>
      </c>
    </row>
    <row r="197" spans="1:14">
      <c r="A197" t="s">
        <v>51</v>
      </c>
      <c r="B197" s="4" t="s">
        <v>28</v>
      </c>
      <c r="C197" s="4" t="s">
        <v>14</v>
      </c>
      <c r="D197" s="4" t="s">
        <v>14</v>
      </c>
      <c r="E197" s="8">
        <v>3</v>
      </c>
      <c r="F197" s="4" t="s">
        <v>23</v>
      </c>
      <c r="G197" s="4" t="s">
        <v>19</v>
      </c>
      <c r="H197" s="4" t="s">
        <v>17</v>
      </c>
      <c r="I197" s="6">
        <v>42999</v>
      </c>
      <c r="J197" s="13">
        <f>K197*100</f>
        <v>25.868725868725871</v>
      </c>
      <c r="K197" s="4">
        <v>0.25868725868725873</v>
      </c>
      <c r="L197" s="4">
        <v>34</v>
      </c>
      <c r="M197">
        <f t="shared" si="6"/>
        <v>9.3150684931506855E-2</v>
      </c>
    </row>
    <row r="198" spans="1:14">
      <c r="A198" t="s">
        <v>51</v>
      </c>
      <c r="B198" s="4" t="s">
        <v>29</v>
      </c>
      <c r="C198" s="4" t="s">
        <v>14</v>
      </c>
      <c r="D198" s="4" t="s">
        <v>14</v>
      </c>
      <c r="E198" s="8">
        <v>4</v>
      </c>
      <c r="F198" s="4" t="s">
        <v>23</v>
      </c>
      <c r="G198" s="4" t="s">
        <v>19</v>
      </c>
      <c r="H198" s="4" t="s">
        <v>15</v>
      </c>
      <c r="I198" s="6">
        <v>42999</v>
      </c>
      <c r="J198" s="13" t="s">
        <v>14</v>
      </c>
      <c r="K198" s="4" t="s">
        <v>14</v>
      </c>
      <c r="L198" s="4">
        <v>34</v>
      </c>
      <c r="M198">
        <f t="shared" si="6"/>
        <v>9.3150684931506855E-2</v>
      </c>
      <c r="N198" t="s">
        <v>57</v>
      </c>
    </row>
    <row r="199" spans="1:14">
      <c r="A199" t="s">
        <v>51</v>
      </c>
      <c r="B199" s="4" t="s">
        <v>29</v>
      </c>
      <c r="C199" s="4" t="s">
        <v>14</v>
      </c>
      <c r="D199" s="4" t="s">
        <v>14</v>
      </c>
      <c r="E199" s="8">
        <v>4</v>
      </c>
      <c r="F199" s="4" t="s">
        <v>23</v>
      </c>
      <c r="G199" s="4" t="s">
        <v>19</v>
      </c>
      <c r="H199" s="4" t="s">
        <v>9</v>
      </c>
      <c r="I199" s="6">
        <v>42999</v>
      </c>
      <c r="J199" s="13" t="s">
        <v>14</v>
      </c>
      <c r="K199" s="4" t="s">
        <v>14</v>
      </c>
      <c r="L199" s="4">
        <v>34</v>
      </c>
      <c r="M199">
        <f t="shared" si="6"/>
        <v>9.3150684931506855E-2</v>
      </c>
      <c r="N199" t="s">
        <v>57</v>
      </c>
    </row>
    <row r="200" spans="1:14">
      <c r="A200" t="s">
        <v>51</v>
      </c>
      <c r="B200" s="4" t="s">
        <v>29</v>
      </c>
      <c r="C200" s="4" t="s">
        <v>14</v>
      </c>
      <c r="D200" s="4" t="s">
        <v>14</v>
      </c>
      <c r="E200" s="8">
        <v>4</v>
      </c>
      <c r="F200" s="4" t="s">
        <v>23</v>
      </c>
      <c r="G200" s="4" t="s">
        <v>19</v>
      </c>
      <c r="H200" s="4" t="s">
        <v>17</v>
      </c>
      <c r="I200" s="6">
        <v>42999</v>
      </c>
      <c r="J200" s="13" t="s">
        <v>14</v>
      </c>
      <c r="K200" s="4" t="s">
        <v>14</v>
      </c>
      <c r="L200" s="4">
        <v>34</v>
      </c>
      <c r="M200">
        <f t="shared" si="6"/>
        <v>9.3150684931506855E-2</v>
      </c>
      <c r="N200" t="s">
        <v>57</v>
      </c>
    </row>
    <row r="201" spans="1:14">
      <c r="A201" t="s">
        <v>51</v>
      </c>
      <c r="B201" t="s">
        <v>27</v>
      </c>
      <c r="C201" s="4" t="s">
        <v>14</v>
      </c>
      <c r="D201" s="4" t="s">
        <v>14</v>
      </c>
      <c r="E201" s="8">
        <v>4</v>
      </c>
      <c r="F201" s="4" t="s">
        <v>23</v>
      </c>
      <c r="G201" s="4" t="s">
        <v>19</v>
      </c>
      <c r="H201" s="4" t="s">
        <v>15</v>
      </c>
      <c r="I201" s="6">
        <v>42999</v>
      </c>
      <c r="J201" s="13">
        <f>K201*100</f>
        <v>22.60536398467433</v>
      </c>
      <c r="K201" s="4">
        <v>0.22605363984674329</v>
      </c>
      <c r="L201" s="4">
        <v>34</v>
      </c>
      <c r="M201">
        <f t="shared" si="6"/>
        <v>9.3150684931506855E-2</v>
      </c>
    </row>
    <row r="202" spans="1:14">
      <c r="A202" t="s">
        <v>51</v>
      </c>
      <c r="B202" t="s">
        <v>27</v>
      </c>
      <c r="C202" s="4" t="s">
        <v>14</v>
      </c>
      <c r="D202" s="4" t="s">
        <v>14</v>
      </c>
      <c r="E202" s="8">
        <v>4</v>
      </c>
      <c r="F202" s="4" t="s">
        <v>23</v>
      </c>
      <c r="G202" s="4" t="s">
        <v>19</v>
      </c>
      <c r="H202" s="4" t="s">
        <v>9</v>
      </c>
      <c r="I202" s="6">
        <v>42999</v>
      </c>
      <c r="J202" s="13">
        <f>K202*100</f>
        <v>33.846153846153847</v>
      </c>
      <c r="K202" s="4">
        <v>0.33846153846153848</v>
      </c>
      <c r="L202" s="4">
        <v>34</v>
      </c>
      <c r="M202">
        <f t="shared" si="6"/>
        <v>9.3150684931506855E-2</v>
      </c>
    </row>
    <row r="203" spans="1:14">
      <c r="A203" t="s">
        <v>51</v>
      </c>
      <c r="B203" t="s">
        <v>27</v>
      </c>
      <c r="C203" s="4" t="s">
        <v>14</v>
      </c>
      <c r="D203" s="4" t="s">
        <v>14</v>
      </c>
      <c r="E203" s="8">
        <v>4</v>
      </c>
      <c r="F203" s="4" t="s">
        <v>23</v>
      </c>
      <c r="G203" s="4" t="s">
        <v>19</v>
      </c>
      <c r="H203" s="4" t="s">
        <v>17</v>
      </c>
      <c r="I203" s="6">
        <v>42999</v>
      </c>
      <c r="J203" s="13">
        <f>K203*100</f>
        <v>23.4375</v>
      </c>
      <c r="K203" s="4">
        <v>0.234375</v>
      </c>
      <c r="L203" s="4">
        <v>34</v>
      </c>
      <c r="M203">
        <f t="shared" si="6"/>
        <v>9.3150684931506855E-2</v>
      </c>
    </row>
    <row r="204" spans="1:14">
      <c r="A204" t="s">
        <v>51</v>
      </c>
      <c r="B204" s="4" t="s">
        <v>28</v>
      </c>
      <c r="C204" s="4" t="s">
        <v>14</v>
      </c>
      <c r="D204" s="4" t="s">
        <v>14</v>
      </c>
      <c r="E204" s="8">
        <v>4</v>
      </c>
      <c r="F204" s="4" t="s">
        <v>23</v>
      </c>
      <c r="G204" s="4" t="s">
        <v>19</v>
      </c>
      <c r="H204" s="4" t="s">
        <v>15</v>
      </c>
      <c r="I204" s="6">
        <v>42999</v>
      </c>
      <c r="J204" s="12" t="s">
        <v>14</v>
      </c>
      <c r="K204" s="4" t="s">
        <v>14</v>
      </c>
      <c r="L204" s="4">
        <v>34</v>
      </c>
      <c r="M204">
        <f t="shared" si="6"/>
        <v>9.3150684931506855E-2</v>
      </c>
      <c r="N204" t="s">
        <v>57</v>
      </c>
    </row>
    <row r="205" spans="1:14">
      <c r="A205" t="s">
        <v>51</v>
      </c>
      <c r="B205" s="4" t="s">
        <v>28</v>
      </c>
      <c r="C205" s="4" t="s">
        <v>14</v>
      </c>
      <c r="D205" s="4" t="s">
        <v>14</v>
      </c>
      <c r="E205" s="8">
        <v>4</v>
      </c>
      <c r="F205" s="4" t="s">
        <v>23</v>
      </c>
      <c r="G205" s="4" t="s">
        <v>19</v>
      </c>
      <c r="H205" s="4" t="s">
        <v>9</v>
      </c>
      <c r="I205" s="6">
        <v>42999</v>
      </c>
      <c r="J205" s="12" t="s">
        <v>14</v>
      </c>
      <c r="K205" s="4" t="s">
        <v>14</v>
      </c>
      <c r="L205" s="4">
        <v>34</v>
      </c>
      <c r="M205">
        <f t="shared" si="6"/>
        <v>9.3150684931506855E-2</v>
      </c>
      <c r="N205" t="s">
        <v>57</v>
      </c>
    </row>
    <row r="206" spans="1:14">
      <c r="A206" t="s">
        <v>51</v>
      </c>
      <c r="B206" s="4" t="s">
        <v>28</v>
      </c>
      <c r="C206" s="4" t="s">
        <v>14</v>
      </c>
      <c r="D206" s="4" t="s">
        <v>14</v>
      </c>
      <c r="E206" s="8">
        <v>4</v>
      </c>
      <c r="F206" s="4" t="s">
        <v>23</v>
      </c>
      <c r="G206" s="4" t="s">
        <v>19</v>
      </c>
      <c r="H206" s="4" t="s">
        <v>17</v>
      </c>
      <c r="I206" s="6">
        <v>42999</v>
      </c>
      <c r="J206" s="12" t="s">
        <v>14</v>
      </c>
      <c r="K206" s="4" t="s">
        <v>14</v>
      </c>
      <c r="L206" s="4">
        <v>34</v>
      </c>
      <c r="M206">
        <f t="shared" si="6"/>
        <v>9.3150684931506855E-2</v>
      </c>
      <c r="N206" t="s">
        <v>57</v>
      </c>
    </row>
    <row r="207" spans="1:14">
      <c r="A207" t="s">
        <v>51</v>
      </c>
      <c r="B207" s="4" t="s">
        <v>29</v>
      </c>
      <c r="C207" s="4" t="s">
        <v>14</v>
      </c>
      <c r="D207" s="4" t="s">
        <v>14</v>
      </c>
      <c r="E207" s="8">
        <v>5</v>
      </c>
      <c r="F207" s="4" t="s">
        <v>23</v>
      </c>
      <c r="G207" s="4" t="s">
        <v>19</v>
      </c>
      <c r="H207" s="4" t="s">
        <v>15</v>
      </c>
      <c r="I207" s="6">
        <v>42999</v>
      </c>
      <c r="J207" s="13" t="s">
        <v>14</v>
      </c>
      <c r="K207" s="4" t="s">
        <v>14</v>
      </c>
      <c r="L207" s="4">
        <v>34</v>
      </c>
      <c r="M207">
        <f t="shared" si="6"/>
        <v>9.3150684931506855E-2</v>
      </c>
      <c r="N207" t="s">
        <v>57</v>
      </c>
    </row>
    <row r="208" spans="1:14">
      <c r="A208" t="s">
        <v>51</v>
      </c>
      <c r="B208" s="4" t="s">
        <v>29</v>
      </c>
      <c r="C208" s="4" t="s">
        <v>14</v>
      </c>
      <c r="D208" s="4" t="s">
        <v>14</v>
      </c>
      <c r="E208" s="8">
        <v>5</v>
      </c>
      <c r="F208" s="4" t="s">
        <v>23</v>
      </c>
      <c r="G208" s="4" t="s">
        <v>19</v>
      </c>
      <c r="H208" s="4" t="s">
        <v>9</v>
      </c>
      <c r="I208" s="6">
        <v>42999</v>
      </c>
      <c r="J208" s="13" t="s">
        <v>14</v>
      </c>
      <c r="K208" s="4" t="s">
        <v>14</v>
      </c>
      <c r="L208" s="4">
        <v>34</v>
      </c>
      <c r="M208">
        <f t="shared" si="6"/>
        <v>9.3150684931506855E-2</v>
      </c>
      <c r="N208" t="s">
        <v>57</v>
      </c>
    </row>
    <row r="209" spans="1:14">
      <c r="A209" t="s">
        <v>51</v>
      </c>
      <c r="B209" s="4" t="s">
        <v>29</v>
      </c>
      <c r="C209" s="4" t="s">
        <v>14</v>
      </c>
      <c r="D209" s="4" t="s">
        <v>14</v>
      </c>
      <c r="E209" s="8">
        <v>5</v>
      </c>
      <c r="F209" s="4" t="s">
        <v>23</v>
      </c>
      <c r="G209" s="4" t="s">
        <v>19</v>
      </c>
      <c r="H209" s="4" t="s">
        <v>17</v>
      </c>
      <c r="I209" s="6">
        <v>42999</v>
      </c>
      <c r="J209" t="s">
        <v>14</v>
      </c>
      <c r="K209" s="4" t="s">
        <v>14</v>
      </c>
      <c r="L209" s="4">
        <v>34</v>
      </c>
      <c r="M209">
        <f t="shared" si="6"/>
        <v>9.3150684931506855E-2</v>
      </c>
      <c r="N209" t="s">
        <v>57</v>
      </c>
    </row>
    <row r="210" spans="1:14">
      <c r="A210" t="s">
        <v>51</v>
      </c>
      <c r="B210" t="s">
        <v>27</v>
      </c>
      <c r="C210" s="4" t="s">
        <v>14</v>
      </c>
      <c r="D210" s="4" t="s">
        <v>14</v>
      </c>
      <c r="E210" s="8">
        <v>5</v>
      </c>
      <c r="F210" s="4" t="s">
        <v>23</v>
      </c>
      <c r="G210" s="4" t="s">
        <v>19</v>
      </c>
      <c r="H210" s="4" t="s">
        <v>15</v>
      </c>
      <c r="I210" s="6">
        <v>42999</v>
      </c>
      <c r="J210" s="13">
        <f t="shared" ref="J210:J215" si="7">K210*100</f>
        <v>17.054263565891471</v>
      </c>
      <c r="K210" s="4">
        <v>0.17054263565891473</v>
      </c>
      <c r="L210" s="4">
        <v>34</v>
      </c>
      <c r="M210">
        <f t="shared" si="6"/>
        <v>9.3150684931506855E-2</v>
      </c>
    </row>
    <row r="211" spans="1:14">
      <c r="A211" t="s">
        <v>51</v>
      </c>
      <c r="B211" t="s">
        <v>27</v>
      </c>
      <c r="C211" s="4" t="s">
        <v>14</v>
      </c>
      <c r="D211" s="4" t="s">
        <v>14</v>
      </c>
      <c r="E211" s="8">
        <v>5</v>
      </c>
      <c r="F211" s="4" t="s">
        <v>23</v>
      </c>
      <c r="G211" s="4" t="s">
        <v>19</v>
      </c>
      <c r="H211" s="4" t="s">
        <v>9</v>
      </c>
      <c r="I211" s="6">
        <v>42999</v>
      </c>
      <c r="J211">
        <f t="shared" si="7"/>
        <v>24.806201550387598</v>
      </c>
      <c r="K211" s="4">
        <v>0.24806201550387597</v>
      </c>
      <c r="L211" s="4">
        <v>34</v>
      </c>
      <c r="M211">
        <f t="shared" si="6"/>
        <v>9.3150684931506855E-2</v>
      </c>
    </row>
    <row r="212" spans="1:14">
      <c r="A212" t="s">
        <v>51</v>
      </c>
      <c r="B212" t="s">
        <v>27</v>
      </c>
      <c r="C212" s="4" t="s">
        <v>14</v>
      </c>
      <c r="D212" s="4" t="s">
        <v>14</v>
      </c>
      <c r="E212" s="8">
        <v>5</v>
      </c>
      <c r="F212" s="4" t="s">
        <v>23</v>
      </c>
      <c r="G212" s="4" t="s">
        <v>19</v>
      </c>
      <c r="H212" s="4" t="s">
        <v>17</v>
      </c>
      <c r="I212" s="6">
        <v>42999</v>
      </c>
      <c r="J212">
        <f t="shared" si="7"/>
        <v>32.931726907630519</v>
      </c>
      <c r="K212" s="4">
        <v>0.32931726907630521</v>
      </c>
      <c r="L212" s="4">
        <v>34</v>
      </c>
      <c r="M212">
        <f t="shared" si="6"/>
        <v>9.3150684931506855E-2</v>
      </c>
    </row>
    <row r="213" spans="1:14">
      <c r="A213" t="s">
        <v>51</v>
      </c>
      <c r="B213" s="4" t="s">
        <v>28</v>
      </c>
      <c r="C213" s="4" t="s">
        <v>14</v>
      </c>
      <c r="D213" s="4" t="s">
        <v>14</v>
      </c>
      <c r="E213" s="8">
        <v>5</v>
      </c>
      <c r="F213" s="4" t="s">
        <v>23</v>
      </c>
      <c r="G213" s="4" t="s">
        <v>19</v>
      </c>
      <c r="H213" s="4" t="s">
        <v>15</v>
      </c>
      <c r="I213" s="6">
        <v>42999</v>
      </c>
      <c r="J213" s="13">
        <f t="shared" si="7"/>
        <v>9.6525096525096519</v>
      </c>
      <c r="K213" s="4">
        <v>9.6525096525096526E-2</v>
      </c>
      <c r="L213" s="4">
        <v>34</v>
      </c>
      <c r="M213">
        <f t="shared" si="6"/>
        <v>9.3150684931506855E-2</v>
      </c>
    </row>
    <row r="214" spans="1:14">
      <c r="A214" t="s">
        <v>51</v>
      </c>
      <c r="B214" s="4" t="s">
        <v>28</v>
      </c>
      <c r="C214" s="4" t="s">
        <v>14</v>
      </c>
      <c r="D214" s="4" t="s">
        <v>14</v>
      </c>
      <c r="E214" s="8">
        <v>5</v>
      </c>
      <c r="F214" s="4" t="s">
        <v>23</v>
      </c>
      <c r="G214" s="4" t="s">
        <v>19</v>
      </c>
      <c r="H214" s="4" t="s">
        <v>9</v>
      </c>
      <c r="I214" s="6">
        <v>42999</v>
      </c>
      <c r="J214">
        <f t="shared" si="7"/>
        <v>42.084942084942092</v>
      </c>
      <c r="K214" s="4">
        <v>0.4208494208494209</v>
      </c>
      <c r="L214" s="4">
        <v>34</v>
      </c>
      <c r="M214">
        <f t="shared" si="6"/>
        <v>9.3150684931506855E-2</v>
      </c>
    </row>
    <row r="215" spans="1:14">
      <c r="A215" t="s">
        <v>51</v>
      </c>
      <c r="B215" s="4" t="s">
        <v>28</v>
      </c>
      <c r="C215" s="4" t="s">
        <v>14</v>
      </c>
      <c r="D215" s="4" t="s">
        <v>14</v>
      </c>
      <c r="E215" s="8">
        <v>5</v>
      </c>
      <c r="F215" s="4" t="s">
        <v>23</v>
      </c>
      <c r="G215" s="4" t="s">
        <v>19</v>
      </c>
      <c r="H215" s="4" t="s">
        <v>17</v>
      </c>
      <c r="I215" s="6">
        <v>42999</v>
      </c>
      <c r="J215">
        <f t="shared" si="7"/>
        <v>31.274131274131271</v>
      </c>
      <c r="K215" s="4">
        <v>0.31274131274131273</v>
      </c>
      <c r="L215" s="4">
        <v>34</v>
      </c>
      <c r="M215">
        <f t="shared" si="6"/>
        <v>9.3150684931506855E-2</v>
      </c>
    </row>
    <row r="216" spans="1:14">
      <c r="A216" t="s">
        <v>51</v>
      </c>
      <c r="B216" s="4" t="s">
        <v>29</v>
      </c>
      <c r="C216" s="4" t="s">
        <v>14</v>
      </c>
      <c r="D216" s="4" t="s">
        <v>14</v>
      </c>
      <c r="E216" s="8">
        <v>6</v>
      </c>
      <c r="F216" s="4" t="s">
        <v>23</v>
      </c>
      <c r="G216" s="4" t="s">
        <v>19</v>
      </c>
      <c r="H216" s="4" t="s">
        <v>15</v>
      </c>
      <c r="I216" s="6">
        <v>42999</v>
      </c>
      <c r="J216" s="13" t="s">
        <v>14</v>
      </c>
      <c r="K216" s="4" t="s">
        <v>14</v>
      </c>
      <c r="L216" s="4">
        <v>34</v>
      </c>
      <c r="M216">
        <f t="shared" si="6"/>
        <v>9.3150684931506855E-2</v>
      </c>
      <c r="N216" t="s">
        <v>57</v>
      </c>
    </row>
    <row r="217" spans="1:14">
      <c r="A217" t="s">
        <v>51</v>
      </c>
      <c r="B217" s="4" t="s">
        <v>29</v>
      </c>
      <c r="C217" s="4" t="s">
        <v>14</v>
      </c>
      <c r="D217" s="4" t="s">
        <v>14</v>
      </c>
      <c r="E217" s="8">
        <v>6</v>
      </c>
      <c r="F217" s="4" t="s">
        <v>23</v>
      </c>
      <c r="G217" s="4" t="s">
        <v>19</v>
      </c>
      <c r="H217" s="4" t="s">
        <v>9</v>
      </c>
      <c r="I217" s="6">
        <v>42999</v>
      </c>
      <c r="J217" t="s">
        <v>14</v>
      </c>
      <c r="K217" s="4" t="s">
        <v>14</v>
      </c>
      <c r="L217" s="4">
        <v>34</v>
      </c>
      <c r="M217">
        <f t="shared" si="6"/>
        <v>9.3150684931506855E-2</v>
      </c>
      <c r="N217" t="s">
        <v>57</v>
      </c>
    </row>
    <row r="218" spans="1:14">
      <c r="A218" t="s">
        <v>51</v>
      </c>
      <c r="B218" s="4" t="s">
        <v>29</v>
      </c>
      <c r="C218" s="4" t="s">
        <v>14</v>
      </c>
      <c r="D218" s="4" t="s">
        <v>14</v>
      </c>
      <c r="E218" s="8">
        <v>6</v>
      </c>
      <c r="F218" s="4" t="s">
        <v>23</v>
      </c>
      <c r="G218" s="4" t="s">
        <v>19</v>
      </c>
      <c r="H218" s="4" t="s">
        <v>17</v>
      </c>
      <c r="I218" s="6">
        <v>42999</v>
      </c>
      <c r="J218" t="s">
        <v>14</v>
      </c>
      <c r="K218" s="4" t="s">
        <v>14</v>
      </c>
      <c r="L218" s="4">
        <v>34</v>
      </c>
      <c r="M218">
        <f t="shared" si="6"/>
        <v>9.3150684931506855E-2</v>
      </c>
      <c r="N218" t="s">
        <v>57</v>
      </c>
    </row>
    <row r="219" spans="1:14">
      <c r="A219" t="s">
        <v>51</v>
      </c>
      <c r="B219" t="s">
        <v>27</v>
      </c>
      <c r="C219" s="4" t="s">
        <v>14</v>
      </c>
      <c r="D219" s="4" t="s">
        <v>14</v>
      </c>
      <c r="E219" s="8">
        <v>6</v>
      </c>
      <c r="F219" s="4" t="s">
        <v>23</v>
      </c>
      <c r="G219" s="4" t="s">
        <v>19</v>
      </c>
      <c r="H219" s="4" t="s">
        <v>15</v>
      </c>
      <c r="I219" s="6">
        <v>42999</v>
      </c>
      <c r="J219" s="13">
        <f t="shared" ref="J219:J224" si="8">K219*100</f>
        <v>18.503937007874015</v>
      </c>
      <c r="K219" s="4">
        <v>0.18503937007874016</v>
      </c>
      <c r="L219" s="4">
        <v>34</v>
      </c>
      <c r="M219">
        <f t="shared" si="6"/>
        <v>9.3150684931506855E-2</v>
      </c>
    </row>
    <row r="220" spans="1:14">
      <c r="A220" t="s">
        <v>51</v>
      </c>
      <c r="B220" t="s">
        <v>27</v>
      </c>
      <c r="C220" s="4" t="s">
        <v>14</v>
      </c>
      <c r="D220" s="4" t="s">
        <v>14</v>
      </c>
      <c r="E220" s="8">
        <v>6</v>
      </c>
      <c r="F220" s="4" t="s">
        <v>23</v>
      </c>
      <c r="G220" s="4" t="s">
        <v>19</v>
      </c>
      <c r="H220" s="4" t="s">
        <v>9</v>
      </c>
      <c r="I220" s="6">
        <v>42999</v>
      </c>
      <c r="J220">
        <f t="shared" si="8"/>
        <v>34.765625</v>
      </c>
      <c r="K220" s="4">
        <v>0.34765625</v>
      </c>
      <c r="L220" s="4">
        <v>34</v>
      </c>
      <c r="M220">
        <f t="shared" si="6"/>
        <v>9.3150684931506855E-2</v>
      </c>
    </row>
    <row r="221" spans="1:14">
      <c r="A221" t="s">
        <v>51</v>
      </c>
      <c r="B221" t="s">
        <v>27</v>
      </c>
      <c r="C221" s="4" t="s">
        <v>14</v>
      </c>
      <c r="D221" s="4" t="s">
        <v>14</v>
      </c>
      <c r="E221" s="8">
        <v>6</v>
      </c>
      <c r="F221" s="4" t="s">
        <v>23</v>
      </c>
      <c r="G221" s="4" t="s">
        <v>19</v>
      </c>
      <c r="H221" s="4" t="s">
        <v>17</v>
      </c>
      <c r="I221" s="6">
        <v>42999</v>
      </c>
      <c r="J221">
        <f t="shared" si="8"/>
        <v>20.542635658914726</v>
      </c>
      <c r="K221" s="4">
        <v>0.20542635658914726</v>
      </c>
      <c r="L221" s="4">
        <v>34</v>
      </c>
      <c r="M221">
        <f t="shared" si="6"/>
        <v>9.3150684931506855E-2</v>
      </c>
    </row>
    <row r="222" spans="1:14">
      <c r="A222" t="s">
        <v>51</v>
      </c>
      <c r="B222" s="4" t="s">
        <v>28</v>
      </c>
      <c r="C222" s="4" t="s">
        <v>14</v>
      </c>
      <c r="D222" s="4" t="s">
        <v>14</v>
      </c>
      <c r="E222" s="8">
        <v>6</v>
      </c>
      <c r="F222" s="4" t="s">
        <v>23</v>
      </c>
      <c r="G222" s="4" t="s">
        <v>19</v>
      </c>
      <c r="H222" s="4" t="s">
        <v>15</v>
      </c>
      <c r="I222" s="6">
        <v>42999</v>
      </c>
      <c r="J222" s="13">
        <f t="shared" si="8"/>
        <v>11.507936507936508</v>
      </c>
      <c r="K222" s="4">
        <v>0.11507936507936507</v>
      </c>
      <c r="L222" s="4">
        <v>34</v>
      </c>
      <c r="M222">
        <f t="shared" si="6"/>
        <v>9.3150684931506855E-2</v>
      </c>
    </row>
    <row r="223" spans="1:14">
      <c r="A223" t="s">
        <v>51</v>
      </c>
      <c r="B223" s="4" t="s">
        <v>28</v>
      </c>
      <c r="C223" s="4" t="s">
        <v>14</v>
      </c>
      <c r="D223" s="4" t="s">
        <v>14</v>
      </c>
      <c r="E223" s="8">
        <v>6</v>
      </c>
      <c r="F223" s="4" t="s">
        <v>23</v>
      </c>
      <c r="G223" s="4" t="s">
        <v>19</v>
      </c>
      <c r="H223" s="4" t="s">
        <v>9</v>
      </c>
      <c r="I223" s="6">
        <v>42999</v>
      </c>
      <c r="J223">
        <f t="shared" si="8"/>
        <v>41.129032258064512</v>
      </c>
      <c r="K223" s="4">
        <v>0.41129032258064513</v>
      </c>
      <c r="L223" s="4">
        <v>34</v>
      </c>
      <c r="M223">
        <f t="shared" si="6"/>
        <v>9.3150684931506855E-2</v>
      </c>
    </row>
    <row r="224" spans="1:14">
      <c r="A224" t="s">
        <v>51</v>
      </c>
      <c r="B224" s="4" t="s">
        <v>28</v>
      </c>
      <c r="C224" s="4" t="s">
        <v>14</v>
      </c>
      <c r="D224" s="4" t="s">
        <v>14</v>
      </c>
      <c r="E224" s="8">
        <v>6</v>
      </c>
      <c r="F224" s="4" t="s">
        <v>23</v>
      </c>
      <c r="G224" s="4" t="s">
        <v>19</v>
      </c>
      <c r="H224" s="4" t="s">
        <v>17</v>
      </c>
      <c r="I224" s="6">
        <v>42999</v>
      </c>
      <c r="J224">
        <f t="shared" si="8"/>
        <v>24.615384615384617</v>
      </c>
      <c r="K224" s="4">
        <v>0.24615384615384617</v>
      </c>
      <c r="L224" s="4">
        <v>34</v>
      </c>
      <c r="M224">
        <f t="shared" si="6"/>
        <v>9.3150684931506855E-2</v>
      </c>
    </row>
    <row r="225" spans="1:14">
      <c r="A225" t="s">
        <v>51</v>
      </c>
      <c r="B225" s="4" t="s">
        <v>29</v>
      </c>
      <c r="C225" s="4" t="s">
        <v>14</v>
      </c>
      <c r="D225" s="4" t="s">
        <v>14</v>
      </c>
      <c r="E225" s="8">
        <v>1</v>
      </c>
      <c r="F225" s="4" t="s">
        <v>25</v>
      </c>
      <c r="G225" s="4" t="s">
        <v>21</v>
      </c>
      <c r="H225" s="4" t="s">
        <v>15</v>
      </c>
      <c r="I225" s="6">
        <v>42999</v>
      </c>
      <c r="J225" s="13" t="s">
        <v>14</v>
      </c>
      <c r="K225" s="4" t="s">
        <v>14</v>
      </c>
      <c r="L225" s="4">
        <v>34</v>
      </c>
      <c r="M225">
        <f t="shared" si="6"/>
        <v>9.3150684931506855E-2</v>
      </c>
      <c r="N225" t="s">
        <v>57</v>
      </c>
    </row>
    <row r="226" spans="1:14">
      <c r="A226" t="s">
        <v>51</v>
      </c>
      <c r="B226" s="4" t="s">
        <v>29</v>
      </c>
      <c r="C226" s="4" t="s">
        <v>14</v>
      </c>
      <c r="D226" s="4" t="s">
        <v>14</v>
      </c>
      <c r="E226" s="8">
        <v>1</v>
      </c>
      <c r="F226" s="4" t="s">
        <v>25</v>
      </c>
      <c r="G226" s="4" t="s">
        <v>21</v>
      </c>
      <c r="H226" s="4" t="s">
        <v>9</v>
      </c>
      <c r="I226" s="6">
        <v>42999</v>
      </c>
      <c r="J226" s="13" t="s">
        <v>14</v>
      </c>
      <c r="K226" s="4" t="s">
        <v>14</v>
      </c>
      <c r="L226" s="4">
        <v>34</v>
      </c>
      <c r="M226">
        <f t="shared" si="6"/>
        <v>9.3150684931506855E-2</v>
      </c>
      <c r="N226" t="s">
        <v>57</v>
      </c>
    </row>
    <row r="227" spans="1:14">
      <c r="A227" t="s">
        <v>51</v>
      </c>
      <c r="B227" s="4" t="s">
        <v>29</v>
      </c>
      <c r="C227" s="4" t="s">
        <v>14</v>
      </c>
      <c r="D227" s="4" t="s">
        <v>14</v>
      </c>
      <c r="E227" s="8">
        <v>1</v>
      </c>
      <c r="F227" s="4" t="s">
        <v>25</v>
      </c>
      <c r="G227" s="4" t="s">
        <v>21</v>
      </c>
      <c r="H227" s="4" t="s">
        <v>17</v>
      </c>
      <c r="I227" s="6">
        <v>42999</v>
      </c>
      <c r="J227" t="s">
        <v>14</v>
      </c>
      <c r="K227" s="4" t="s">
        <v>14</v>
      </c>
      <c r="L227" s="4">
        <v>34</v>
      </c>
      <c r="M227">
        <f t="shared" si="6"/>
        <v>9.3150684931506855E-2</v>
      </c>
      <c r="N227" t="s">
        <v>57</v>
      </c>
    </row>
    <row r="228" spans="1:14">
      <c r="A228" t="s">
        <v>51</v>
      </c>
      <c r="B228" t="s">
        <v>27</v>
      </c>
      <c r="C228" s="4" t="s">
        <v>14</v>
      </c>
      <c r="D228" s="4" t="s">
        <v>14</v>
      </c>
      <c r="E228" s="8">
        <v>1</v>
      </c>
      <c r="F228" s="4" t="s">
        <v>25</v>
      </c>
      <c r="G228" s="4" t="s">
        <v>21</v>
      </c>
      <c r="H228" s="4" t="s">
        <v>15</v>
      </c>
      <c r="I228" s="6">
        <v>42999</v>
      </c>
      <c r="J228" s="13" t="s">
        <v>14</v>
      </c>
      <c r="K228" s="4" t="s">
        <v>14</v>
      </c>
      <c r="L228" s="4">
        <v>34</v>
      </c>
      <c r="M228">
        <f t="shared" si="6"/>
        <v>9.3150684931506855E-2</v>
      </c>
      <c r="N228" t="s">
        <v>57</v>
      </c>
    </row>
    <row r="229" spans="1:14">
      <c r="A229" t="s">
        <v>51</v>
      </c>
      <c r="B229" t="s">
        <v>27</v>
      </c>
      <c r="C229" s="4" t="s">
        <v>14</v>
      </c>
      <c r="D229" s="4" t="s">
        <v>14</v>
      </c>
      <c r="E229" s="8">
        <v>1</v>
      </c>
      <c r="F229" s="4" t="s">
        <v>25</v>
      </c>
      <c r="G229" s="4" t="s">
        <v>21</v>
      </c>
      <c r="H229" s="4" t="s">
        <v>9</v>
      </c>
      <c r="I229" s="6">
        <v>42999</v>
      </c>
      <c r="J229" t="s">
        <v>14</v>
      </c>
      <c r="K229" s="4" t="s">
        <v>14</v>
      </c>
      <c r="L229" s="4">
        <v>34</v>
      </c>
      <c r="M229">
        <f t="shared" si="6"/>
        <v>9.3150684931506855E-2</v>
      </c>
      <c r="N229" t="s">
        <v>57</v>
      </c>
    </row>
    <row r="230" spans="1:14">
      <c r="A230" t="s">
        <v>51</v>
      </c>
      <c r="B230" t="s">
        <v>27</v>
      </c>
      <c r="C230" s="4" t="s">
        <v>14</v>
      </c>
      <c r="D230" s="4" t="s">
        <v>14</v>
      </c>
      <c r="E230" s="8">
        <v>1</v>
      </c>
      <c r="F230" s="4" t="s">
        <v>25</v>
      </c>
      <c r="G230" s="4" t="s">
        <v>21</v>
      </c>
      <c r="H230" s="4" t="s">
        <v>17</v>
      </c>
      <c r="I230" s="6">
        <v>42999</v>
      </c>
      <c r="J230" t="s">
        <v>14</v>
      </c>
      <c r="K230" s="4" t="s">
        <v>14</v>
      </c>
      <c r="L230" s="4">
        <v>34</v>
      </c>
      <c r="M230">
        <f t="shared" si="6"/>
        <v>9.3150684931506855E-2</v>
      </c>
      <c r="N230" t="s">
        <v>57</v>
      </c>
    </row>
    <row r="231" spans="1:14">
      <c r="A231" t="s">
        <v>51</v>
      </c>
      <c r="B231" s="4" t="s">
        <v>28</v>
      </c>
      <c r="C231" s="4" t="s">
        <v>14</v>
      </c>
      <c r="D231" s="4" t="s">
        <v>14</v>
      </c>
      <c r="E231" s="8">
        <v>1</v>
      </c>
      <c r="F231" s="4" t="s">
        <v>25</v>
      </c>
      <c r="G231" s="4" t="s">
        <v>21</v>
      </c>
      <c r="H231" s="4" t="s">
        <v>15</v>
      </c>
      <c r="I231" s="6">
        <v>42999</v>
      </c>
      <c r="J231" s="12" t="s">
        <v>14</v>
      </c>
      <c r="K231" s="4" t="s">
        <v>14</v>
      </c>
      <c r="L231" s="4">
        <v>34</v>
      </c>
      <c r="M231">
        <f t="shared" si="6"/>
        <v>9.3150684931506855E-2</v>
      </c>
      <c r="N231" t="s">
        <v>57</v>
      </c>
    </row>
    <row r="232" spans="1:14">
      <c r="A232" t="s">
        <v>51</v>
      </c>
      <c r="B232" s="4" t="s">
        <v>28</v>
      </c>
      <c r="C232" s="4" t="s">
        <v>14</v>
      </c>
      <c r="D232" s="4" t="s">
        <v>14</v>
      </c>
      <c r="E232" s="8">
        <v>1</v>
      </c>
      <c r="F232" s="4" t="s">
        <v>25</v>
      </c>
      <c r="G232" s="4" t="s">
        <v>21</v>
      </c>
      <c r="H232" s="4" t="s">
        <v>9</v>
      </c>
      <c r="I232" s="6">
        <v>42999</v>
      </c>
      <c r="J232" s="4" t="s">
        <v>14</v>
      </c>
      <c r="K232" s="4" t="s">
        <v>14</v>
      </c>
      <c r="L232" s="4">
        <v>34</v>
      </c>
      <c r="M232">
        <f t="shared" si="6"/>
        <v>9.3150684931506855E-2</v>
      </c>
      <c r="N232" t="s">
        <v>57</v>
      </c>
    </row>
    <row r="233" spans="1:14">
      <c r="A233" t="s">
        <v>51</v>
      </c>
      <c r="B233" s="4" t="s">
        <v>28</v>
      </c>
      <c r="C233" s="4" t="s">
        <v>14</v>
      </c>
      <c r="D233" s="4" t="s">
        <v>14</v>
      </c>
      <c r="E233" s="8">
        <v>1</v>
      </c>
      <c r="F233" s="4" t="s">
        <v>25</v>
      </c>
      <c r="G233" s="4" t="s">
        <v>21</v>
      </c>
      <c r="H233" s="4" t="s">
        <v>17</v>
      </c>
      <c r="I233" s="6">
        <v>42999</v>
      </c>
      <c r="J233" s="4" t="s">
        <v>14</v>
      </c>
      <c r="K233" s="4" t="s">
        <v>14</v>
      </c>
      <c r="L233" s="4">
        <v>34</v>
      </c>
      <c r="M233">
        <f t="shared" si="6"/>
        <v>9.3150684931506855E-2</v>
      </c>
      <c r="N233" t="s">
        <v>57</v>
      </c>
    </row>
    <row r="234" spans="1:14">
      <c r="A234" t="s">
        <v>51</v>
      </c>
      <c r="B234" s="4" t="s">
        <v>29</v>
      </c>
      <c r="C234" s="4" t="s">
        <v>14</v>
      </c>
      <c r="D234" s="4" t="s">
        <v>14</v>
      </c>
      <c r="E234" s="8">
        <v>2</v>
      </c>
      <c r="F234" s="4" t="s">
        <v>25</v>
      </c>
      <c r="G234" s="4" t="s">
        <v>21</v>
      </c>
      <c r="H234" s="4" t="s">
        <v>15</v>
      </c>
      <c r="I234" s="6">
        <v>42999</v>
      </c>
      <c r="J234" s="13" t="s">
        <v>14</v>
      </c>
      <c r="K234" s="4" t="s">
        <v>14</v>
      </c>
      <c r="L234" s="4">
        <v>34</v>
      </c>
      <c r="M234">
        <f t="shared" si="6"/>
        <v>9.3150684931506855E-2</v>
      </c>
    </row>
    <row r="235" spans="1:14">
      <c r="A235" t="s">
        <v>51</v>
      </c>
      <c r="B235" s="4" t="s">
        <v>29</v>
      </c>
      <c r="C235" s="4" t="s">
        <v>14</v>
      </c>
      <c r="D235" s="4" t="s">
        <v>14</v>
      </c>
      <c r="E235" s="8">
        <v>2</v>
      </c>
      <c r="F235" s="4" t="s">
        <v>25</v>
      </c>
      <c r="G235" s="4" t="s">
        <v>21</v>
      </c>
      <c r="H235" s="4" t="s">
        <v>9</v>
      </c>
      <c r="I235" s="6">
        <v>42999</v>
      </c>
      <c r="J235" s="13" t="s">
        <v>14</v>
      </c>
      <c r="K235" s="4" t="s">
        <v>14</v>
      </c>
      <c r="L235" s="4">
        <v>34</v>
      </c>
      <c r="M235">
        <f t="shared" si="6"/>
        <v>9.3150684931506855E-2</v>
      </c>
    </row>
    <row r="236" spans="1:14">
      <c r="A236" t="s">
        <v>51</v>
      </c>
      <c r="B236" s="4" t="s">
        <v>29</v>
      </c>
      <c r="C236" s="4" t="s">
        <v>14</v>
      </c>
      <c r="D236" s="4" t="s">
        <v>14</v>
      </c>
      <c r="E236" s="8">
        <v>2</v>
      </c>
      <c r="F236" s="4" t="s">
        <v>25</v>
      </c>
      <c r="G236" s="4" t="s">
        <v>21</v>
      </c>
      <c r="H236" s="4" t="s">
        <v>17</v>
      </c>
      <c r="I236" s="6">
        <v>42999</v>
      </c>
      <c r="J236" t="s">
        <v>14</v>
      </c>
      <c r="K236" s="4" t="s">
        <v>14</v>
      </c>
      <c r="L236" s="4">
        <v>34</v>
      </c>
      <c r="M236">
        <f t="shared" si="6"/>
        <v>9.3150684931506855E-2</v>
      </c>
    </row>
    <row r="237" spans="1:14">
      <c r="A237" t="s">
        <v>51</v>
      </c>
      <c r="B237" t="s">
        <v>27</v>
      </c>
      <c r="C237" s="4" t="s">
        <v>14</v>
      </c>
      <c r="D237" s="4" t="s">
        <v>14</v>
      </c>
      <c r="E237" s="8">
        <v>2</v>
      </c>
      <c r="F237" s="4" t="s">
        <v>25</v>
      </c>
      <c r="G237" s="4" t="s">
        <v>21</v>
      </c>
      <c r="H237" s="4" t="s">
        <v>15</v>
      </c>
      <c r="I237" s="6">
        <v>42999</v>
      </c>
      <c r="J237" s="13" t="s">
        <v>14</v>
      </c>
      <c r="K237" s="4" t="s">
        <v>14</v>
      </c>
      <c r="L237" s="4">
        <v>34</v>
      </c>
      <c r="M237">
        <f t="shared" si="6"/>
        <v>9.3150684931506855E-2</v>
      </c>
    </row>
    <row r="238" spans="1:14">
      <c r="A238" t="s">
        <v>51</v>
      </c>
      <c r="B238" t="s">
        <v>27</v>
      </c>
      <c r="C238" s="4" t="s">
        <v>14</v>
      </c>
      <c r="D238" s="4" t="s">
        <v>14</v>
      </c>
      <c r="E238" s="8">
        <v>2</v>
      </c>
      <c r="F238" s="4" t="s">
        <v>25</v>
      </c>
      <c r="G238" s="4" t="s">
        <v>21</v>
      </c>
      <c r="H238" s="4" t="s">
        <v>9</v>
      </c>
      <c r="I238" s="6">
        <v>42999</v>
      </c>
      <c r="J238" t="s">
        <v>14</v>
      </c>
      <c r="K238" s="4" t="s">
        <v>14</v>
      </c>
      <c r="L238" s="4">
        <v>34</v>
      </c>
      <c r="M238">
        <f t="shared" si="6"/>
        <v>9.3150684931506855E-2</v>
      </c>
    </row>
    <row r="239" spans="1:14">
      <c r="A239" t="s">
        <v>51</v>
      </c>
      <c r="B239" t="s">
        <v>27</v>
      </c>
      <c r="C239" s="4" t="s">
        <v>14</v>
      </c>
      <c r="D239" s="4" t="s">
        <v>14</v>
      </c>
      <c r="E239" s="8">
        <v>2</v>
      </c>
      <c r="F239" s="4" t="s">
        <v>25</v>
      </c>
      <c r="G239" s="4" t="s">
        <v>21</v>
      </c>
      <c r="H239" s="4" t="s">
        <v>17</v>
      </c>
      <c r="I239" s="6">
        <v>42999</v>
      </c>
      <c r="J239" t="s">
        <v>14</v>
      </c>
      <c r="K239" s="4" t="s">
        <v>14</v>
      </c>
      <c r="L239" s="4">
        <v>34</v>
      </c>
      <c r="M239">
        <f t="shared" si="6"/>
        <v>9.3150684931506855E-2</v>
      </c>
    </row>
    <row r="240" spans="1:14">
      <c r="A240" t="s">
        <v>51</v>
      </c>
      <c r="B240" s="4" t="s">
        <v>28</v>
      </c>
      <c r="C240" s="4" t="s">
        <v>14</v>
      </c>
      <c r="D240" s="4" t="s">
        <v>14</v>
      </c>
      <c r="E240" s="8">
        <v>2</v>
      </c>
      <c r="F240" s="4" t="s">
        <v>25</v>
      </c>
      <c r="G240" s="4" t="s">
        <v>21</v>
      </c>
      <c r="H240" s="4" t="s">
        <v>15</v>
      </c>
      <c r="I240" s="6">
        <v>42999</v>
      </c>
      <c r="J240" s="12" t="s">
        <v>14</v>
      </c>
      <c r="K240" s="4" t="s">
        <v>14</v>
      </c>
      <c r="L240" s="4">
        <v>34</v>
      </c>
      <c r="M240">
        <f t="shared" si="6"/>
        <v>9.3150684931506855E-2</v>
      </c>
    </row>
    <row r="241" spans="1:14">
      <c r="A241" t="s">
        <v>51</v>
      </c>
      <c r="B241" s="4" t="s">
        <v>28</v>
      </c>
      <c r="C241" s="4" t="s">
        <v>14</v>
      </c>
      <c r="D241" s="4" t="s">
        <v>14</v>
      </c>
      <c r="E241" s="8">
        <v>2</v>
      </c>
      <c r="F241" s="4" t="s">
        <v>25</v>
      </c>
      <c r="G241" s="4" t="s">
        <v>21</v>
      </c>
      <c r="H241" s="4" t="s">
        <v>9</v>
      </c>
      <c r="I241" s="6">
        <v>42999</v>
      </c>
      <c r="J241" s="4" t="s">
        <v>14</v>
      </c>
      <c r="K241" s="4" t="s">
        <v>14</v>
      </c>
      <c r="L241" s="4">
        <v>34</v>
      </c>
      <c r="M241">
        <f t="shared" si="6"/>
        <v>9.3150684931506855E-2</v>
      </c>
    </row>
    <row r="242" spans="1:14">
      <c r="A242" t="s">
        <v>51</v>
      </c>
      <c r="B242" s="4" t="s">
        <v>28</v>
      </c>
      <c r="C242" s="4" t="s">
        <v>14</v>
      </c>
      <c r="D242" s="4" t="s">
        <v>14</v>
      </c>
      <c r="E242" s="8">
        <v>2</v>
      </c>
      <c r="F242" s="4" t="s">
        <v>25</v>
      </c>
      <c r="G242" s="4" t="s">
        <v>21</v>
      </c>
      <c r="H242" s="4" t="s">
        <v>17</v>
      </c>
      <c r="I242" s="6">
        <v>42999</v>
      </c>
      <c r="J242" s="4" t="s">
        <v>14</v>
      </c>
      <c r="K242" s="4" t="s">
        <v>14</v>
      </c>
      <c r="L242" s="4">
        <v>34</v>
      </c>
      <c r="M242">
        <f t="shared" si="6"/>
        <v>9.3150684931506855E-2</v>
      </c>
    </row>
    <row r="243" spans="1:14">
      <c r="A243" t="s">
        <v>51</v>
      </c>
      <c r="B243" s="4" t="s">
        <v>29</v>
      </c>
      <c r="C243" s="4" t="s">
        <v>14</v>
      </c>
      <c r="D243" s="4" t="s">
        <v>14</v>
      </c>
      <c r="E243" s="8">
        <v>3</v>
      </c>
      <c r="F243" s="4" t="s">
        <v>25</v>
      </c>
      <c r="G243" s="4" t="s">
        <v>21</v>
      </c>
      <c r="H243" s="4" t="s">
        <v>15</v>
      </c>
      <c r="I243" s="6">
        <v>42999</v>
      </c>
      <c r="J243" s="13" t="s">
        <v>14</v>
      </c>
      <c r="K243" s="4" t="s">
        <v>14</v>
      </c>
      <c r="L243" s="4">
        <v>34</v>
      </c>
      <c r="M243">
        <f t="shared" si="6"/>
        <v>9.3150684931506855E-2</v>
      </c>
      <c r="N243" t="s">
        <v>57</v>
      </c>
    </row>
    <row r="244" spans="1:14">
      <c r="A244" t="s">
        <v>51</v>
      </c>
      <c r="B244" s="4" t="s">
        <v>29</v>
      </c>
      <c r="C244" s="4" t="s">
        <v>14</v>
      </c>
      <c r="D244" s="4" t="s">
        <v>14</v>
      </c>
      <c r="E244" s="8">
        <v>3</v>
      </c>
      <c r="F244" s="4" t="s">
        <v>25</v>
      </c>
      <c r="G244" s="4" t="s">
        <v>21</v>
      </c>
      <c r="H244" s="4" t="s">
        <v>9</v>
      </c>
      <c r="I244" s="6">
        <v>42999</v>
      </c>
      <c r="J244" s="13" t="s">
        <v>14</v>
      </c>
      <c r="K244" s="4" t="s">
        <v>14</v>
      </c>
      <c r="L244" s="4">
        <v>34</v>
      </c>
      <c r="M244">
        <f t="shared" si="6"/>
        <v>9.3150684931506855E-2</v>
      </c>
      <c r="N244" t="s">
        <v>57</v>
      </c>
    </row>
    <row r="245" spans="1:14">
      <c r="A245" t="s">
        <v>51</v>
      </c>
      <c r="B245" s="4" t="s">
        <v>29</v>
      </c>
      <c r="C245" s="4" t="s">
        <v>14</v>
      </c>
      <c r="D245" s="4" t="s">
        <v>14</v>
      </c>
      <c r="E245" s="8">
        <v>3</v>
      </c>
      <c r="F245" s="4" t="s">
        <v>25</v>
      </c>
      <c r="G245" s="4" t="s">
        <v>21</v>
      </c>
      <c r="H245" s="4" t="s">
        <v>17</v>
      </c>
      <c r="I245" s="6">
        <v>42999</v>
      </c>
      <c r="J245" t="s">
        <v>14</v>
      </c>
      <c r="K245" s="4" t="s">
        <v>14</v>
      </c>
      <c r="L245" s="4">
        <v>34</v>
      </c>
      <c r="M245">
        <f t="shared" si="6"/>
        <v>9.3150684931506855E-2</v>
      </c>
      <c r="N245" t="s">
        <v>57</v>
      </c>
    </row>
    <row r="246" spans="1:14">
      <c r="A246" t="s">
        <v>51</v>
      </c>
      <c r="B246" t="s">
        <v>27</v>
      </c>
      <c r="C246" s="4" t="s">
        <v>14</v>
      </c>
      <c r="D246" s="4" t="s">
        <v>14</v>
      </c>
      <c r="E246" s="8">
        <v>3</v>
      </c>
      <c r="F246" s="4" t="s">
        <v>25</v>
      </c>
      <c r="G246" s="4" t="s">
        <v>21</v>
      </c>
      <c r="H246" s="4" t="s">
        <v>15</v>
      </c>
      <c r="I246" s="6">
        <v>42999</v>
      </c>
      <c r="J246" s="13" t="s">
        <v>14</v>
      </c>
      <c r="K246" s="4" t="s">
        <v>14</v>
      </c>
      <c r="L246" s="4">
        <v>34</v>
      </c>
      <c r="M246">
        <f t="shared" si="6"/>
        <v>9.3150684931506855E-2</v>
      </c>
      <c r="N246" t="s">
        <v>57</v>
      </c>
    </row>
    <row r="247" spans="1:14">
      <c r="A247" t="s">
        <v>51</v>
      </c>
      <c r="B247" t="s">
        <v>27</v>
      </c>
      <c r="C247" s="4" t="s">
        <v>14</v>
      </c>
      <c r="D247" s="4" t="s">
        <v>14</v>
      </c>
      <c r="E247" s="8">
        <v>3</v>
      </c>
      <c r="F247" s="4" t="s">
        <v>25</v>
      </c>
      <c r="G247" s="4" t="s">
        <v>21</v>
      </c>
      <c r="H247" s="4" t="s">
        <v>9</v>
      </c>
      <c r="I247" s="6">
        <v>42999</v>
      </c>
      <c r="J247" t="s">
        <v>14</v>
      </c>
      <c r="K247" s="4" t="s">
        <v>14</v>
      </c>
      <c r="L247" s="4">
        <v>34</v>
      </c>
      <c r="M247">
        <f t="shared" si="6"/>
        <v>9.3150684931506855E-2</v>
      </c>
      <c r="N247" t="s">
        <v>57</v>
      </c>
    </row>
    <row r="248" spans="1:14">
      <c r="A248" t="s">
        <v>51</v>
      </c>
      <c r="B248" t="s">
        <v>27</v>
      </c>
      <c r="C248" s="4" t="s">
        <v>14</v>
      </c>
      <c r="D248" s="4" t="s">
        <v>14</v>
      </c>
      <c r="E248" s="8">
        <v>3</v>
      </c>
      <c r="F248" s="4" t="s">
        <v>25</v>
      </c>
      <c r="G248" s="4" t="s">
        <v>21</v>
      </c>
      <c r="H248" s="4" t="s">
        <v>17</v>
      </c>
      <c r="I248" s="6">
        <v>42999</v>
      </c>
      <c r="J248" t="s">
        <v>14</v>
      </c>
      <c r="K248" s="4" t="s">
        <v>14</v>
      </c>
      <c r="L248" s="4">
        <v>34</v>
      </c>
      <c r="M248">
        <f t="shared" si="6"/>
        <v>9.3150684931506855E-2</v>
      </c>
      <c r="N248" t="s">
        <v>57</v>
      </c>
    </row>
    <row r="249" spans="1:14">
      <c r="A249" t="s">
        <v>51</v>
      </c>
      <c r="B249" s="4" t="s">
        <v>28</v>
      </c>
      <c r="C249" s="4" t="s">
        <v>14</v>
      </c>
      <c r="D249" s="4" t="s">
        <v>14</v>
      </c>
      <c r="E249" s="8">
        <v>3</v>
      </c>
      <c r="F249" s="4" t="s">
        <v>25</v>
      </c>
      <c r="G249" s="4" t="s">
        <v>21</v>
      </c>
      <c r="H249" s="4" t="s">
        <v>15</v>
      </c>
      <c r="I249" s="6">
        <v>42999</v>
      </c>
      <c r="J249" s="13">
        <f>K249*100</f>
        <v>3.0888030888030893</v>
      </c>
      <c r="K249" s="4">
        <v>3.0888030888030892E-2</v>
      </c>
      <c r="L249" s="4">
        <v>34</v>
      </c>
      <c r="M249">
        <f t="shared" si="6"/>
        <v>9.3150684931506855E-2</v>
      </c>
    </row>
    <row r="250" spans="1:14">
      <c r="A250" t="s">
        <v>51</v>
      </c>
      <c r="B250" s="4" t="s">
        <v>28</v>
      </c>
      <c r="C250" s="4" t="s">
        <v>14</v>
      </c>
      <c r="D250" s="4" t="s">
        <v>14</v>
      </c>
      <c r="E250" s="8">
        <v>3</v>
      </c>
      <c r="F250" s="4" t="s">
        <v>25</v>
      </c>
      <c r="G250" s="4" t="s">
        <v>21</v>
      </c>
      <c r="H250" s="4" t="s">
        <v>9</v>
      </c>
      <c r="I250" s="6">
        <v>42999</v>
      </c>
      <c r="J250">
        <f>K250*100</f>
        <v>30.76923076923077</v>
      </c>
      <c r="K250" s="4">
        <v>0.30769230769230771</v>
      </c>
      <c r="L250" s="4">
        <v>34</v>
      </c>
      <c r="M250">
        <f t="shared" si="6"/>
        <v>9.3150684931506855E-2</v>
      </c>
    </row>
    <row r="251" spans="1:14">
      <c r="A251" t="s">
        <v>51</v>
      </c>
      <c r="B251" s="4" t="s">
        <v>28</v>
      </c>
      <c r="C251" s="4" t="s">
        <v>14</v>
      </c>
      <c r="D251" s="4" t="s">
        <v>14</v>
      </c>
      <c r="E251" s="8">
        <v>3</v>
      </c>
      <c r="F251" s="4" t="s">
        <v>25</v>
      </c>
      <c r="G251" s="4" t="s">
        <v>21</v>
      </c>
      <c r="H251" s="4" t="s">
        <v>17</v>
      </c>
      <c r="I251" s="6">
        <v>42999</v>
      </c>
      <c r="J251">
        <f>K251*100</f>
        <v>25.698412999999999</v>
      </c>
      <c r="K251" s="4">
        <v>0.25698412999999998</v>
      </c>
      <c r="L251" s="4">
        <v>34</v>
      </c>
      <c r="M251">
        <f t="shared" si="6"/>
        <v>9.3150684931506855E-2</v>
      </c>
    </row>
    <row r="252" spans="1:14">
      <c r="A252" t="s">
        <v>51</v>
      </c>
      <c r="B252" s="4" t="s">
        <v>29</v>
      </c>
      <c r="C252" s="4" t="s">
        <v>14</v>
      </c>
      <c r="D252" s="4" t="s">
        <v>14</v>
      </c>
      <c r="E252" s="8">
        <v>4</v>
      </c>
      <c r="F252" s="4" t="s">
        <v>25</v>
      </c>
      <c r="G252" s="4" t="s">
        <v>21</v>
      </c>
      <c r="H252" s="4" t="s">
        <v>15</v>
      </c>
      <c r="I252" s="6">
        <v>42999</v>
      </c>
      <c r="J252" s="13" t="s">
        <v>14</v>
      </c>
      <c r="K252" s="4" t="s">
        <v>14</v>
      </c>
      <c r="L252" s="4">
        <v>34</v>
      </c>
      <c r="M252">
        <f t="shared" si="6"/>
        <v>9.3150684931506855E-2</v>
      </c>
      <c r="N252" t="s">
        <v>57</v>
      </c>
    </row>
    <row r="253" spans="1:14">
      <c r="A253" t="s">
        <v>51</v>
      </c>
      <c r="B253" s="4" t="s">
        <v>29</v>
      </c>
      <c r="C253" s="4" t="s">
        <v>14</v>
      </c>
      <c r="D253" s="4" t="s">
        <v>14</v>
      </c>
      <c r="E253" s="8">
        <v>4</v>
      </c>
      <c r="F253" s="4" t="s">
        <v>25</v>
      </c>
      <c r="G253" s="4" t="s">
        <v>21</v>
      </c>
      <c r="H253" s="4" t="s">
        <v>9</v>
      </c>
      <c r="I253" s="6">
        <v>42999</v>
      </c>
      <c r="J253" s="13" t="s">
        <v>14</v>
      </c>
      <c r="K253" s="4" t="s">
        <v>14</v>
      </c>
      <c r="L253" s="4">
        <v>34</v>
      </c>
      <c r="M253">
        <f t="shared" si="6"/>
        <v>9.3150684931506855E-2</v>
      </c>
      <c r="N253" t="s">
        <v>57</v>
      </c>
    </row>
    <row r="254" spans="1:14">
      <c r="A254" t="s">
        <v>51</v>
      </c>
      <c r="B254" s="4" t="s">
        <v>29</v>
      </c>
      <c r="C254" s="4" t="s">
        <v>14</v>
      </c>
      <c r="D254" s="4" t="s">
        <v>14</v>
      </c>
      <c r="E254" s="8">
        <v>4</v>
      </c>
      <c r="F254" s="4" t="s">
        <v>25</v>
      </c>
      <c r="G254" s="4" t="s">
        <v>21</v>
      </c>
      <c r="H254" s="4" t="s">
        <v>17</v>
      </c>
      <c r="I254" s="6">
        <v>42999</v>
      </c>
      <c r="J254" t="s">
        <v>14</v>
      </c>
      <c r="K254" s="4" t="s">
        <v>14</v>
      </c>
      <c r="L254" s="4">
        <v>34</v>
      </c>
      <c r="M254">
        <f t="shared" si="6"/>
        <v>9.3150684931506855E-2</v>
      </c>
      <c r="N254" t="s">
        <v>57</v>
      </c>
    </row>
    <row r="255" spans="1:14">
      <c r="A255" t="s">
        <v>51</v>
      </c>
      <c r="B255" t="s">
        <v>27</v>
      </c>
      <c r="C255" s="4" t="s">
        <v>14</v>
      </c>
      <c r="D255" s="4" t="s">
        <v>14</v>
      </c>
      <c r="E255" s="8">
        <v>4</v>
      </c>
      <c r="F255" s="4" t="s">
        <v>25</v>
      </c>
      <c r="G255" s="4" t="s">
        <v>21</v>
      </c>
      <c r="H255" s="4" t="s">
        <v>15</v>
      </c>
      <c r="I255" s="6">
        <v>42999</v>
      </c>
      <c r="J255" s="13">
        <f>K255*100</f>
        <v>22.393822393822393</v>
      </c>
      <c r="K255" s="4">
        <v>0.22393822393822393</v>
      </c>
      <c r="L255" s="4">
        <v>34</v>
      </c>
      <c r="M255">
        <f t="shared" ref="M255:M278" si="9">L255/365</f>
        <v>9.3150684931506855E-2</v>
      </c>
    </row>
    <row r="256" spans="1:14">
      <c r="A256" t="s">
        <v>51</v>
      </c>
      <c r="B256" t="s">
        <v>27</v>
      </c>
      <c r="C256" s="4" t="s">
        <v>14</v>
      </c>
      <c r="D256" s="4" t="s">
        <v>14</v>
      </c>
      <c r="E256" s="8">
        <v>4</v>
      </c>
      <c r="F256" s="4" t="s">
        <v>25</v>
      </c>
      <c r="G256" s="4" t="s">
        <v>21</v>
      </c>
      <c r="H256" s="4" t="s">
        <v>9</v>
      </c>
      <c r="I256" s="6">
        <v>42999</v>
      </c>
      <c r="J256">
        <f>K256*100</f>
        <v>44.921875</v>
      </c>
      <c r="K256" s="4">
        <v>0.44921875</v>
      </c>
      <c r="L256" s="4">
        <v>34</v>
      </c>
      <c r="M256">
        <f t="shared" si="9"/>
        <v>9.3150684931506855E-2</v>
      </c>
    </row>
    <row r="257" spans="1:14">
      <c r="A257" t="s">
        <v>51</v>
      </c>
      <c r="B257" t="s">
        <v>27</v>
      </c>
      <c r="C257" s="4" t="s">
        <v>14</v>
      </c>
      <c r="D257" s="4" t="s">
        <v>14</v>
      </c>
      <c r="E257" s="8">
        <v>4</v>
      </c>
      <c r="F257" s="4" t="s">
        <v>25</v>
      </c>
      <c r="G257" s="4" t="s">
        <v>21</v>
      </c>
      <c r="H257" s="4" t="s">
        <v>17</v>
      </c>
      <c r="I257" s="6">
        <v>42999</v>
      </c>
      <c r="J257">
        <f>K257*100</f>
        <v>31.496062992125985</v>
      </c>
      <c r="K257" s="4">
        <v>0.31496062992125984</v>
      </c>
      <c r="L257" s="4">
        <v>34</v>
      </c>
      <c r="M257">
        <f t="shared" si="9"/>
        <v>9.3150684931506855E-2</v>
      </c>
    </row>
    <row r="258" spans="1:14">
      <c r="A258" t="s">
        <v>51</v>
      </c>
      <c r="B258" s="4" t="s">
        <v>28</v>
      </c>
      <c r="C258" s="4" t="s">
        <v>14</v>
      </c>
      <c r="D258" s="4" t="s">
        <v>14</v>
      </c>
      <c r="E258" s="8">
        <v>4</v>
      </c>
      <c r="F258" s="4" t="s">
        <v>25</v>
      </c>
      <c r="G258" s="4" t="s">
        <v>21</v>
      </c>
      <c r="H258" s="4" t="s">
        <v>15</v>
      </c>
      <c r="I258" s="6">
        <v>42999</v>
      </c>
      <c r="J258" s="12" t="s">
        <v>14</v>
      </c>
      <c r="K258" s="4" t="s">
        <v>14</v>
      </c>
      <c r="L258" s="4">
        <v>34</v>
      </c>
      <c r="M258">
        <f t="shared" si="9"/>
        <v>9.3150684931506855E-2</v>
      </c>
      <c r="N258" t="s">
        <v>57</v>
      </c>
    </row>
    <row r="259" spans="1:14">
      <c r="A259" t="s">
        <v>51</v>
      </c>
      <c r="B259" s="4" t="s">
        <v>28</v>
      </c>
      <c r="C259" s="4" t="s">
        <v>14</v>
      </c>
      <c r="D259" s="4" t="s">
        <v>14</v>
      </c>
      <c r="E259" s="8">
        <v>4</v>
      </c>
      <c r="F259" s="4" t="s">
        <v>25</v>
      </c>
      <c r="G259" s="4" t="s">
        <v>21</v>
      </c>
      <c r="H259" s="4" t="s">
        <v>9</v>
      </c>
      <c r="I259" s="6">
        <v>42999</v>
      </c>
      <c r="J259" s="4" t="s">
        <v>14</v>
      </c>
      <c r="K259" s="4" t="s">
        <v>14</v>
      </c>
      <c r="L259" s="4">
        <v>34</v>
      </c>
      <c r="M259">
        <f t="shared" si="9"/>
        <v>9.3150684931506855E-2</v>
      </c>
      <c r="N259" t="s">
        <v>57</v>
      </c>
    </row>
    <row r="260" spans="1:14">
      <c r="A260" t="s">
        <v>51</v>
      </c>
      <c r="B260" s="4" t="s">
        <v>28</v>
      </c>
      <c r="C260" s="4" t="s">
        <v>14</v>
      </c>
      <c r="D260" s="4" t="s">
        <v>14</v>
      </c>
      <c r="E260" s="8">
        <v>4</v>
      </c>
      <c r="F260" s="4" t="s">
        <v>25</v>
      </c>
      <c r="G260" s="4" t="s">
        <v>21</v>
      </c>
      <c r="H260" s="4" t="s">
        <v>17</v>
      </c>
      <c r="I260" s="6">
        <v>42999</v>
      </c>
      <c r="J260" s="4" t="s">
        <v>14</v>
      </c>
      <c r="K260" s="4" t="s">
        <v>14</v>
      </c>
      <c r="L260" s="4">
        <v>34</v>
      </c>
      <c r="M260">
        <f t="shared" si="9"/>
        <v>9.3150684931506855E-2</v>
      </c>
      <c r="N260" t="s">
        <v>57</v>
      </c>
    </row>
    <row r="261" spans="1:14">
      <c r="A261" t="s">
        <v>51</v>
      </c>
      <c r="B261" s="4" t="s">
        <v>29</v>
      </c>
      <c r="C261" s="4" t="s">
        <v>14</v>
      </c>
      <c r="D261" s="4" t="s">
        <v>14</v>
      </c>
      <c r="E261" s="8">
        <v>5</v>
      </c>
      <c r="F261" s="4" t="s">
        <v>25</v>
      </c>
      <c r="G261" s="4" t="s">
        <v>21</v>
      </c>
      <c r="H261" s="4" t="s">
        <v>15</v>
      </c>
      <c r="I261" s="6">
        <v>42999</v>
      </c>
      <c r="J261" s="13" t="s">
        <v>14</v>
      </c>
      <c r="K261" s="4" t="s">
        <v>14</v>
      </c>
      <c r="L261" s="4">
        <v>34</v>
      </c>
      <c r="M261">
        <f t="shared" si="9"/>
        <v>9.3150684931506855E-2</v>
      </c>
      <c r="N261" t="s">
        <v>57</v>
      </c>
    </row>
    <row r="262" spans="1:14">
      <c r="A262" t="s">
        <v>51</v>
      </c>
      <c r="B262" s="4" t="s">
        <v>29</v>
      </c>
      <c r="C262" s="4" t="s">
        <v>14</v>
      </c>
      <c r="D262" s="4" t="s">
        <v>14</v>
      </c>
      <c r="E262" s="8">
        <v>5</v>
      </c>
      <c r="F262" s="4" t="s">
        <v>25</v>
      </c>
      <c r="G262" s="4" t="s">
        <v>21</v>
      </c>
      <c r="H262" s="4" t="s">
        <v>9</v>
      </c>
      <c r="I262" s="6">
        <v>42999</v>
      </c>
      <c r="J262" s="13" t="s">
        <v>14</v>
      </c>
      <c r="K262" s="4" t="s">
        <v>14</v>
      </c>
      <c r="L262" s="4">
        <v>34</v>
      </c>
      <c r="M262">
        <f t="shared" si="9"/>
        <v>9.3150684931506855E-2</v>
      </c>
      <c r="N262" t="s">
        <v>57</v>
      </c>
    </row>
    <row r="263" spans="1:14">
      <c r="A263" t="s">
        <v>51</v>
      </c>
      <c r="B263" s="4" t="s">
        <v>29</v>
      </c>
      <c r="C263" s="4" t="s">
        <v>14</v>
      </c>
      <c r="D263" s="4" t="s">
        <v>14</v>
      </c>
      <c r="E263" s="8">
        <v>5</v>
      </c>
      <c r="F263" s="4" t="s">
        <v>25</v>
      </c>
      <c r="G263" s="4" t="s">
        <v>21</v>
      </c>
      <c r="H263" s="4" t="s">
        <v>17</v>
      </c>
      <c r="I263" s="6">
        <v>42999</v>
      </c>
      <c r="J263" t="s">
        <v>14</v>
      </c>
      <c r="K263" s="4" t="s">
        <v>14</v>
      </c>
      <c r="L263" s="4">
        <v>34</v>
      </c>
      <c r="M263">
        <f t="shared" si="9"/>
        <v>9.3150684931506855E-2</v>
      </c>
      <c r="N263" t="s">
        <v>57</v>
      </c>
    </row>
    <row r="264" spans="1:14">
      <c r="A264" t="s">
        <v>51</v>
      </c>
      <c r="B264" t="s">
        <v>27</v>
      </c>
      <c r="C264" s="4" t="s">
        <v>14</v>
      </c>
      <c r="D264" s="4" t="s">
        <v>14</v>
      </c>
      <c r="E264" s="8">
        <v>5</v>
      </c>
      <c r="F264" s="4" t="s">
        <v>25</v>
      </c>
      <c r="G264" s="4" t="s">
        <v>21</v>
      </c>
      <c r="H264" s="4" t="s">
        <v>15</v>
      </c>
      <c r="I264" s="6">
        <v>42999</v>
      </c>
      <c r="J264" s="13">
        <f t="shared" ref="J264:J269" si="10">K264*100</f>
        <v>13.200000000000001</v>
      </c>
      <c r="K264" s="4">
        <v>0.13200000000000001</v>
      </c>
      <c r="L264" s="4">
        <v>34</v>
      </c>
      <c r="M264">
        <f t="shared" si="9"/>
        <v>9.3150684931506855E-2</v>
      </c>
    </row>
    <row r="265" spans="1:14">
      <c r="A265" t="s">
        <v>51</v>
      </c>
      <c r="B265" t="s">
        <v>27</v>
      </c>
      <c r="C265" s="4" t="s">
        <v>14</v>
      </c>
      <c r="D265" s="4" t="s">
        <v>14</v>
      </c>
      <c r="E265" s="8">
        <v>5</v>
      </c>
      <c r="F265" s="4" t="s">
        <v>25</v>
      </c>
      <c r="G265" s="4" t="s">
        <v>21</v>
      </c>
      <c r="H265" s="4" t="s">
        <v>9</v>
      </c>
      <c r="I265" s="6">
        <v>42999</v>
      </c>
      <c r="J265">
        <f t="shared" si="10"/>
        <v>30.501930501930509</v>
      </c>
      <c r="K265" s="4">
        <v>0.30501930501930508</v>
      </c>
      <c r="L265" s="4">
        <v>34</v>
      </c>
      <c r="M265">
        <f t="shared" si="9"/>
        <v>9.3150684931506855E-2</v>
      </c>
    </row>
    <row r="266" spans="1:14">
      <c r="A266" t="s">
        <v>51</v>
      </c>
      <c r="B266" t="s">
        <v>27</v>
      </c>
      <c r="C266" s="4" t="s">
        <v>14</v>
      </c>
      <c r="D266" s="4" t="s">
        <v>14</v>
      </c>
      <c r="E266" s="8">
        <v>5</v>
      </c>
      <c r="F266" s="4" t="s">
        <v>25</v>
      </c>
      <c r="G266" s="4" t="s">
        <v>21</v>
      </c>
      <c r="H266" s="4" t="s">
        <v>17</v>
      </c>
      <c r="I266" s="6">
        <v>42999</v>
      </c>
      <c r="J266">
        <f t="shared" si="10"/>
        <v>23.46153846153846</v>
      </c>
      <c r="K266" s="4">
        <v>0.23461538461538461</v>
      </c>
      <c r="L266" s="4">
        <v>34</v>
      </c>
      <c r="M266">
        <f t="shared" si="9"/>
        <v>9.3150684931506855E-2</v>
      </c>
    </row>
    <row r="267" spans="1:14">
      <c r="A267" t="s">
        <v>51</v>
      </c>
      <c r="B267" s="4" t="s">
        <v>28</v>
      </c>
      <c r="C267" s="4" t="s">
        <v>14</v>
      </c>
      <c r="D267" s="4" t="s">
        <v>14</v>
      </c>
      <c r="E267" s="8">
        <v>5</v>
      </c>
      <c r="F267" s="4" t="s">
        <v>25</v>
      </c>
      <c r="G267" s="4" t="s">
        <v>21</v>
      </c>
      <c r="H267" s="4" t="s">
        <v>15</v>
      </c>
      <c r="I267" s="6">
        <v>42999</v>
      </c>
      <c r="J267" s="13">
        <f t="shared" si="10"/>
        <v>22.568093385214009</v>
      </c>
      <c r="K267" s="4">
        <v>0.22568093385214008</v>
      </c>
      <c r="L267" s="4">
        <v>34</v>
      </c>
      <c r="M267">
        <f t="shared" si="9"/>
        <v>9.3150684931506855E-2</v>
      </c>
    </row>
    <row r="268" spans="1:14">
      <c r="A268" t="s">
        <v>51</v>
      </c>
      <c r="B268" s="4" t="s">
        <v>28</v>
      </c>
      <c r="C268" s="4" t="s">
        <v>14</v>
      </c>
      <c r="D268" s="4" t="s">
        <v>14</v>
      </c>
      <c r="E268" s="8">
        <v>5</v>
      </c>
      <c r="F268" s="4" t="s">
        <v>25</v>
      </c>
      <c r="G268" s="4" t="s">
        <v>21</v>
      </c>
      <c r="H268" s="4" t="s">
        <v>9</v>
      </c>
      <c r="I268" s="6">
        <v>42999</v>
      </c>
      <c r="J268">
        <f t="shared" si="10"/>
        <v>25.572519083969468</v>
      </c>
      <c r="K268" s="4">
        <v>0.25572519083969469</v>
      </c>
      <c r="L268" s="4">
        <v>34</v>
      </c>
      <c r="M268">
        <f t="shared" si="9"/>
        <v>9.3150684931506855E-2</v>
      </c>
    </row>
    <row r="269" spans="1:14">
      <c r="A269" t="s">
        <v>51</v>
      </c>
      <c r="B269" s="4" t="s">
        <v>28</v>
      </c>
      <c r="C269" s="4" t="s">
        <v>14</v>
      </c>
      <c r="D269" s="4" t="s">
        <v>14</v>
      </c>
      <c r="E269" s="8">
        <v>5</v>
      </c>
      <c r="F269" s="4" t="s">
        <v>25</v>
      </c>
      <c r="G269" s="4" t="s">
        <v>21</v>
      </c>
      <c r="H269" s="4" t="s">
        <v>17</v>
      </c>
      <c r="I269" s="6">
        <v>42999</v>
      </c>
      <c r="J269">
        <f t="shared" si="10"/>
        <v>26.953125</v>
      </c>
      <c r="K269" s="4">
        <v>0.26953125</v>
      </c>
      <c r="L269" s="4">
        <v>34</v>
      </c>
      <c r="M269">
        <f t="shared" si="9"/>
        <v>9.3150684931506855E-2</v>
      </c>
    </row>
    <row r="270" spans="1:14">
      <c r="A270" t="s">
        <v>51</v>
      </c>
      <c r="B270" s="4" t="s">
        <v>29</v>
      </c>
      <c r="C270" s="4" t="s">
        <v>14</v>
      </c>
      <c r="D270" s="4" t="s">
        <v>14</v>
      </c>
      <c r="E270" s="8">
        <v>6</v>
      </c>
      <c r="F270" s="4" t="s">
        <v>25</v>
      </c>
      <c r="G270" s="4" t="s">
        <v>21</v>
      </c>
      <c r="H270" s="4" t="s">
        <v>15</v>
      </c>
      <c r="I270" s="6">
        <v>42999</v>
      </c>
      <c r="J270" s="13" t="s">
        <v>14</v>
      </c>
      <c r="K270" s="4" t="s">
        <v>14</v>
      </c>
      <c r="L270" s="4">
        <v>34</v>
      </c>
      <c r="M270">
        <f t="shared" si="9"/>
        <v>9.3150684931506855E-2</v>
      </c>
      <c r="N270" t="s">
        <v>57</v>
      </c>
    </row>
    <row r="271" spans="1:14">
      <c r="A271" t="s">
        <v>51</v>
      </c>
      <c r="B271" s="4" t="s">
        <v>29</v>
      </c>
      <c r="C271" s="4" t="s">
        <v>14</v>
      </c>
      <c r="D271" s="4" t="s">
        <v>14</v>
      </c>
      <c r="E271" s="8">
        <v>6</v>
      </c>
      <c r="F271" s="4" t="s">
        <v>25</v>
      </c>
      <c r="G271" s="4" t="s">
        <v>21</v>
      </c>
      <c r="H271" s="4" t="s">
        <v>9</v>
      </c>
      <c r="I271" s="6">
        <v>42999</v>
      </c>
      <c r="J271" s="13" t="s">
        <v>14</v>
      </c>
      <c r="K271" s="4" t="s">
        <v>14</v>
      </c>
      <c r="L271" s="4">
        <v>34</v>
      </c>
      <c r="M271">
        <f t="shared" si="9"/>
        <v>9.3150684931506855E-2</v>
      </c>
      <c r="N271" t="s">
        <v>57</v>
      </c>
    </row>
    <row r="272" spans="1:14">
      <c r="A272" t="s">
        <v>51</v>
      </c>
      <c r="B272" s="4" t="s">
        <v>29</v>
      </c>
      <c r="C272" s="4" t="s">
        <v>14</v>
      </c>
      <c r="D272" s="4" t="s">
        <v>14</v>
      </c>
      <c r="E272" s="8">
        <v>6</v>
      </c>
      <c r="F272" s="4" t="s">
        <v>25</v>
      </c>
      <c r="G272" s="4" t="s">
        <v>21</v>
      </c>
      <c r="H272" s="4" t="s">
        <v>17</v>
      </c>
      <c r="I272" s="6">
        <v>42999</v>
      </c>
      <c r="J272" t="s">
        <v>14</v>
      </c>
      <c r="K272" s="4" t="s">
        <v>14</v>
      </c>
      <c r="L272" s="4">
        <v>34</v>
      </c>
      <c r="M272">
        <f t="shared" si="9"/>
        <v>9.3150684931506855E-2</v>
      </c>
      <c r="N272" t="s">
        <v>57</v>
      </c>
    </row>
    <row r="273" spans="1:14">
      <c r="A273" t="s">
        <v>51</v>
      </c>
      <c r="B273" t="s">
        <v>27</v>
      </c>
      <c r="C273" s="4" t="s">
        <v>14</v>
      </c>
      <c r="D273" s="4" t="s">
        <v>14</v>
      </c>
      <c r="E273" s="8">
        <v>6</v>
      </c>
      <c r="F273" s="4" t="s">
        <v>25</v>
      </c>
      <c r="G273" s="4" t="s">
        <v>21</v>
      </c>
      <c r="H273" s="4" t="s">
        <v>15</v>
      </c>
      <c r="I273" s="6">
        <v>42999</v>
      </c>
      <c r="J273" s="13">
        <f>K273*100</f>
        <v>19.841269841269842</v>
      </c>
      <c r="K273" s="4">
        <v>0.19841269841269843</v>
      </c>
      <c r="L273" s="4">
        <v>34</v>
      </c>
      <c r="M273">
        <f t="shared" si="9"/>
        <v>9.3150684931506855E-2</v>
      </c>
    </row>
    <row r="274" spans="1:14">
      <c r="A274" t="s">
        <v>51</v>
      </c>
      <c r="B274" t="s">
        <v>27</v>
      </c>
      <c r="C274" s="4" t="s">
        <v>14</v>
      </c>
      <c r="D274" s="4" t="s">
        <v>14</v>
      </c>
      <c r="E274" s="8">
        <v>6</v>
      </c>
      <c r="F274" s="4" t="s">
        <v>25</v>
      </c>
      <c r="G274" s="4" t="s">
        <v>21</v>
      </c>
      <c r="H274" s="4" t="s">
        <v>9</v>
      </c>
      <c r="I274" s="6">
        <v>42999</v>
      </c>
      <c r="J274">
        <f>K274*100</f>
        <v>43.511450381679388</v>
      </c>
      <c r="K274" s="4">
        <v>0.4351145038167939</v>
      </c>
      <c r="L274" s="4">
        <v>34</v>
      </c>
      <c r="M274">
        <f t="shared" si="9"/>
        <v>9.3150684931506855E-2</v>
      </c>
    </row>
    <row r="275" spans="1:14">
      <c r="A275" t="s">
        <v>51</v>
      </c>
      <c r="B275" t="s">
        <v>27</v>
      </c>
      <c r="C275" s="4" t="s">
        <v>14</v>
      </c>
      <c r="D275" s="4" t="s">
        <v>14</v>
      </c>
      <c r="E275" s="8">
        <v>6</v>
      </c>
      <c r="F275" s="4" t="s">
        <v>25</v>
      </c>
      <c r="G275" s="4" t="s">
        <v>21</v>
      </c>
      <c r="H275" s="4" t="s">
        <v>17</v>
      </c>
      <c r="I275" s="6">
        <v>42999</v>
      </c>
      <c r="J275">
        <f>K275*100</f>
        <v>29.083665338645414</v>
      </c>
      <c r="K275" s="4">
        <v>0.29083665338645415</v>
      </c>
      <c r="L275" s="4">
        <v>34</v>
      </c>
      <c r="M275">
        <f t="shared" si="9"/>
        <v>9.3150684931506855E-2</v>
      </c>
    </row>
    <row r="276" spans="1:14">
      <c r="A276" t="s">
        <v>51</v>
      </c>
      <c r="B276" s="4" t="s">
        <v>28</v>
      </c>
      <c r="C276" s="4" t="s">
        <v>14</v>
      </c>
      <c r="D276" s="4" t="s">
        <v>14</v>
      </c>
      <c r="E276" s="8">
        <v>6</v>
      </c>
      <c r="F276" s="4" t="s">
        <v>25</v>
      </c>
      <c r="G276" s="4" t="s">
        <v>21</v>
      </c>
      <c r="H276" s="4" t="s">
        <v>15</v>
      </c>
      <c r="I276" s="6">
        <v>42999</v>
      </c>
      <c r="J276" s="12" t="s">
        <v>14</v>
      </c>
      <c r="K276" s="4" t="s">
        <v>14</v>
      </c>
      <c r="L276" s="4">
        <v>34</v>
      </c>
      <c r="M276">
        <f t="shared" si="9"/>
        <v>9.3150684931506855E-2</v>
      </c>
      <c r="N276" t="s">
        <v>57</v>
      </c>
    </row>
    <row r="277" spans="1:14">
      <c r="A277" t="s">
        <v>51</v>
      </c>
      <c r="B277" s="4" t="s">
        <v>28</v>
      </c>
      <c r="C277" s="4" t="s">
        <v>14</v>
      </c>
      <c r="D277" s="4" t="s">
        <v>14</v>
      </c>
      <c r="E277" s="8">
        <v>6</v>
      </c>
      <c r="F277" s="4" t="s">
        <v>25</v>
      </c>
      <c r="G277" s="4" t="s">
        <v>21</v>
      </c>
      <c r="H277" s="4" t="s">
        <v>9</v>
      </c>
      <c r="I277" s="6">
        <v>42999</v>
      </c>
      <c r="J277" s="4" t="s">
        <v>14</v>
      </c>
      <c r="K277" s="4" t="s">
        <v>14</v>
      </c>
      <c r="L277" s="4">
        <v>34</v>
      </c>
      <c r="M277">
        <f t="shared" si="9"/>
        <v>9.3150684931506855E-2</v>
      </c>
      <c r="N277" t="s">
        <v>57</v>
      </c>
    </row>
    <row r="278" spans="1:14">
      <c r="A278" t="s">
        <v>51</v>
      </c>
      <c r="B278" s="4" t="s">
        <v>28</v>
      </c>
      <c r="C278" s="4" t="s">
        <v>14</v>
      </c>
      <c r="D278" s="4" t="s">
        <v>14</v>
      </c>
      <c r="E278" s="8">
        <v>6</v>
      </c>
      <c r="F278" s="4" t="s">
        <v>25</v>
      </c>
      <c r="G278" s="4" t="s">
        <v>21</v>
      </c>
      <c r="H278" s="4" t="s">
        <v>17</v>
      </c>
      <c r="I278" s="6">
        <v>42999</v>
      </c>
      <c r="J278" s="4" t="s">
        <v>14</v>
      </c>
      <c r="K278" s="4" t="s">
        <v>14</v>
      </c>
      <c r="L278" s="4">
        <v>34</v>
      </c>
      <c r="M278">
        <f t="shared" si="9"/>
        <v>9.3150684931506855E-2</v>
      </c>
      <c r="N278" t="s">
        <v>57</v>
      </c>
    </row>
    <row r="279" spans="1:14">
      <c r="A279" t="s">
        <v>2</v>
      </c>
      <c r="B279" t="s">
        <v>49</v>
      </c>
      <c r="C279" s="14">
        <v>11.061292134999999</v>
      </c>
      <c r="D279" s="14">
        <v>4.3000000000000007</v>
      </c>
      <c r="E279" s="3" t="s">
        <v>8</v>
      </c>
      <c r="F279" t="s">
        <v>24</v>
      </c>
      <c r="G279" t="s">
        <v>21</v>
      </c>
      <c r="H279" s="4" t="s">
        <v>9</v>
      </c>
      <c r="J279" s="10">
        <v>37.6</v>
      </c>
      <c r="K279">
        <f t="shared" ref="K279:K310" si="11">J279/100</f>
        <v>0.376</v>
      </c>
      <c r="L279">
        <v>14</v>
      </c>
      <c r="M279">
        <f t="shared" ref="M279:M321" si="12">L279/365</f>
        <v>3.8356164383561646E-2</v>
      </c>
    </row>
    <row r="280" spans="1:14">
      <c r="A280" t="s">
        <v>2</v>
      </c>
      <c r="B280" t="s">
        <v>49</v>
      </c>
      <c r="C280" s="14">
        <v>8.4878752244999998</v>
      </c>
      <c r="D280" s="14">
        <v>4.3000000000000007</v>
      </c>
      <c r="E280" s="3" t="s">
        <v>8</v>
      </c>
      <c r="F280" t="s">
        <v>24</v>
      </c>
      <c r="G280" t="s">
        <v>21</v>
      </c>
      <c r="H280" t="s">
        <v>9</v>
      </c>
      <c r="J280" s="10">
        <v>20.8</v>
      </c>
      <c r="K280">
        <f t="shared" si="11"/>
        <v>0.20800000000000002</v>
      </c>
      <c r="L280">
        <v>28</v>
      </c>
      <c r="M280">
        <f t="shared" si="12"/>
        <v>7.6712328767123292E-2</v>
      </c>
    </row>
    <row r="281" spans="1:14">
      <c r="A281" t="s">
        <v>2</v>
      </c>
      <c r="B281" t="s">
        <v>49</v>
      </c>
      <c r="C281" s="14">
        <v>12.153177249999999</v>
      </c>
      <c r="D281" s="14">
        <v>4.3000000000000007</v>
      </c>
      <c r="E281" s="3" t="s">
        <v>8</v>
      </c>
      <c r="F281" t="s">
        <v>24</v>
      </c>
      <c r="G281" t="s">
        <v>21</v>
      </c>
      <c r="H281" t="s">
        <v>9</v>
      </c>
      <c r="J281" s="10">
        <v>21.923076923076923</v>
      </c>
      <c r="K281">
        <f t="shared" si="11"/>
        <v>0.21923076923076923</v>
      </c>
      <c r="L281">
        <v>42</v>
      </c>
      <c r="M281">
        <f t="shared" si="12"/>
        <v>0.11506849315068493</v>
      </c>
    </row>
    <row r="282" spans="1:14">
      <c r="A282" t="s">
        <v>2</v>
      </c>
      <c r="B282" t="s">
        <v>49</v>
      </c>
      <c r="C282" s="14">
        <v>10.644741385</v>
      </c>
      <c r="D282" s="14">
        <v>4.3000000000000007</v>
      </c>
      <c r="E282" s="3" t="s">
        <v>8</v>
      </c>
      <c r="F282" t="s">
        <v>24</v>
      </c>
      <c r="G282" t="s">
        <v>21</v>
      </c>
      <c r="H282" t="s">
        <v>9</v>
      </c>
      <c r="J282" s="10">
        <v>13.928571428571429</v>
      </c>
      <c r="K282">
        <f t="shared" si="11"/>
        <v>0.13928571428571429</v>
      </c>
      <c r="L282">
        <v>56</v>
      </c>
      <c r="M282">
        <f t="shared" si="12"/>
        <v>0.15342465753424658</v>
      </c>
    </row>
    <row r="283" spans="1:14">
      <c r="A283" t="s">
        <v>2</v>
      </c>
      <c r="B283" t="s">
        <v>49</v>
      </c>
      <c r="C283" s="14">
        <v>11.061292134999999</v>
      </c>
      <c r="D283" s="14">
        <v>4.3000000000000007</v>
      </c>
      <c r="E283" s="3" t="s">
        <v>8</v>
      </c>
      <c r="F283" t="s">
        <v>24</v>
      </c>
      <c r="G283" t="s">
        <v>21</v>
      </c>
      <c r="H283" t="s">
        <v>10</v>
      </c>
      <c r="J283" s="10">
        <v>30.416666666666664</v>
      </c>
      <c r="K283">
        <f t="shared" si="11"/>
        <v>0.30416666666666664</v>
      </c>
      <c r="L283">
        <v>14</v>
      </c>
      <c r="M283">
        <f t="shared" si="12"/>
        <v>3.8356164383561646E-2</v>
      </c>
    </row>
    <row r="284" spans="1:14">
      <c r="A284" t="s">
        <v>2</v>
      </c>
      <c r="B284" t="s">
        <v>49</v>
      </c>
      <c r="C284" s="14">
        <v>8.4878752244999998</v>
      </c>
      <c r="D284" s="14">
        <v>4.3000000000000007</v>
      </c>
      <c r="E284" s="3" t="s">
        <v>8</v>
      </c>
      <c r="F284" t="s">
        <v>24</v>
      </c>
      <c r="G284" t="s">
        <v>21</v>
      </c>
      <c r="H284" t="s">
        <v>10</v>
      </c>
      <c r="J284" s="10">
        <v>16.666666666666664</v>
      </c>
      <c r="K284">
        <f t="shared" si="11"/>
        <v>0.16666666666666663</v>
      </c>
      <c r="L284">
        <v>28</v>
      </c>
      <c r="M284">
        <f t="shared" si="12"/>
        <v>7.6712328767123292E-2</v>
      </c>
    </row>
    <row r="285" spans="1:14">
      <c r="A285" t="s">
        <v>2</v>
      </c>
      <c r="B285" t="s">
        <v>49</v>
      </c>
      <c r="C285" s="14">
        <v>12.153177249999999</v>
      </c>
      <c r="D285" s="14">
        <v>4.3000000000000007</v>
      </c>
      <c r="E285" s="3" t="s">
        <v>8</v>
      </c>
      <c r="F285" t="s">
        <v>24</v>
      </c>
      <c r="G285" t="s">
        <v>21</v>
      </c>
      <c r="H285" t="s">
        <v>10</v>
      </c>
      <c r="J285" s="10">
        <v>16.8</v>
      </c>
      <c r="K285">
        <f t="shared" si="11"/>
        <v>0.16800000000000001</v>
      </c>
      <c r="L285">
        <v>42</v>
      </c>
      <c r="M285">
        <f t="shared" si="12"/>
        <v>0.11506849315068493</v>
      </c>
    </row>
    <row r="286" spans="1:14">
      <c r="A286" t="s">
        <v>2</v>
      </c>
      <c r="B286" t="s">
        <v>49</v>
      </c>
      <c r="C286" s="14">
        <v>10.644741385</v>
      </c>
      <c r="D286" s="14">
        <v>4.3000000000000007</v>
      </c>
      <c r="E286" s="3" t="s">
        <v>8</v>
      </c>
      <c r="F286" t="s">
        <v>24</v>
      </c>
      <c r="G286" t="s">
        <v>21</v>
      </c>
      <c r="H286" t="s">
        <v>10</v>
      </c>
      <c r="J286" s="10">
        <v>15.384615384615385</v>
      </c>
      <c r="K286">
        <f t="shared" si="11"/>
        <v>0.15384615384615385</v>
      </c>
      <c r="L286">
        <v>56</v>
      </c>
      <c r="M286">
        <f t="shared" si="12"/>
        <v>0.15342465753424658</v>
      </c>
    </row>
    <row r="287" spans="1:14">
      <c r="A287" t="s">
        <v>2</v>
      </c>
      <c r="B287" t="s">
        <v>49</v>
      </c>
      <c r="C287" s="14">
        <v>11.061292134999999</v>
      </c>
      <c r="D287" s="14">
        <v>4.3000000000000007</v>
      </c>
      <c r="E287" s="3" t="s">
        <v>8</v>
      </c>
      <c r="F287" t="s">
        <v>24</v>
      </c>
      <c r="G287" t="s">
        <v>21</v>
      </c>
      <c r="H287" t="s">
        <v>11</v>
      </c>
      <c r="J287" s="13">
        <v>25.833333</v>
      </c>
      <c r="K287">
        <f t="shared" si="11"/>
        <v>0.25833332999999997</v>
      </c>
      <c r="L287">
        <v>14</v>
      </c>
      <c r="M287">
        <f t="shared" si="12"/>
        <v>3.8356164383561646E-2</v>
      </c>
    </row>
    <row r="288" spans="1:14">
      <c r="A288" t="s">
        <v>2</v>
      </c>
      <c r="B288" t="s">
        <v>49</v>
      </c>
      <c r="C288" s="14">
        <v>8.4878752244999998</v>
      </c>
      <c r="D288" s="14">
        <v>4.3000000000000007</v>
      </c>
      <c r="E288" s="3" t="s">
        <v>8</v>
      </c>
      <c r="F288" t="s">
        <v>24</v>
      </c>
      <c r="G288" t="s">
        <v>21</v>
      </c>
      <c r="H288" t="s">
        <v>11</v>
      </c>
      <c r="J288" s="10">
        <v>18.8</v>
      </c>
      <c r="K288">
        <f t="shared" si="11"/>
        <v>0.188</v>
      </c>
      <c r="L288">
        <v>28</v>
      </c>
      <c r="M288">
        <f t="shared" si="12"/>
        <v>7.6712328767123292E-2</v>
      </c>
    </row>
    <row r="289" spans="1:13">
      <c r="A289" t="s">
        <v>2</v>
      </c>
      <c r="B289" t="s">
        <v>49</v>
      </c>
      <c r="C289" s="14">
        <v>12.153177249999999</v>
      </c>
      <c r="D289" s="14">
        <v>4.3000000000000007</v>
      </c>
      <c r="E289" s="3" t="s">
        <v>8</v>
      </c>
      <c r="F289" t="s">
        <v>24</v>
      </c>
      <c r="G289" t="s">
        <v>21</v>
      </c>
      <c r="H289" t="s">
        <v>11</v>
      </c>
      <c r="J289" s="10">
        <v>17.777777777777779</v>
      </c>
      <c r="K289">
        <f t="shared" si="11"/>
        <v>0.17777777777777778</v>
      </c>
      <c r="L289">
        <v>42</v>
      </c>
      <c r="M289">
        <f t="shared" si="12"/>
        <v>0.11506849315068493</v>
      </c>
    </row>
    <row r="290" spans="1:13">
      <c r="A290" t="s">
        <v>2</v>
      </c>
      <c r="B290" t="s">
        <v>49</v>
      </c>
      <c r="C290" s="14">
        <v>10.644741385</v>
      </c>
      <c r="D290" s="14">
        <v>4.3000000000000007</v>
      </c>
      <c r="E290" s="3" t="s">
        <v>8</v>
      </c>
      <c r="F290" t="s">
        <v>24</v>
      </c>
      <c r="G290" t="s">
        <v>21</v>
      </c>
      <c r="H290" t="s">
        <v>11</v>
      </c>
      <c r="J290" s="10">
        <v>13.461538461538462</v>
      </c>
      <c r="K290">
        <f t="shared" si="11"/>
        <v>0.13461538461538461</v>
      </c>
      <c r="L290">
        <v>56</v>
      </c>
      <c r="M290">
        <f t="shared" si="12"/>
        <v>0.15342465753424658</v>
      </c>
    </row>
    <row r="291" spans="1:13">
      <c r="A291" t="s">
        <v>2</v>
      </c>
      <c r="B291" t="s">
        <v>48</v>
      </c>
      <c r="C291" s="14">
        <v>7.9212943920000001</v>
      </c>
      <c r="D291" s="14">
        <v>5.5649999999999995</v>
      </c>
      <c r="E291" s="3" t="s">
        <v>8</v>
      </c>
      <c r="F291" t="s">
        <v>18</v>
      </c>
      <c r="G291" t="s">
        <v>20</v>
      </c>
      <c r="H291" t="s">
        <v>9</v>
      </c>
      <c r="J291" s="10">
        <v>23.846153846153847</v>
      </c>
      <c r="K291">
        <f t="shared" si="11"/>
        <v>0.23846153846153847</v>
      </c>
      <c r="L291">
        <v>14</v>
      </c>
      <c r="M291">
        <f t="shared" si="12"/>
        <v>3.8356164383561646E-2</v>
      </c>
    </row>
    <row r="292" spans="1:13">
      <c r="A292" t="s">
        <v>2</v>
      </c>
      <c r="B292" t="s">
        <v>48</v>
      </c>
      <c r="C292" s="14">
        <v>12.231586440000001</v>
      </c>
      <c r="D292" s="14">
        <v>5.5649999999999995</v>
      </c>
      <c r="E292" s="3" t="s">
        <v>8</v>
      </c>
      <c r="F292" t="s">
        <v>18</v>
      </c>
      <c r="G292" t="s">
        <v>20</v>
      </c>
      <c r="H292" t="s">
        <v>9</v>
      </c>
      <c r="J292" s="10">
        <v>23.333333333333332</v>
      </c>
      <c r="K292">
        <f t="shared" si="11"/>
        <v>0.23333333333333331</v>
      </c>
      <c r="L292">
        <v>28</v>
      </c>
      <c r="M292">
        <f t="shared" si="12"/>
        <v>7.6712328767123292E-2</v>
      </c>
    </row>
    <row r="293" spans="1:13">
      <c r="A293" t="s">
        <v>2</v>
      </c>
      <c r="B293" t="s">
        <v>48</v>
      </c>
      <c r="C293" s="14">
        <v>10.452058314999999</v>
      </c>
      <c r="D293" s="14">
        <v>5.5649999999999995</v>
      </c>
      <c r="E293" s="3" t="s">
        <v>8</v>
      </c>
      <c r="F293" t="s">
        <v>18</v>
      </c>
      <c r="G293" t="s">
        <v>20</v>
      </c>
      <c r="H293" t="s">
        <v>9</v>
      </c>
      <c r="J293" s="10">
        <v>25</v>
      </c>
      <c r="K293">
        <f t="shared" si="11"/>
        <v>0.25</v>
      </c>
      <c r="L293">
        <v>42</v>
      </c>
      <c r="M293">
        <f t="shared" si="12"/>
        <v>0.11506849315068493</v>
      </c>
    </row>
    <row r="294" spans="1:13">
      <c r="A294" t="s">
        <v>2</v>
      </c>
      <c r="B294" t="s">
        <v>48</v>
      </c>
      <c r="C294" s="14">
        <v>8.1348456195000001</v>
      </c>
      <c r="D294" s="14">
        <v>5.5649999999999995</v>
      </c>
      <c r="E294" s="3" t="s">
        <v>8</v>
      </c>
      <c r="F294" t="s">
        <v>18</v>
      </c>
      <c r="G294" t="s">
        <v>20</v>
      </c>
      <c r="H294" t="s">
        <v>9</v>
      </c>
      <c r="J294" s="10">
        <v>9.1666666666666679</v>
      </c>
      <c r="K294">
        <f t="shared" si="11"/>
        <v>9.1666666666666674E-2</v>
      </c>
      <c r="L294">
        <v>56</v>
      </c>
      <c r="M294">
        <f t="shared" si="12"/>
        <v>0.15342465753424658</v>
      </c>
    </row>
    <row r="295" spans="1:13">
      <c r="A295" t="s">
        <v>2</v>
      </c>
      <c r="B295" t="s">
        <v>48</v>
      </c>
      <c r="C295" s="14">
        <v>7.9212943920000001</v>
      </c>
      <c r="D295" s="14">
        <v>5.5649999999999995</v>
      </c>
      <c r="E295" s="3" t="s">
        <v>8</v>
      </c>
      <c r="F295" t="s">
        <v>18</v>
      </c>
      <c r="G295" t="s">
        <v>20</v>
      </c>
      <c r="H295" t="s">
        <v>10</v>
      </c>
      <c r="J295" s="10">
        <v>25.833333333333336</v>
      </c>
      <c r="K295">
        <f t="shared" si="11"/>
        <v>0.25833333333333336</v>
      </c>
      <c r="L295">
        <v>14</v>
      </c>
      <c r="M295">
        <f t="shared" si="12"/>
        <v>3.8356164383561646E-2</v>
      </c>
    </row>
    <row r="296" spans="1:13">
      <c r="A296" t="s">
        <v>2</v>
      </c>
      <c r="B296" t="s">
        <v>48</v>
      </c>
      <c r="C296" s="14">
        <v>12.231586440000001</v>
      </c>
      <c r="D296" s="14">
        <v>5.5649999999999995</v>
      </c>
      <c r="E296" s="3" t="s">
        <v>8</v>
      </c>
      <c r="F296" t="s">
        <v>18</v>
      </c>
      <c r="G296" t="s">
        <v>20</v>
      </c>
      <c r="H296" t="s">
        <v>10</v>
      </c>
      <c r="J296" s="10">
        <v>19.600000000000001</v>
      </c>
      <c r="K296">
        <f t="shared" si="11"/>
        <v>0.19600000000000001</v>
      </c>
      <c r="L296">
        <v>28</v>
      </c>
      <c r="M296">
        <f t="shared" si="12"/>
        <v>7.6712328767123292E-2</v>
      </c>
    </row>
    <row r="297" spans="1:13">
      <c r="A297" t="s">
        <v>2</v>
      </c>
      <c r="B297" t="s">
        <v>48</v>
      </c>
      <c r="C297" s="14">
        <v>10.452058314999999</v>
      </c>
      <c r="D297" s="14">
        <v>5.5649999999999995</v>
      </c>
      <c r="E297" s="3" t="s">
        <v>8</v>
      </c>
      <c r="F297" t="s">
        <v>18</v>
      </c>
      <c r="G297" t="s">
        <v>20</v>
      </c>
      <c r="H297" t="s">
        <v>10</v>
      </c>
      <c r="J297" s="10">
        <v>15.384615384615385</v>
      </c>
      <c r="K297">
        <f t="shared" si="11"/>
        <v>0.15384615384615385</v>
      </c>
      <c r="L297">
        <v>42</v>
      </c>
      <c r="M297">
        <f t="shared" si="12"/>
        <v>0.11506849315068493</v>
      </c>
    </row>
    <row r="298" spans="1:13">
      <c r="A298" t="s">
        <v>2</v>
      </c>
      <c r="B298" t="s">
        <v>48</v>
      </c>
      <c r="C298" s="14">
        <v>8.1348456195000001</v>
      </c>
      <c r="D298" s="14">
        <v>5.5649999999999995</v>
      </c>
      <c r="E298" s="3" t="s">
        <v>8</v>
      </c>
      <c r="F298" t="s">
        <v>18</v>
      </c>
      <c r="G298" t="s">
        <v>20</v>
      </c>
      <c r="H298" t="s">
        <v>10</v>
      </c>
      <c r="J298" s="10">
        <v>10</v>
      </c>
      <c r="K298">
        <f t="shared" si="11"/>
        <v>0.1</v>
      </c>
      <c r="L298">
        <v>56</v>
      </c>
      <c r="M298">
        <f t="shared" si="12"/>
        <v>0.15342465753424658</v>
      </c>
    </row>
    <row r="299" spans="1:13">
      <c r="A299" t="s">
        <v>2</v>
      </c>
      <c r="B299" t="s">
        <v>48</v>
      </c>
      <c r="C299" s="14">
        <v>7.9212943920000001</v>
      </c>
      <c r="D299" s="14">
        <v>5.5649999999999995</v>
      </c>
      <c r="E299" s="3" t="s">
        <v>8</v>
      </c>
      <c r="F299" t="s">
        <v>18</v>
      </c>
      <c r="G299" t="s">
        <v>20</v>
      </c>
      <c r="H299" t="s">
        <v>11</v>
      </c>
      <c r="J299" s="2">
        <v>21.2</v>
      </c>
      <c r="K299">
        <f t="shared" si="11"/>
        <v>0.21199999999999999</v>
      </c>
      <c r="L299">
        <v>14</v>
      </c>
      <c r="M299">
        <f t="shared" si="12"/>
        <v>3.8356164383561646E-2</v>
      </c>
    </row>
    <row r="300" spans="1:13">
      <c r="A300" t="s">
        <v>2</v>
      </c>
      <c r="B300" t="s">
        <v>48</v>
      </c>
      <c r="C300" s="14">
        <v>12.231586440000001</v>
      </c>
      <c r="D300" s="14">
        <v>5.5649999999999995</v>
      </c>
      <c r="E300" s="3" t="s">
        <v>8</v>
      </c>
      <c r="F300" t="s">
        <v>18</v>
      </c>
      <c r="G300" t="s">
        <v>20</v>
      </c>
      <c r="H300" t="s">
        <v>11</v>
      </c>
      <c r="J300" s="10">
        <v>20</v>
      </c>
      <c r="K300">
        <f t="shared" si="11"/>
        <v>0.2</v>
      </c>
      <c r="L300">
        <v>28</v>
      </c>
      <c r="M300">
        <f t="shared" si="12"/>
        <v>7.6712328767123292E-2</v>
      </c>
    </row>
    <row r="301" spans="1:13">
      <c r="A301" t="s">
        <v>2</v>
      </c>
      <c r="B301" t="s">
        <v>48</v>
      </c>
      <c r="C301" s="14">
        <v>10.452058314999999</v>
      </c>
      <c r="D301" s="14">
        <v>5.5649999999999995</v>
      </c>
      <c r="E301" s="3" t="s">
        <v>8</v>
      </c>
      <c r="F301" t="s">
        <v>18</v>
      </c>
      <c r="G301" t="s">
        <v>20</v>
      </c>
      <c r="H301" t="s">
        <v>11</v>
      </c>
      <c r="J301" s="10">
        <v>12.5</v>
      </c>
      <c r="K301">
        <f t="shared" si="11"/>
        <v>0.125</v>
      </c>
      <c r="L301">
        <v>42</v>
      </c>
      <c r="M301">
        <f t="shared" si="12"/>
        <v>0.11506849315068493</v>
      </c>
    </row>
    <row r="302" spans="1:13">
      <c r="A302" t="s">
        <v>2</v>
      </c>
      <c r="B302" t="s">
        <v>48</v>
      </c>
      <c r="C302" s="14">
        <v>8.1348456195000001</v>
      </c>
      <c r="D302" s="14">
        <v>5.5649999999999995</v>
      </c>
      <c r="E302" s="3" t="s">
        <v>8</v>
      </c>
      <c r="F302" t="s">
        <v>18</v>
      </c>
      <c r="G302" t="s">
        <v>20</v>
      </c>
      <c r="H302" t="s">
        <v>11</v>
      </c>
      <c r="J302" s="10">
        <v>10</v>
      </c>
      <c r="K302">
        <f t="shared" si="11"/>
        <v>0.1</v>
      </c>
      <c r="L302">
        <v>56</v>
      </c>
      <c r="M302">
        <f t="shared" si="12"/>
        <v>0.15342465753424658</v>
      </c>
    </row>
    <row r="303" spans="1:13">
      <c r="A303" t="s">
        <v>2</v>
      </c>
      <c r="B303" t="s">
        <v>47</v>
      </c>
      <c r="C303" s="14">
        <v>9.5950207664999994</v>
      </c>
      <c r="D303" s="14">
        <v>5.5</v>
      </c>
      <c r="E303" s="3" t="s">
        <v>8</v>
      </c>
      <c r="F303" t="s">
        <v>23</v>
      </c>
      <c r="G303" t="s">
        <v>19</v>
      </c>
      <c r="H303" t="s">
        <v>9</v>
      </c>
      <c r="J303" s="10">
        <v>49.583333333333336</v>
      </c>
      <c r="K303">
        <f t="shared" si="11"/>
        <v>0.49583333333333335</v>
      </c>
      <c r="L303">
        <v>14</v>
      </c>
      <c r="M303">
        <f t="shared" si="12"/>
        <v>3.8356164383561646E-2</v>
      </c>
    </row>
    <row r="304" spans="1:13">
      <c r="A304" t="s">
        <v>2</v>
      </c>
      <c r="B304" t="s">
        <v>47</v>
      </c>
      <c r="C304" s="14">
        <v>14.467248625</v>
      </c>
      <c r="D304" s="14">
        <v>5.5</v>
      </c>
      <c r="E304" s="3" t="s">
        <v>8</v>
      </c>
      <c r="F304" t="s">
        <v>23</v>
      </c>
      <c r="G304" t="s">
        <v>19</v>
      </c>
      <c r="H304" t="s">
        <v>9</v>
      </c>
      <c r="J304" s="10">
        <v>24.444444444444443</v>
      </c>
      <c r="K304">
        <f t="shared" si="11"/>
        <v>0.24444444444444444</v>
      </c>
      <c r="L304">
        <v>28</v>
      </c>
      <c r="M304">
        <f t="shared" si="12"/>
        <v>7.6712328767123292E-2</v>
      </c>
    </row>
    <row r="305" spans="1:13">
      <c r="A305" t="s">
        <v>2</v>
      </c>
      <c r="B305" t="s">
        <v>47</v>
      </c>
      <c r="C305" s="14">
        <v>12.203441755</v>
      </c>
      <c r="D305" s="14">
        <v>5.5</v>
      </c>
      <c r="E305" s="3" t="s">
        <v>8</v>
      </c>
      <c r="F305" t="s">
        <v>23</v>
      </c>
      <c r="G305" t="s">
        <v>19</v>
      </c>
      <c r="H305" t="s">
        <v>9</v>
      </c>
      <c r="J305" s="10">
        <v>14.782608695652174</v>
      </c>
      <c r="K305">
        <f t="shared" si="11"/>
        <v>0.14782608695652175</v>
      </c>
      <c r="L305">
        <v>42</v>
      </c>
      <c r="M305">
        <f t="shared" si="12"/>
        <v>0.11506849315068493</v>
      </c>
    </row>
    <row r="306" spans="1:13">
      <c r="A306" t="s">
        <v>2</v>
      </c>
      <c r="B306" t="s">
        <v>47</v>
      </c>
      <c r="C306" s="14">
        <v>7.5334203229999996</v>
      </c>
      <c r="D306" s="14">
        <v>5.5</v>
      </c>
      <c r="E306" s="3" t="s">
        <v>8</v>
      </c>
      <c r="F306" t="s">
        <v>23</v>
      </c>
      <c r="G306" t="s">
        <v>19</v>
      </c>
      <c r="H306" t="s">
        <v>9</v>
      </c>
      <c r="J306" s="10">
        <v>13.076923076923078</v>
      </c>
      <c r="K306">
        <f t="shared" si="11"/>
        <v>0.13076923076923078</v>
      </c>
      <c r="L306">
        <v>56</v>
      </c>
      <c r="M306">
        <f t="shared" si="12"/>
        <v>0.15342465753424658</v>
      </c>
    </row>
    <row r="307" spans="1:13">
      <c r="A307" t="s">
        <v>2</v>
      </c>
      <c r="B307" t="s">
        <v>47</v>
      </c>
      <c r="C307" s="14">
        <v>9.5950207664999994</v>
      </c>
      <c r="D307" s="14">
        <v>5.5</v>
      </c>
      <c r="E307" s="3" t="s">
        <v>8</v>
      </c>
      <c r="F307" t="s">
        <v>23</v>
      </c>
      <c r="G307" t="s">
        <v>19</v>
      </c>
      <c r="H307" t="s">
        <v>10</v>
      </c>
      <c r="J307" s="10">
        <v>31.111111111111111</v>
      </c>
      <c r="K307">
        <f t="shared" si="11"/>
        <v>0.31111111111111112</v>
      </c>
      <c r="L307">
        <v>14</v>
      </c>
      <c r="M307">
        <f t="shared" si="12"/>
        <v>3.8356164383561646E-2</v>
      </c>
    </row>
    <row r="308" spans="1:13">
      <c r="A308" t="s">
        <v>2</v>
      </c>
      <c r="B308" t="s">
        <v>47</v>
      </c>
      <c r="C308" s="14">
        <v>14.467248625</v>
      </c>
      <c r="D308" s="14">
        <v>5.5</v>
      </c>
      <c r="E308" s="3" t="s">
        <v>8</v>
      </c>
      <c r="F308" t="s">
        <v>23</v>
      </c>
      <c r="G308" t="s">
        <v>19</v>
      </c>
      <c r="H308" t="s">
        <v>10</v>
      </c>
      <c r="J308" s="10">
        <v>20.8</v>
      </c>
      <c r="K308">
        <f t="shared" si="11"/>
        <v>0.20800000000000002</v>
      </c>
      <c r="L308">
        <v>28</v>
      </c>
      <c r="M308">
        <f t="shared" si="12"/>
        <v>7.6712328767123292E-2</v>
      </c>
    </row>
    <row r="309" spans="1:13">
      <c r="A309" t="s">
        <v>2</v>
      </c>
      <c r="B309" t="s">
        <v>47</v>
      </c>
      <c r="C309" s="14">
        <v>12.203441755</v>
      </c>
      <c r="D309" s="14">
        <v>5.5</v>
      </c>
      <c r="E309" s="3" t="s">
        <v>8</v>
      </c>
      <c r="F309" t="s">
        <v>23</v>
      </c>
      <c r="G309" t="s">
        <v>19</v>
      </c>
      <c r="H309" t="s">
        <v>10</v>
      </c>
      <c r="J309" s="10">
        <v>33.076923076923073</v>
      </c>
      <c r="K309">
        <f t="shared" si="11"/>
        <v>0.3307692307692307</v>
      </c>
      <c r="L309">
        <v>42</v>
      </c>
      <c r="M309">
        <f t="shared" si="12"/>
        <v>0.11506849315068493</v>
      </c>
    </row>
    <row r="310" spans="1:13">
      <c r="A310" t="s">
        <v>2</v>
      </c>
      <c r="B310" t="s">
        <v>47</v>
      </c>
      <c r="C310" s="14">
        <v>7.5334203229999996</v>
      </c>
      <c r="D310" s="14">
        <v>5.5</v>
      </c>
      <c r="E310" s="3" t="s">
        <v>8</v>
      </c>
      <c r="F310" t="s">
        <v>23</v>
      </c>
      <c r="G310" t="s">
        <v>19</v>
      </c>
      <c r="H310" t="s">
        <v>10</v>
      </c>
      <c r="J310" s="10">
        <v>10</v>
      </c>
      <c r="K310">
        <f t="shared" si="11"/>
        <v>0.1</v>
      </c>
      <c r="L310">
        <v>56</v>
      </c>
      <c r="M310">
        <f t="shared" si="12"/>
        <v>0.15342465753424658</v>
      </c>
    </row>
    <row r="311" spans="1:13">
      <c r="A311" t="s">
        <v>2</v>
      </c>
      <c r="B311" t="s">
        <v>47</v>
      </c>
      <c r="C311" s="14">
        <v>9.5950207664999994</v>
      </c>
      <c r="D311" s="14">
        <v>5.5</v>
      </c>
      <c r="E311" s="3" t="s">
        <v>8</v>
      </c>
      <c r="F311" t="s">
        <v>23</v>
      </c>
      <c r="G311" t="s">
        <v>19</v>
      </c>
      <c r="H311" t="s">
        <v>11</v>
      </c>
      <c r="J311" s="10">
        <v>23.333333333333332</v>
      </c>
      <c r="K311">
        <f t="shared" ref="K311:K342" si="13">J311/100</f>
        <v>0.23333333333333331</v>
      </c>
      <c r="L311">
        <v>14</v>
      </c>
      <c r="M311">
        <f t="shared" si="12"/>
        <v>3.8356164383561646E-2</v>
      </c>
    </row>
    <row r="312" spans="1:13">
      <c r="A312" t="s">
        <v>2</v>
      </c>
      <c r="B312" t="s">
        <v>47</v>
      </c>
      <c r="C312" s="14">
        <v>14.467248625</v>
      </c>
      <c r="D312" s="14">
        <v>5.5</v>
      </c>
      <c r="E312" s="3" t="s">
        <v>8</v>
      </c>
      <c r="F312" t="s">
        <v>23</v>
      </c>
      <c r="G312" t="s">
        <v>19</v>
      </c>
      <c r="H312" t="s">
        <v>11</v>
      </c>
      <c r="J312" s="10">
        <v>24.4</v>
      </c>
      <c r="K312">
        <f t="shared" si="13"/>
        <v>0.24399999999999999</v>
      </c>
      <c r="L312">
        <v>28</v>
      </c>
      <c r="M312">
        <f t="shared" si="12"/>
        <v>7.6712328767123292E-2</v>
      </c>
    </row>
    <row r="313" spans="1:13">
      <c r="A313" t="s">
        <v>2</v>
      </c>
      <c r="B313" t="s">
        <v>47</v>
      </c>
      <c r="C313" s="14">
        <v>12.203441755</v>
      </c>
      <c r="D313" s="14">
        <v>5.5</v>
      </c>
      <c r="E313" s="3" t="s">
        <v>8</v>
      </c>
      <c r="F313" t="s">
        <v>23</v>
      </c>
      <c r="G313" t="s">
        <v>19</v>
      </c>
      <c r="H313" t="s">
        <v>11</v>
      </c>
      <c r="J313" s="10">
        <v>13.600000000000001</v>
      </c>
      <c r="K313">
        <f t="shared" si="13"/>
        <v>0.13600000000000001</v>
      </c>
      <c r="L313">
        <v>42</v>
      </c>
      <c r="M313">
        <f t="shared" si="12"/>
        <v>0.11506849315068493</v>
      </c>
    </row>
    <row r="314" spans="1:13">
      <c r="A314" t="s">
        <v>2</v>
      </c>
      <c r="B314" t="s">
        <v>47</v>
      </c>
      <c r="C314" s="14">
        <v>7.5334203229999996</v>
      </c>
      <c r="D314" s="14">
        <v>5.5</v>
      </c>
      <c r="E314" s="3" t="s">
        <v>8</v>
      </c>
      <c r="F314" t="s">
        <v>23</v>
      </c>
      <c r="G314" t="s">
        <v>19</v>
      </c>
      <c r="H314" t="s">
        <v>11</v>
      </c>
      <c r="J314" s="10">
        <v>12.5</v>
      </c>
      <c r="K314">
        <f t="shared" si="13"/>
        <v>0.125</v>
      </c>
      <c r="L314">
        <v>56</v>
      </c>
      <c r="M314">
        <f t="shared" si="12"/>
        <v>0.15342465753424658</v>
      </c>
    </row>
    <row r="315" spans="1:13">
      <c r="A315" t="s">
        <v>2</v>
      </c>
      <c r="B315" t="s">
        <v>49</v>
      </c>
      <c r="C315" s="14">
        <v>8.3673954639999994</v>
      </c>
      <c r="D315" s="14">
        <v>4.67</v>
      </c>
      <c r="E315" s="3" t="s">
        <v>12</v>
      </c>
      <c r="F315" t="s">
        <v>24</v>
      </c>
      <c r="G315" t="s">
        <v>21</v>
      </c>
      <c r="H315" t="s">
        <v>9</v>
      </c>
      <c r="J315" s="10">
        <v>41.153846153846153</v>
      </c>
      <c r="K315">
        <f t="shared" si="13"/>
        <v>0.41153846153846152</v>
      </c>
      <c r="L315">
        <v>14</v>
      </c>
      <c r="M315">
        <f t="shared" si="12"/>
        <v>3.8356164383561646E-2</v>
      </c>
    </row>
    <row r="316" spans="1:13">
      <c r="A316" t="s">
        <v>2</v>
      </c>
      <c r="B316" t="s">
        <v>49</v>
      </c>
      <c r="C316" s="14">
        <v>16.043761975000002</v>
      </c>
      <c r="D316" s="14">
        <v>4.67</v>
      </c>
      <c r="E316" s="3" t="s">
        <v>12</v>
      </c>
      <c r="F316" t="s">
        <v>24</v>
      </c>
      <c r="G316" t="s">
        <v>21</v>
      </c>
      <c r="H316" t="s">
        <v>9</v>
      </c>
      <c r="J316" s="10">
        <v>23.703703703703706</v>
      </c>
      <c r="K316">
        <f t="shared" si="13"/>
        <v>0.23703703703703705</v>
      </c>
      <c r="L316">
        <v>28</v>
      </c>
      <c r="M316">
        <f t="shared" si="12"/>
        <v>7.6712328767123292E-2</v>
      </c>
    </row>
    <row r="317" spans="1:13">
      <c r="A317" t="s">
        <v>2</v>
      </c>
      <c r="B317" t="s">
        <v>49</v>
      </c>
      <c r="C317" s="14">
        <v>10.212973647</v>
      </c>
      <c r="D317" s="14">
        <v>4.67</v>
      </c>
      <c r="E317" s="3" t="s">
        <v>12</v>
      </c>
      <c r="F317" t="s">
        <v>24</v>
      </c>
      <c r="G317" t="s">
        <v>21</v>
      </c>
      <c r="H317" t="s">
        <v>9</v>
      </c>
      <c r="J317" s="10">
        <v>19.615384615384617</v>
      </c>
      <c r="K317">
        <f t="shared" si="13"/>
        <v>0.19615384615384618</v>
      </c>
      <c r="L317">
        <v>42</v>
      </c>
      <c r="M317">
        <f t="shared" si="12"/>
        <v>0.11506849315068493</v>
      </c>
    </row>
    <row r="318" spans="1:13">
      <c r="A318" t="s">
        <v>2</v>
      </c>
      <c r="B318" t="s">
        <v>49</v>
      </c>
      <c r="C318" s="14">
        <v>8.8655590775000004</v>
      </c>
      <c r="D318" s="14">
        <v>4.67</v>
      </c>
      <c r="E318" s="3" t="s">
        <v>12</v>
      </c>
      <c r="F318" t="s">
        <v>24</v>
      </c>
      <c r="G318" t="s">
        <v>21</v>
      </c>
      <c r="H318" t="s">
        <v>9</v>
      </c>
      <c r="J318" s="10">
        <v>17.69230769230769</v>
      </c>
      <c r="K318">
        <f t="shared" si="13"/>
        <v>0.17692307692307691</v>
      </c>
      <c r="L318">
        <v>56</v>
      </c>
      <c r="M318">
        <f t="shared" si="12"/>
        <v>0.15342465753424658</v>
      </c>
    </row>
    <row r="319" spans="1:13">
      <c r="A319" t="s">
        <v>2</v>
      </c>
      <c r="B319" t="s">
        <v>49</v>
      </c>
      <c r="C319" s="14">
        <v>8.3673954639999994</v>
      </c>
      <c r="D319" s="14">
        <v>4.67</v>
      </c>
      <c r="E319" s="3" t="s">
        <v>12</v>
      </c>
      <c r="F319" t="s">
        <v>24</v>
      </c>
      <c r="G319" t="s">
        <v>21</v>
      </c>
      <c r="H319" t="s">
        <v>10</v>
      </c>
      <c r="J319" s="10">
        <v>29.230769230769226</v>
      </c>
      <c r="K319">
        <f t="shared" si="13"/>
        <v>0.29230769230769227</v>
      </c>
      <c r="L319">
        <v>14</v>
      </c>
      <c r="M319">
        <f t="shared" si="12"/>
        <v>3.8356164383561646E-2</v>
      </c>
    </row>
    <row r="320" spans="1:13">
      <c r="A320" t="s">
        <v>2</v>
      </c>
      <c r="B320" t="s">
        <v>49</v>
      </c>
      <c r="C320" s="14">
        <v>16.043761975000002</v>
      </c>
      <c r="D320" s="14">
        <v>4.67</v>
      </c>
      <c r="E320" s="3" t="s">
        <v>12</v>
      </c>
      <c r="F320" t="s">
        <v>24</v>
      </c>
      <c r="G320" t="s">
        <v>21</v>
      </c>
      <c r="H320" t="s">
        <v>10</v>
      </c>
      <c r="J320" s="10">
        <v>23.6</v>
      </c>
      <c r="K320">
        <f t="shared" si="13"/>
        <v>0.23600000000000002</v>
      </c>
      <c r="L320">
        <v>28</v>
      </c>
      <c r="M320">
        <f t="shared" si="12"/>
        <v>7.6712328767123292E-2</v>
      </c>
    </row>
    <row r="321" spans="1:13">
      <c r="A321" t="s">
        <v>2</v>
      </c>
      <c r="B321" t="s">
        <v>49</v>
      </c>
      <c r="C321" s="14">
        <v>10.212973647</v>
      </c>
      <c r="D321" s="14">
        <v>4.67</v>
      </c>
      <c r="E321" s="3" t="s">
        <v>12</v>
      </c>
      <c r="F321" t="s">
        <v>24</v>
      </c>
      <c r="G321" t="s">
        <v>21</v>
      </c>
      <c r="H321" t="s">
        <v>10</v>
      </c>
      <c r="J321" s="10">
        <v>20.37037037037037</v>
      </c>
      <c r="K321">
        <f t="shared" si="13"/>
        <v>0.20370370370370369</v>
      </c>
      <c r="L321">
        <v>42</v>
      </c>
      <c r="M321">
        <f t="shared" si="12"/>
        <v>0.11506849315068493</v>
      </c>
    </row>
    <row r="322" spans="1:13">
      <c r="A322" t="s">
        <v>2</v>
      </c>
      <c r="B322" t="s">
        <v>49</v>
      </c>
      <c r="C322" s="14">
        <v>8.8655590775000004</v>
      </c>
      <c r="D322" s="14">
        <v>4.67</v>
      </c>
      <c r="E322" s="3" t="s">
        <v>12</v>
      </c>
      <c r="F322" t="s">
        <v>24</v>
      </c>
      <c r="G322" t="s">
        <v>21</v>
      </c>
      <c r="H322" t="s">
        <v>10</v>
      </c>
      <c r="J322" s="10">
        <v>7.0370370370370363</v>
      </c>
      <c r="K322">
        <f t="shared" si="13"/>
        <v>7.0370370370370361E-2</v>
      </c>
      <c r="L322">
        <v>56</v>
      </c>
      <c r="M322">
        <f t="shared" ref="M322:M385" si="14">L322/365</f>
        <v>0.15342465753424658</v>
      </c>
    </row>
    <row r="323" spans="1:13">
      <c r="A323" t="s">
        <v>2</v>
      </c>
      <c r="B323" t="s">
        <v>49</v>
      </c>
      <c r="C323" s="14">
        <v>8.3673954639999994</v>
      </c>
      <c r="D323" s="14">
        <v>4.67</v>
      </c>
      <c r="E323" s="3" t="s">
        <v>12</v>
      </c>
      <c r="F323" t="s">
        <v>24</v>
      </c>
      <c r="G323" t="s">
        <v>21</v>
      </c>
      <c r="H323" t="s">
        <v>11</v>
      </c>
      <c r="J323" s="10">
        <v>28.800000000000004</v>
      </c>
      <c r="K323">
        <f t="shared" si="13"/>
        <v>0.28800000000000003</v>
      </c>
      <c r="L323">
        <v>14</v>
      </c>
      <c r="M323">
        <f t="shared" si="14"/>
        <v>3.8356164383561646E-2</v>
      </c>
    </row>
    <row r="324" spans="1:13">
      <c r="A324" t="s">
        <v>2</v>
      </c>
      <c r="B324" t="s">
        <v>49</v>
      </c>
      <c r="C324" s="14">
        <v>16.043761975000002</v>
      </c>
      <c r="D324" s="14">
        <v>4.67</v>
      </c>
      <c r="E324" s="3" t="s">
        <v>12</v>
      </c>
      <c r="F324" t="s">
        <v>24</v>
      </c>
      <c r="G324" t="s">
        <v>21</v>
      </c>
      <c r="H324" t="s">
        <v>11</v>
      </c>
      <c r="J324" s="10">
        <v>20.74074074074074</v>
      </c>
      <c r="K324">
        <f t="shared" si="13"/>
        <v>0.2074074074074074</v>
      </c>
      <c r="L324">
        <v>28</v>
      </c>
      <c r="M324">
        <f t="shared" si="14"/>
        <v>7.6712328767123292E-2</v>
      </c>
    </row>
    <row r="325" spans="1:13">
      <c r="A325" t="s">
        <v>2</v>
      </c>
      <c r="B325" t="s">
        <v>49</v>
      </c>
      <c r="C325" s="14">
        <v>10.212973647</v>
      </c>
      <c r="D325" s="14">
        <v>4.67</v>
      </c>
      <c r="E325" s="3" t="s">
        <v>12</v>
      </c>
      <c r="F325" t="s">
        <v>24</v>
      </c>
      <c r="G325" t="s">
        <v>21</v>
      </c>
      <c r="H325" t="s">
        <v>11</v>
      </c>
      <c r="J325" s="10">
        <v>13.200000000000001</v>
      </c>
      <c r="K325">
        <f t="shared" si="13"/>
        <v>0.13200000000000001</v>
      </c>
      <c r="L325">
        <v>42</v>
      </c>
      <c r="M325">
        <f t="shared" si="14"/>
        <v>0.11506849315068493</v>
      </c>
    </row>
    <row r="326" spans="1:13">
      <c r="A326" t="s">
        <v>2</v>
      </c>
      <c r="B326" t="s">
        <v>49</v>
      </c>
      <c r="C326" s="14">
        <v>8.8655590775000004</v>
      </c>
      <c r="D326" s="14">
        <v>4.67</v>
      </c>
      <c r="E326" s="3" t="s">
        <v>12</v>
      </c>
      <c r="F326" t="s">
        <v>24</v>
      </c>
      <c r="G326" t="s">
        <v>21</v>
      </c>
      <c r="H326" t="s">
        <v>11</v>
      </c>
      <c r="J326" s="10">
        <v>12.962962962962962</v>
      </c>
      <c r="K326">
        <f t="shared" si="13"/>
        <v>0.12962962962962962</v>
      </c>
      <c r="L326">
        <v>56</v>
      </c>
      <c r="M326">
        <f t="shared" si="14"/>
        <v>0.15342465753424658</v>
      </c>
    </row>
    <row r="327" spans="1:13">
      <c r="A327" t="s">
        <v>2</v>
      </c>
      <c r="B327" t="s">
        <v>48</v>
      </c>
      <c r="C327" s="14">
        <v>8.7481467309999985</v>
      </c>
      <c r="D327" s="14">
        <v>4.375</v>
      </c>
      <c r="E327" s="3" t="s">
        <v>12</v>
      </c>
      <c r="F327" t="s">
        <v>18</v>
      </c>
      <c r="G327" t="s">
        <v>20</v>
      </c>
      <c r="H327" t="s">
        <v>9</v>
      </c>
      <c r="J327" s="10">
        <v>39.166666666666664</v>
      </c>
      <c r="K327">
        <f t="shared" si="13"/>
        <v>0.39166666666666666</v>
      </c>
      <c r="L327">
        <v>14</v>
      </c>
      <c r="M327">
        <f t="shared" si="14"/>
        <v>3.8356164383561646E-2</v>
      </c>
    </row>
    <row r="328" spans="1:13">
      <c r="A328" t="s">
        <v>2</v>
      </c>
      <c r="B328" t="s">
        <v>48</v>
      </c>
      <c r="C328" s="14">
        <v>12.75083693</v>
      </c>
      <c r="D328" s="14">
        <v>4.375</v>
      </c>
      <c r="E328" s="3" t="s">
        <v>12</v>
      </c>
      <c r="F328" t="s">
        <v>18</v>
      </c>
      <c r="G328" t="s">
        <v>20</v>
      </c>
      <c r="H328" t="s">
        <v>9</v>
      </c>
      <c r="J328" s="10">
        <v>21.538461538461537</v>
      </c>
      <c r="K328">
        <f t="shared" si="13"/>
        <v>0.21538461538461537</v>
      </c>
      <c r="L328">
        <v>28</v>
      </c>
      <c r="M328">
        <f t="shared" si="14"/>
        <v>7.6712328767123292E-2</v>
      </c>
    </row>
    <row r="329" spans="1:13">
      <c r="A329" t="s">
        <v>2</v>
      </c>
      <c r="B329" t="s">
        <v>48</v>
      </c>
      <c r="C329" s="14">
        <v>11.096451890000001</v>
      </c>
      <c r="D329" s="14">
        <v>4.375</v>
      </c>
      <c r="E329" s="3" t="s">
        <v>12</v>
      </c>
      <c r="F329" t="s">
        <v>18</v>
      </c>
      <c r="G329" t="s">
        <v>20</v>
      </c>
      <c r="H329" t="s">
        <v>9</v>
      </c>
      <c r="J329" s="10">
        <v>21.153846153846153</v>
      </c>
      <c r="K329">
        <f t="shared" si="13"/>
        <v>0.21153846153846154</v>
      </c>
      <c r="L329">
        <v>42</v>
      </c>
      <c r="M329">
        <f t="shared" si="14"/>
        <v>0.11506849315068493</v>
      </c>
    </row>
    <row r="330" spans="1:13">
      <c r="A330" t="s">
        <v>2</v>
      </c>
      <c r="B330" t="s">
        <v>48</v>
      </c>
      <c r="C330" s="14">
        <v>6.3354479250000004</v>
      </c>
      <c r="D330" s="14">
        <v>4.375</v>
      </c>
      <c r="E330" s="3" t="s">
        <v>12</v>
      </c>
      <c r="F330" t="s">
        <v>18</v>
      </c>
      <c r="G330" t="s">
        <v>20</v>
      </c>
      <c r="H330" t="s">
        <v>9</v>
      </c>
      <c r="J330" s="10">
        <v>17.600000000000001</v>
      </c>
      <c r="K330">
        <f t="shared" si="13"/>
        <v>0.17600000000000002</v>
      </c>
      <c r="L330">
        <v>56</v>
      </c>
      <c r="M330">
        <f t="shared" si="14"/>
        <v>0.15342465753424658</v>
      </c>
    </row>
    <row r="331" spans="1:13">
      <c r="A331" t="s">
        <v>2</v>
      </c>
      <c r="B331" t="s">
        <v>48</v>
      </c>
      <c r="C331" s="14">
        <v>8.7481467309999985</v>
      </c>
      <c r="D331" s="14">
        <v>4.375</v>
      </c>
      <c r="E331" s="3" t="s">
        <v>12</v>
      </c>
      <c r="F331" t="s">
        <v>18</v>
      </c>
      <c r="G331" t="s">
        <v>20</v>
      </c>
      <c r="H331" t="s">
        <v>10</v>
      </c>
      <c r="J331" s="10">
        <v>32.4</v>
      </c>
      <c r="K331">
        <f t="shared" si="13"/>
        <v>0.32400000000000001</v>
      </c>
      <c r="L331">
        <v>14</v>
      </c>
      <c r="M331">
        <f t="shared" si="14"/>
        <v>3.8356164383561646E-2</v>
      </c>
    </row>
    <row r="332" spans="1:13">
      <c r="A332" t="s">
        <v>2</v>
      </c>
      <c r="B332" t="s">
        <v>48</v>
      </c>
      <c r="C332" s="14">
        <v>12.75083693</v>
      </c>
      <c r="D332" s="14">
        <v>4.375</v>
      </c>
      <c r="E332" s="3" t="s">
        <v>12</v>
      </c>
      <c r="F332" t="s">
        <v>18</v>
      </c>
      <c r="G332" t="s">
        <v>20</v>
      </c>
      <c r="H332" t="s">
        <v>10</v>
      </c>
      <c r="J332" s="10">
        <v>20.37037037037037</v>
      </c>
      <c r="K332">
        <f t="shared" si="13"/>
        <v>0.20370370370370369</v>
      </c>
      <c r="L332">
        <v>28</v>
      </c>
      <c r="M332">
        <f t="shared" si="14"/>
        <v>7.6712328767123292E-2</v>
      </c>
    </row>
    <row r="333" spans="1:13">
      <c r="A333" t="s">
        <v>2</v>
      </c>
      <c r="B333" t="s">
        <v>48</v>
      </c>
      <c r="C333" s="14">
        <v>11.096451890000001</v>
      </c>
      <c r="D333" s="14">
        <v>4.375</v>
      </c>
      <c r="E333" s="3" t="s">
        <v>12</v>
      </c>
      <c r="F333" t="s">
        <v>18</v>
      </c>
      <c r="G333" t="s">
        <v>20</v>
      </c>
      <c r="H333" t="s">
        <v>10</v>
      </c>
      <c r="J333" s="10">
        <v>21.666666666666668</v>
      </c>
      <c r="K333">
        <f t="shared" si="13"/>
        <v>0.21666666666666667</v>
      </c>
      <c r="L333">
        <v>42</v>
      </c>
      <c r="M333">
        <f t="shared" si="14"/>
        <v>0.11506849315068493</v>
      </c>
    </row>
    <row r="334" spans="1:13">
      <c r="A334" t="s">
        <v>2</v>
      </c>
      <c r="B334" t="s">
        <v>48</v>
      </c>
      <c r="C334" s="14">
        <v>6.3354479250000004</v>
      </c>
      <c r="D334" s="14">
        <v>4.375</v>
      </c>
      <c r="E334" s="3" t="s">
        <v>12</v>
      </c>
      <c r="F334" t="s">
        <v>18</v>
      </c>
      <c r="G334" t="s">
        <v>20</v>
      </c>
      <c r="H334" t="s">
        <v>10</v>
      </c>
      <c r="J334" s="10">
        <v>12.307692307692308</v>
      </c>
      <c r="K334">
        <f t="shared" si="13"/>
        <v>0.12307692307692308</v>
      </c>
      <c r="L334">
        <v>56</v>
      </c>
      <c r="M334">
        <f t="shared" si="14"/>
        <v>0.15342465753424658</v>
      </c>
    </row>
    <row r="335" spans="1:13">
      <c r="A335" t="s">
        <v>2</v>
      </c>
      <c r="B335" t="s">
        <v>48</v>
      </c>
      <c r="C335" s="14">
        <v>8.7481467309999985</v>
      </c>
      <c r="D335" s="14">
        <v>4.375</v>
      </c>
      <c r="E335" s="3" t="s">
        <v>12</v>
      </c>
      <c r="F335" t="s">
        <v>18</v>
      </c>
      <c r="G335" t="s">
        <v>20</v>
      </c>
      <c r="H335" t="s">
        <v>11</v>
      </c>
      <c r="J335" s="10">
        <v>26</v>
      </c>
      <c r="K335">
        <f t="shared" si="13"/>
        <v>0.26</v>
      </c>
      <c r="L335">
        <v>14</v>
      </c>
      <c r="M335">
        <f t="shared" si="14"/>
        <v>3.8356164383561646E-2</v>
      </c>
    </row>
    <row r="336" spans="1:13">
      <c r="A336" t="s">
        <v>2</v>
      </c>
      <c r="B336" t="s">
        <v>48</v>
      </c>
      <c r="C336" s="14">
        <v>12.75083693</v>
      </c>
      <c r="D336" s="14">
        <v>4.375</v>
      </c>
      <c r="E336" s="3" t="s">
        <v>12</v>
      </c>
      <c r="F336" t="s">
        <v>18</v>
      </c>
      <c r="G336" t="s">
        <v>20</v>
      </c>
      <c r="H336" t="s">
        <v>11</v>
      </c>
      <c r="J336" s="10">
        <v>22.592592592592592</v>
      </c>
      <c r="K336">
        <f t="shared" si="13"/>
        <v>0.22592592592592592</v>
      </c>
      <c r="L336">
        <v>28</v>
      </c>
      <c r="M336">
        <f t="shared" si="14"/>
        <v>7.6712328767123292E-2</v>
      </c>
    </row>
    <row r="337" spans="1:13">
      <c r="A337" t="s">
        <v>2</v>
      </c>
      <c r="B337" t="s">
        <v>48</v>
      </c>
      <c r="C337" s="14">
        <v>11.096451890000001</v>
      </c>
      <c r="D337" s="14">
        <v>4.375</v>
      </c>
      <c r="E337" s="3" t="s">
        <v>12</v>
      </c>
      <c r="F337" t="s">
        <v>18</v>
      </c>
      <c r="G337" t="s">
        <v>20</v>
      </c>
      <c r="H337" t="s">
        <v>11</v>
      </c>
      <c r="J337" s="10">
        <v>30</v>
      </c>
      <c r="K337">
        <f t="shared" si="13"/>
        <v>0.3</v>
      </c>
      <c r="L337">
        <v>42</v>
      </c>
      <c r="M337">
        <f t="shared" si="14"/>
        <v>0.11506849315068493</v>
      </c>
    </row>
    <row r="338" spans="1:13">
      <c r="A338" t="s">
        <v>2</v>
      </c>
      <c r="B338" t="s">
        <v>48</v>
      </c>
      <c r="C338" s="14">
        <v>6.3354479250000004</v>
      </c>
      <c r="D338" s="14">
        <v>4.375</v>
      </c>
      <c r="E338" s="3" t="s">
        <v>12</v>
      </c>
      <c r="F338" t="s">
        <v>18</v>
      </c>
      <c r="G338" t="s">
        <v>20</v>
      </c>
      <c r="H338" t="s">
        <v>11</v>
      </c>
      <c r="J338" s="10">
        <v>15.6</v>
      </c>
      <c r="K338">
        <f t="shared" si="13"/>
        <v>0.156</v>
      </c>
      <c r="L338">
        <v>56</v>
      </c>
      <c r="M338">
        <f t="shared" si="14"/>
        <v>0.15342465753424658</v>
      </c>
    </row>
    <row r="339" spans="1:13">
      <c r="A339" t="s">
        <v>2</v>
      </c>
      <c r="B339" t="s">
        <v>47</v>
      </c>
      <c r="C339" s="14">
        <v>10.894032337500001</v>
      </c>
      <c r="D339" s="14">
        <v>5.0350000000000001</v>
      </c>
      <c r="E339" s="3" t="s">
        <v>12</v>
      </c>
      <c r="F339" t="s">
        <v>23</v>
      </c>
      <c r="G339" t="s">
        <v>19</v>
      </c>
      <c r="H339" t="s">
        <v>9</v>
      </c>
      <c r="J339" s="10">
        <v>46.296296296296298</v>
      </c>
      <c r="K339">
        <f t="shared" si="13"/>
        <v>0.46296296296296297</v>
      </c>
      <c r="L339">
        <v>14</v>
      </c>
      <c r="M339">
        <f t="shared" si="14"/>
        <v>3.8356164383561646E-2</v>
      </c>
    </row>
    <row r="340" spans="1:13">
      <c r="A340" t="s">
        <v>2</v>
      </c>
      <c r="B340" t="s">
        <v>47</v>
      </c>
      <c r="C340" s="14">
        <v>13.25310614</v>
      </c>
      <c r="D340" s="14">
        <v>5.0350000000000001</v>
      </c>
      <c r="E340" s="3" t="s">
        <v>12</v>
      </c>
      <c r="F340" t="s">
        <v>23</v>
      </c>
      <c r="G340" t="s">
        <v>19</v>
      </c>
      <c r="H340" t="s">
        <v>9</v>
      </c>
      <c r="J340" s="10">
        <v>28.46153846153846</v>
      </c>
      <c r="K340">
        <f t="shared" si="13"/>
        <v>0.2846153846153846</v>
      </c>
      <c r="L340">
        <v>28</v>
      </c>
      <c r="M340">
        <f t="shared" si="14"/>
        <v>7.6712328767123292E-2</v>
      </c>
    </row>
    <row r="341" spans="1:13">
      <c r="A341" t="s">
        <v>2</v>
      </c>
      <c r="B341" t="s">
        <v>47</v>
      </c>
      <c r="C341" s="14">
        <v>11.923702174999999</v>
      </c>
      <c r="D341" s="14">
        <v>5.0350000000000001</v>
      </c>
      <c r="E341" s="3" t="s">
        <v>12</v>
      </c>
      <c r="F341" t="s">
        <v>23</v>
      </c>
      <c r="G341" t="s">
        <v>19</v>
      </c>
      <c r="H341" t="s">
        <v>9</v>
      </c>
      <c r="J341" s="10">
        <v>19.62962962962963</v>
      </c>
      <c r="K341">
        <f t="shared" si="13"/>
        <v>0.1962962962962963</v>
      </c>
      <c r="L341">
        <v>42</v>
      </c>
      <c r="M341">
        <f t="shared" si="14"/>
        <v>0.11506849315068493</v>
      </c>
    </row>
    <row r="342" spans="1:13">
      <c r="A342" t="s">
        <v>2</v>
      </c>
      <c r="B342" t="s">
        <v>47</v>
      </c>
      <c r="C342" s="14">
        <v>8.8021570100000002</v>
      </c>
      <c r="D342" s="14">
        <v>5.0350000000000001</v>
      </c>
      <c r="E342" s="3" t="s">
        <v>12</v>
      </c>
      <c r="F342" t="s">
        <v>23</v>
      </c>
      <c r="G342" t="s">
        <v>19</v>
      </c>
      <c r="H342" t="s">
        <v>9</v>
      </c>
      <c r="J342" s="10">
        <v>27.857142857142858</v>
      </c>
      <c r="K342">
        <f t="shared" si="13"/>
        <v>0.27857142857142858</v>
      </c>
      <c r="L342">
        <v>56</v>
      </c>
      <c r="M342">
        <f t="shared" si="14"/>
        <v>0.15342465753424658</v>
      </c>
    </row>
    <row r="343" spans="1:13">
      <c r="A343" t="s">
        <v>2</v>
      </c>
      <c r="B343" t="s">
        <v>47</v>
      </c>
      <c r="C343" s="14">
        <v>10.894032337500001</v>
      </c>
      <c r="D343" s="14">
        <v>5.0350000000000001</v>
      </c>
      <c r="E343" s="3" t="s">
        <v>12</v>
      </c>
      <c r="F343" t="s">
        <v>23</v>
      </c>
      <c r="G343" t="s">
        <v>19</v>
      </c>
      <c r="H343" t="s">
        <v>10</v>
      </c>
      <c r="J343" s="10">
        <v>23.46153846153846</v>
      </c>
      <c r="K343">
        <f t="shared" ref="K343:K374" si="15">J343/100</f>
        <v>0.23461538461538459</v>
      </c>
      <c r="L343">
        <v>14</v>
      </c>
      <c r="M343">
        <f t="shared" si="14"/>
        <v>3.8356164383561646E-2</v>
      </c>
    </row>
    <row r="344" spans="1:13">
      <c r="A344" t="s">
        <v>2</v>
      </c>
      <c r="B344" t="s">
        <v>47</v>
      </c>
      <c r="C344" s="14">
        <v>13.25310614</v>
      </c>
      <c r="D344" s="14">
        <v>5.0350000000000001</v>
      </c>
      <c r="E344" s="3" t="s">
        <v>12</v>
      </c>
      <c r="F344" t="s">
        <v>23</v>
      </c>
      <c r="G344" t="s">
        <v>19</v>
      </c>
      <c r="H344" t="s">
        <v>10</v>
      </c>
      <c r="J344" s="10">
        <v>12</v>
      </c>
      <c r="K344">
        <f t="shared" si="15"/>
        <v>0.12</v>
      </c>
      <c r="L344">
        <v>28</v>
      </c>
      <c r="M344">
        <f t="shared" si="14"/>
        <v>7.6712328767123292E-2</v>
      </c>
    </row>
    <row r="345" spans="1:13">
      <c r="A345" t="s">
        <v>2</v>
      </c>
      <c r="B345" t="s">
        <v>47</v>
      </c>
      <c r="C345" s="14">
        <v>11.923702174999999</v>
      </c>
      <c r="D345" s="14">
        <v>5.0350000000000001</v>
      </c>
      <c r="E345" s="3" t="s">
        <v>12</v>
      </c>
      <c r="F345" t="s">
        <v>23</v>
      </c>
      <c r="G345" t="s">
        <v>19</v>
      </c>
      <c r="H345" t="s">
        <v>10</v>
      </c>
      <c r="J345" s="10">
        <v>1.2</v>
      </c>
      <c r="K345">
        <f t="shared" si="15"/>
        <v>1.2E-2</v>
      </c>
      <c r="L345">
        <v>42</v>
      </c>
      <c r="M345">
        <f t="shared" si="14"/>
        <v>0.11506849315068493</v>
      </c>
    </row>
    <row r="346" spans="1:13">
      <c r="A346" t="s">
        <v>2</v>
      </c>
      <c r="B346" t="s">
        <v>47</v>
      </c>
      <c r="C346" s="14">
        <v>8.8021570100000002</v>
      </c>
      <c r="D346" s="14">
        <v>5.0350000000000001</v>
      </c>
      <c r="E346" s="3" t="s">
        <v>12</v>
      </c>
      <c r="F346" t="s">
        <v>23</v>
      </c>
      <c r="G346" t="s">
        <v>19</v>
      </c>
      <c r="H346" t="s">
        <v>10</v>
      </c>
      <c r="J346" s="10">
        <v>19.2</v>
      </c>
      <c r="K346">
        <f t="shared" si="15"/>
        <v>0.192</v>
      </c>
      <c r="L346">
        <v>56</v>
      </c>
      <c r="M346">
        <f t="shared" si="14"/>
        <v>0.15342465753424658</v>
      </c>
    </row>
    <row r="347" spans="1:13">
      <c r="A347" t="s">
        <v>2</v>
      </c>
      <c r="B347" t="s">
        <v>47</v>
      </c>
      <c r="C347" s="14">
        <v>10.894032337500001</v>
      </c>
      <c r="D347" s="14">
        <v>5.0350000000000001</v>
      </c>
      <c r="E347" s="3" t="s">
        <v>12</v>
      </c>
      <c r="F347" t="s">
        <v>23</v>
      </c>
      <c r="G347" t="s">
        <v>19</v>
      </c>
      <c r="H347" t="s">
        <v>11</v>
      </c>
      <c r="J347" s="10">
        <v>23.2</v>
      </c>
      <c r="K347">
        <f t="shared" si="15"/>
        <v>0.23199999999999998</v>
      </c>
      <c r="L347">
        <v>14</v>
      </c>
      <c r="M347">
        <f t="shared" si="14"/>
        <v>3.8356164383561646E-2</v>
      </c>
    </row>
    <row r="348" spans="1:13">
      <c r="A348" t="s">
        <v>2</v>
      </c>
      <c r="B348" t="s">
        <v>47</v>
      </c>
      <c r="C348" s="14">
        <v>13.25310614</v>
      </c>
      <c r="D348" s="14">
        <v>5.0350000000000001</v>
      </c>
      <c r="E348" s="3" t="s">
        <v>12</v>
      </c>
      <c r="F348" t="s">
        <v>23</v>
      </c>
      <c r="G348" t="s">
        <v>19</v>
      </c>
      <c r="H348" t="s">
        <v>11</v>
      </c>
      <c r="J348" s="10">
        <v>18</v>
      </c>
      <c r="K348">
        <f t="shared" si="15"/>
        <v>0.18</v>
      </c>
      <c r="L348">
        <v>28</v>
      </c>
      <c r="M348">
        <f t="shared" si="14"/>
        <v>7.6712328767123292E-2</v>
      </c>
    </row>
    <row r="349" spans="1:13">
      <c r="A349" t="s">
        <v>2</v>
      </c>
      <c r="B349" t="s">
        <v>47</v>
      </c>
      <c r="C349" s="14">
        <v>11.923702174999999</v>
      </c>
      <c r="D349" s="14">
        <v>5.0350000000000001</v>
      </c>
      <c r="E349" s="3" t="s">
        <v>12</v>
      </c>
      <c r="F349" t="s">
        <v>23</v>
      </c>
      <c r="G349" t="s">
        <v>19</v>
      </c>
      <c r="H349" t="s">
        <v>11</v>
      </c>
      <c r="J349" s="10">
        <v>20.384615384615383</v>
      </c>
      <c r="K349">
        <f t="shared" si="15"/>
        <v>0.20384615384615384</v>
      </c>
      <c r="L349">
        <v>42</v>
      </c>
      <c r="M349">
        <f t="shared" si="14"/>
        <v>0.11506849315068493</v>
      </c>
    </row>
    <row r="350" spans="1:13">
      <c r="A350" t="s">
        <v>2</v>
      </c>
      <c r="B350" t="s">
        <v>47</v>
      </c>
      <c r="C350" s="14">
        <v>8.8021570100000002</v>
      </c>
      <c r="D350" s="14">
        <v>5.0350000000000001</v>
      </c>
      <c r="E350" s="3" t="s">
        <v>12</v>
      </c>
      <c r="F350" t="s">
        <v>23</v>
      </c>
      <c r="G350" t="s">
        <v>19</v>
      </c>
      <c r="H350" t="s">
        <v>11</v>
      </c>
      <c r="J350" s="10">
        <v>16</v>
      </c>
      <c r="K350">
        <f t="shared" si="15"/>
        <v>0.16</v>
      </c>
      <c r="L350">
        <v>56</v>
      </c>
      <c r="M350">
        <f t="shared" si="14"/>
        <v>0.15342465753424658</v>
      </c>
    </row>
    <row r="351" spans="1:13">
      <c r="A351" t="s">
        <v>2</v>
      </c>
      <c r="B351" t="s">
        <v>49</v>
      </c>
      <c r="C351" s="14">
        <v>13.57058806</v>
      </c>
      <c r="D351" s="14">
        <v>4.05</v>
      </c>
      <c r="E351" s="3" t="s">
        <v>13</v>
      </c>
      <c r="F351" t="s">
        <v>24</v>
      </c>
      <c r="G351" t="s">
        <v>21</v>
      </c>
      <c r="H351" t="s">
        <v>9</v>
      </c>
      <c r="J351" s="10">
        <v>57.391304347826086</v>
      </c>
      <c r="K351">
        <f t="shared" si="15"/>
        <v>0.57391304347826089</v>
      </c>
      <c r="L351">
        <v>14</v>
      </c>
      <c r="M351">
        <f t="shared" si="14"/>
        <v>3.8356164383561646E-2</v>
      </c>
    </row>
    <row r="352" spans="1:13">
      <c r="A352" t="s">
        <v>2</v>
      </c>
      <c r="B352" t="s">
        <v>49</v>
      </c>
      <c r="C352" s="14">
        <v>13.414963875</v>
      </c>
      <c r="D352" s="14">
        <v>4.05</v>
      </c>
      <c r="E352" s="3" t="s">
        <v>13</v>
      </c>
      <c r="F352" t="s">
        <v>24</v>
      </c>
      <c r="G352" t="s">
        <v>21</v>
      </c>
      <c r="H352" t="s">
        <v>9</v>
      </c>
      <c r="J352" s="10">
        <v>43.478260869565219</v>
      </c>
      <c r="K352">
        <f t="shared" si="15"/>
        <v>0.43478260869565216</v>
      </c>
      <c r="L352">
        <v>28</v>
      </c>
      <c r="M352">
        <f t="shared" si="14"/>
        <v>7.6712328767123292E-2</v>
      </c>
    </row>
    <row r="353" spans="1:13">
      <c r="A353" t="s">
        <v>2</v>
      </c>
      <c r="B353" t="s">
        <v>49</v>
      </c>
      <c r="C353" s="14">
        <v>12.75749373</v>
      </c>
      <c r="D353" s="14">
        <v>4.05</v>
      </c>
      <c r="E353" s="3" t="s">
        <v>13</v>
      </c>
      <c r="F353" t="s">
        <v>24</v>
      </c>
      <c r="G353" t="s">
        <v>21</v>
      </c>
      <c r="H353" t="s">
        <v>9</v>
      </c>
      <c r="J353" s="10">
        <v>35.833333333333336</v>
      </c>
      <c r="K353">
        <f t="shared" si="15"/>
        <v>0.35833333333333334</v>
      </c>
      <c r="L353">
        <v>42</v>
      </c>
      <c r="M353">
        <f t="shared" si="14"/>
        <v>0.11506849315068493</v>
      </c>
    </row>
    <row r="354" spans="1:13">
      <c r="A354" t="s">
        <v>2</v>
      </c>
      <c r="B354" t="s">
        <v>49</v>
      </c>
      <c r="C354" s="14">
        <v>8.0335995909999998</v>
      </c>
      <c r="D354" s="14">
        <v>4.05</v>
      </c>
      <c r="E354" s="3" t="s">
        <v>13</v>
      </c>
      <c r="F354" t="s">
        <v>24</v>
      </c>
      <c r="G354" t="s">
        <v>21</v>
      </c>
      <c r="H354" t="s">
        <v>9</v>
      </c>
      <c r="J354" s="10">
        <v>34.166666666666664</v>
      </c>
      <c r="K354">
        <f t="shared" si="15"/>
        <v>0.34166666666666662</v>
      </c>
      <c r="L354">
        <v>56</v>
      </c>
      <c r="M354">
        <f t="shared" si="14"/>
        <v>0.15342465753424658</v>
      </c>
    </row>
    <row r="355" spans="1:13">
      <c r="A355" t="s">
        <v>2</v>
      </c>
      <c r="B355" t="s">
        <v>49</v>
      </c>
      <c r="C355" s="14">
        <v>13.57058806</v>
      </c>
      <c r="D355" s="14">
        <v>4.05</v>
      </c>
      <c r="E355" s="3" t="s">
        <v>13</v>
      </c>
      <c r="F355" t="s">
        <v>24</v>
      </c>
      <c r="G355" t="s">
        <v>21</v>
      </c>
      <c r="H355" t="s">
        <v>10</v>
      </c>
      <c r="J355" s="10">
        <v>31.851851851851848</v>
      </c>
      <c r="K355">
        <f t="shared" si="15"/>
        <v>0.31851851851851848</v>
      </c>
      <c r="L355">
        <v>14</v>
      </c>
      <c r="M355">
        <f t="shared" si="14"/>
        <v>3.8356164383561646E-2</v>
      </c>
    </row>
    <row r="356" spans="1:13">
      <c r="A356" t="s">
        <v>2</v>
      </c>
      <c r="B356" t="s">
        <v>49</v>
      </c>
      <c r="C356" s="14">
        <v>13.414963875</v>
      </c>
      <c r="D356" s="14">
        <v>4.05</v>
      </c>
      <c r="E356" s="3" t="s">
        <v>13</v>
      </c>
      <c r="F356" t="s">
        <v>24</v>
      </c>
      <c r="G356" t="s">
        <v>21</v>
      </c>
      <c r="H356" t="s">
        <v>10</v>
      </c>
      <c r="J356" s="10">
        <v>29.230769230769226</v>
      </c>
      <c r="K356">
        <f t="shared" si="15"/>
        <v>0.29230769230769227</v>
      </c>
      <c r="L356">
        <v>28</v>
      </c>
      <c r="M356">
        <f t="shared" si="14"/>
        <v>7.6712328767123292E-2</v>
      </c>
    </row>
    <row r="357" spans="1:13">
      <c r="A357" t="s">
        <v>2</v>
      </c>
      <c r="B357" t="s">
        <v>49</v>
      </c>
      <c r="C357" s="14">
        <v>12.75749373</v>
      </c>
      <c r="D357" s="14">
        <v>4.05</v>
      </c>
      <c r="E357" s="3" t="s">
        <v>13</v>
      </c>
      <c r="F357" t="s">
        <v>24</v>
      </c>
      <c r="G357" t="s">
        <v>21</v>
      </c>
      <c r="H357" t="s">
        <v>10</v>
      </c>
      <c r="J357" s="10">
        <v>23.75</v>
      </c>
      <c r="K357">
        <f t="shared" si="15"/>
        <v>0.23749999999999999</v>
      </c>
      <c r="L357">
        <v>42</v>
      </c>
      <c r="M357">
        <f t="shared" si="14"/>
        <v>0.11506849315068493</v>
      </c>
    </row>
    <row r="358" spans="1:13">
      <c r="A358" t="s">
        <v>2</v>
      </c>
      <c r="B358" t="s">
        <v>49</v>
      </c>
      <c r="C358" s="14">
        <v>8.0335995909999998</v>
      </c>
      <c r="D358" s="14">
        <v>4.05</v>
      </c>
      <c r="E358" s="3" t="s">
        <v>13</v>
      </c>
      <c r="F358" t="s">
        <v>24</v>
      </c>
      <c r="G358" t="s">
        <v>21</v>
      </c>
      <c r="H358" t="s">
        <v>10</v>
      </c>
      <c r="J358" s="10">
        <v>21.923076923076923</v>
      </c>
      <c r="K358">
        <f t="shared" si="15"/>
        <v>0.21923076923076923</v>
      </c>
      <c r="L358">
        <v>56</v>
      </c>
      <c r="M358">
        <f t="shared" si="14"/>
        <v>0.15342465753424658</v>
      </c>
    </row>
    <row r="359" spans="1:13">
      <c r="A359" t="s">
        <v>2</v>
      </c>
      <c r="B359" t="s">
        <v>49</v>
      </c>
      <c r="C359" s="14">
        <v>13.57058806</v>
      </c>
      <c r="D359" s="14">
        <v>4.05</v>
      </c>
      <c r="E359" s="3" t="s">
        <v>13</v>
      </c>
      <c r="F359" t="s">
        <v>24</v>
      </c>
      <c r="G359" t="s">
        <v>21</v>
      </c>
      <c r="H359" t="s">
        <v>11</v>
      </c>
      <c r="J359" s="10">
        <v>31.6</v>
      </c>
      <c r="K359">
        <f t="shared" si="15"/>
        <v>0.316</v>
      </c>
      <c r="L359">
        <v>14</v>
      </c>
      <c r="M359">
        <f t="shared" si="14"/>
        <v>3.8356164383561646E-2</v>
      </c>
    </row>
    <row r="360" spans="1:13">
      <c r="A360" t="s">
        <v>2</v>
      </c>
      <c r="B360" t="s">
        <v>49</v>
      </c>
      <c r="C360" s="14">
        <v>13.414963875</v>
      </c>
      <c r="D360" s="14">
        <v>4.05</v>
      </c>
      <c r="E360" s="3" t="s">
        <v>13</v>
      </c>
      <c r="F360" t="s">
        <v>24</v>
      </c>
      <c r="G360" t="s">
        <v>21</v>
      </c>
      <c r="H360" t="s">
        <v>11</v>
      </c>
      <c r="J360" s="10">
        <v>15.769230769230768</v>
      </c>
      <c r="K360">
        <f t="shared" si="15"/>
        <v>0.15769230769230769</v>
      </c>
      <c r="L360">
        <v>28</v>
      </c>
      <c r="M360">
        <f t="shared" si="14"/>
        <v>7.6712328767123292E-2</v>
      </c>
    </row>
    <row r="361" spans="1:13">
      <c r="A361" t="s">
        <v>2</v>
      </c>
      <c r="B361" t="s">
        <v>49</v>
      </c>
      <c r="C361" s="14">
        <v>12.75749373</v>
      </c>
      <c r="D361" s="14">
        <v>4.05</v>
      </c>
      <c r="E361" s="3" t="s">
        <v>13</v>
      </c>
      <c r="F361" t="s">
        <v>24</v>
      </c>
      <c r="G361" t="s">
        <v>21</v>
      </c>
      <c r="H361" t="s">
        <v>11</v>
      </c>
      <c r="J361" s="10">
        <v>17.916666666666668</v>
      </c>
      <c r="K361">
        <f t="shared" si="15"/>
        <v>0.17916666666666667</v>
      </c>
      <c r="L361">
        <v>42</v>
      </c>
      <c r="M361">
        <f t="shared" si="14"/>
        <v>0.11506849315068493</v>
      </c>
    </row>
    <row r="362" spans="1:13">
      <c r="A362" t="s">
        <v>2</v>
      </c>
      <c r="B362" t="s">
        <v>49</v>
      </c>
      <c r="C362" s="14">
        <v>8.0335995909999998</v>
      </c>
      <c r="D362" s="14">
        <v>4.05</v>
      </c>
      <c r="E362" s="3" t="s">
        <v>13</v>
      </c>
      <c r="F362" t="s">
        <v>24</v>
      </c>
      <c r="G362" t="s">
        <v>21</v>
      </c>
      <c r="H362" t="s">
        <v>11</v>
      </c>
      <c r="J362" s="10">
        <v>17.307692307692307</v>
      </c>
      <c r="K362">
        <f t="shared" si="15"/>
        <v>0.17307692307692307</v>
      </c>
      <c r="L362">
        <v>56</v>
      </c>
      <c r="M362">
        <f t="shared" si="14"/>
        <v>0.15342465753424658</v>
      </c>
    </row>
    <row r="363" spans="1:13">
      <c r="A363" t="s">
        <v>2</v>
      </c>
      <c r="B363" t="s">
        <v>48</v>
      </c>
      <c r="C363" s="14">
        <v>11.491361508499999</v>
      </c>
      <c r="D363" s="14">
        <v>4.2649999999999997</v>
      </c>
      <c r="E363" s="3" t="s">
        <v>13</v>
      </c>
      <c r="F363" t="s">
        <v>18</v>
      </c>
      <c r="G363" t="s">
        <v>20</v>
      </c>
      <c r="H363" t="s">
        <v>9</v>
      </c>
      <c r="J363" s="10">
        <v>48.148148148148145</v>
      </c>
      <c r="K363">
        <f t="shared" si="15"/>
        <v>0.48148148148148145</v>
      </c>
      <c r="L363">
        <v>14</v>
      </c>
      <c r="M363">
        <f t="shared" si="14"/>
        <v>3.8356164383561646E-2</v>
      </c>
    </row>
    <row r="364" spans="1:13">
      <c r="A364" t="s">
        <v>2</v>
      </c>
      <c r="B364" t="s">
        <v>48</v>
      </c>
      <c r="C364" s="14">
        <v>12.08803086</v>
      </c>
      <c r="D364" s="14">
        <v>4.2649999999999997</v>
      </c>
      <c r="E364" s="3" t="s">
        <v>13</v>
      </c>
      <c r="F364" t="s">
        <v>18</v>
      </c>
      <c r="G364" t="s">
        <v>20</v>
      </c>
      <c r="H364" t="s">
        <v>9</v>
      </c>
      <c r="J364" s="10">
        <v>34.285714285714285</v>
      </c>
      <c r="K364">
        <f t="shared" si="15"/>
        <v>0.34285714285714286</v>
      </c>
      <c r="L364">
        <v>28</v>
      </c>
      <c r="M364">
        <f t="shared" si="14"/>
        <v>7.6712328767123292E-2</v>
      </c>
    </row>
    <row r="365" spans="1:13">
      <c r="A365" t="s">
        <v>2</v>
      </c>
      <c r="B365" t="s">
        <v>48</v>
      </c>
      <c r="C365" s="14">
        <v>10.233817819999999</v>
      </c>
      <c r="D365" s="14">
        <v>4.2649999999999997</v>
      </c>
      <c r="E365" s="3" t="s">
        <v>13</v>
      </c>
      <c r="F365" t="s">
        <v>18</v>
      </c>
      <c r="G365" t="s">
        <v>20</v>
      </c>
      <c r="H365" t="s">
        <v>9</v>
      </c>
      <c r="J365" s="10">
        <v>32</v>
      </c>
      <c r="K365">
        <f t="shared" si="15"/>
        <v>0.32</v>
      </c>
      <c r="L365">
        <v>42</v>
      </c>
      <c r="M365">
        <f t="shared" si="14"/>
        <v>0.11506849315068493</v>
      </c>
    </row>
    <row r="366" spans="1:13">
      <c r="A366" t="s">
        <v>2</v>
      </c>
      <c r="B366" t="s">
        <v>48</v>
      </c>
      <c r="C366" s="14">
        <v>7.7141575499999995</v>
      </c>
      <c r="D366" s="14">
        <v>4.2649999999999997</v>
      </c>
      <c r="E366" s="3" t="s">
        <v>13</v>
      </c>
      <c r="F366" t="s">
        <v>18</v>
      </c>
      <c r="G366" t="s">
        <v>20</v>
      </c>
      <c r="H366" t="s">
        <v>9</v>
      </c>
      <c r="J366" s="10">
        <v>26.8</v>
      </c>
      <c r="K366">
        <f t="shared" si="15"/>
        <v>0.26800000000000002</v>
      </c>
      <c r="L366">
        <v>56</v>
      </c>
      <c r="M366">
        <f t="shared" si="14"/>
        <v>0.15342465753424658</v>
      </c>
    </row>
    <row r="367" spans="1:13">
      <c r="A367" t="s">
        <v>2</v>
      </c>
      <c r="B367" t="s">
        <v>48</v>
      </c>
      <c r="C367" s="14">
        <v>11.491361508499999</v>
      </c>
      <c r="D367" s="14">
        <v>4.2649999999999997</v>
      </c>
      <c r="E367" s="3" t="s">
        <v>13</v>
      </c>
      <c r="F367" t="s">
        <v>18</v>
      </c>
      <c r="G367" t="s">
        <v>20</v>
      </c>
      <c r="H367" t="s">
        <v>10</v>
      </c>
      <c r="J367" s="10">
        <v>32.799999999999997</v>
      </c>
      <c r="K367">
        <f t="shared" si="15"/>
        <v>0.32799999999999996</v>
      </c>
      <c r="L367">
        <v>14</v>
      </c>
      <c r="M367">
        <f t="shared" si="14"/>
        <v>3.8356164383561646E-2</v>
      </c>
    </row>
    <row r="368" spans="1:13">
      <c r="A368" t="s">
        <v>2</v>
      </c>
      <c r="B368" t="s">
        <v>48</v>
      </c>
      <c r="C368" s="14">
        <v>12.08803086</v>
      </c>
      <c r="D368" s="14">
        <v>4.2649999999999997</v>
      </c>
      <c r="E368" s="3" t="s">
        <v>13</v>
      </c>
      <c r="F368" t="s">
        <v>18</v>
      </c>
      <c r="G368" t="s">
        <v>20</v>
      </c>
      <c r="H368" t="s">
        <v>10</v>
      </c>
      <c r="J368" s="10">
        <v>30</v>
      </c>
      <c r="K368">
        <f t="shared" si="15"/>
        <v>0.3</v>
      </c>
      <c r="L368">
        <v>28</v>
      </c>
      <c r="M368">
        <f t="shared" si="14"/>
        <v>7.6712328767123292E-2</v>
      </c>
    </row>
    <row r="369" spans="1:13">
      <c r="A369" t="s">
        <v>2</v>
      </c>
      <c r="B369" t="s">
        <v>48</v>
      </c>
      <c r="C369" s="14">
        <v>10.233817819999999</v>
      </c>
      <c r="D369" s="14">
        <v>4.2649999999999997</v>
      </c>
      <c r="E369" s="3" t="s">
        <v>13</v>
      </c>
      <c r="F369" t="s">
        <v>18</v>
      </c>
      <c r="G369" t="s">
        <v>20</v>
      </c>
      <c r="H369" t="s">
        <v>10</v>
      </c>
      <c r="J369" s="10">
        <v>19.166666666666664</v>
      </c>
      <c r="K369">
        <f t="shared" si="15"/>
        <v>0.19166666666666665</v>
      </c>
      <c r="L369">
        <v>42</v>
      </c>
      <c r="M369">
        <f t="shared" si="14"/>
        <v>0.11506849315068493</v>
      </c>
    </row>
    <row r="370" spans="1:13">
      <c r="A370" t="s">
        <v>2</v>
      </c>
      <c r="B370" t="s">
        <v>48</v>
      </c>
      <c r="C370" s="14">
        <v>7.7141575499999995</v>
      </c>
      <c r="D370" s="14">
        <v>4.2649999999999997</v>
      </c>
      <c r="E370" s="3" t="s">
        <v>13</v>
      </c>
      <c r="F370" t="s">
        <v>18</v>
      </c>
      <c r="G370" t="s">
        <v>20</v>
      </c>
      <c r="H370" t="s">
        <v>10</v>
      </c>
      <c r="J370" s="10">
        <v>18.888888888888889</v>
      </c>
      <c r="K370">
        <f t="shared" si="15"/>
        <v>0.18888888888888888</v>
      </c>
      <c r="L370">
        <v>56</v>
      </c>
      <c r="M370">
        <f t="shared" si="14"/>
        <v>0.15342465753424658</v>
      </c>
    </row>
    <row r="371" spans="1:13">
      <c r="A371" t="s">
        <v>2</v>
      </c>
      <c r="B371" t="s">
        <v>48</v>
      </c>
      <c r="C371" s="14">
        <v>11.491361508499999</v>
      </c>
      <c r="D371" s="14">
        <v>4.2649999999999997</v>
      </c>
      <c r="E371" s="3" t="s">
        <v>13</v>
      </c>
      <c r="F371" t="s">
        <v>18</v>
      </c>
      <c r="G371" t="s">
        <v>20</v>
      </c>
      <c r="H371" t="s">
        <v>11</v>
      </c>
      <c r="J371" s="10">
        <v>18.076923076923077</v>
      </c>
      <c r="K371">
        <f t="shared" si="15"/>
        <v>0.18076923076923077</v>
      </c>
      <c r="L371">
        <v>14</v>
      </c>
      <c r="M371">
        <f t="shared" si="14"/>
        <v>3.8356164383561646E-2</v>
      </c>
    </row>
    <row r="372" spans="1:13">
      <c r="A372" t="s">
        <v>2</v>
      </c>
      <c r="B372" t="s">
        <v>48</v>
      </c>
      <c r="C372" s="14">
        <v>12.08803086</v>
      </c>
      <c r="D372" s="14">
        <v>4.2649999999999997</v>
      </c>
      <c r="E372" s="3" t="s">
        <v>13</v>
      </c>
      <c r="F372" t="s">
        <v>18</v>
      </c>
      <c r="G372" t="s">
        <v>20</v>
      </c>
      <c r="H372" t="s">
        <v>11</v>
      </c>
      <c r="J372" s="10">
        <v>21.153846153846153</v>
      </c>
      <c r="K372">
        <f t="shared" si="15"/>
        <v>0.21153846153846154</v>
      </c>
      <c r="L372">
        <v>28</v>
      </c>
      <c r="M372">
        <f t="shared" si="14"/>
        <v>7.6712328767123292E-2</v>
      </c>
    </row>
    <row r="373" spans="1:13">
      <c r="A373" t="s">
        <v>2</v>
      </c>
      <c r="B373" t="s">
        <v>48</v>
      </c>
      <c r="C373" s="14">
        <v>10.233817819999999</v>
      </c>
      <c r="D373" s="14">
        <v>4.2649999999999997</v>
      </c>
      <c r="E373" s="3" t="s">
        <v>13</v>
      </c>
      <c r="F373" t="s">
        <v>18</v>
      </c>
      <c r="G373" t="s">
        <v>20</v>
      </c>
      <c r="H373" t="s">
        <v>11</v>
      </c>
      <c r="J373" s="10">
        <v>19.62962962962963</v>
      </c>
      <c r="K373">
        <f t="shared" si="15"/>
        <v>0.1962962962962963</v>
      </c>
      <c r="L373">
        <v>42</v>
      </c>
      <c r="M373">
        <f t="shared" si="14"/>
        <v>0.11506849315068493</v>
      </c>
    </row>
    <row r="374" spans="1:13">
      <c r="A374" t="s">
        <v>2</v>
      </c>
      <c r="B374" t="s">
        <v>48</v>
      </c>
      <c r="C374" s="14">
        <v>7.7141575499999995</v>
      </c>
      <c r="D374" s="14">
        <v>4.2649999999999997</v>
      </c>
      <c r="E374" s="3" t="s">
        <v>13</v>
      </c>
      <c r="F374" t="s">
        <v>18</v>
      </c>
      <c r="G374" t="s">
        <v>20</v>
      </c>
      <c r="H374" t="s">
        <v>11</v>
      </c>
      <c r="J374" s="10">
        <v>17.083333333333332</v>
      </c>
      <c r="K374">
        <f t="shared" si="15"/>
        <v>0.17083333333333331</v>
      </c>
      <c r="L374">
        <v>56</v>
      </c>
      <c r="M374">
        <f t="shared" si="14"/>
        <v>0.15342465753424658</v>
      </c>
    </row>
    <row r="375" spans="1:13">
      <c r="A375" t="s">
        <v>2</v>
      </c>
      <c r="B375" t="s">
        <v>47</v>
      </c>
      <c r="C375" s="14">
        <v>7.6871781255000009</v>
      </c>
      <c r="D375" s="14">
        <v>5.2149999999999999</v>
      </c>
      <c r="E375" s="3" t="s">
        <v>13</v>
      </c>
      <c r="F375" t="s">
        <v>23</v>
      </c>
      <c r="G375" t="s">
        <v>19</v>
      </c>
      <c r="H375" t="s">
        <v>9</v>
      </c>
      <c r="J375" s="10">
        <v>59.599999999999994</v>
      </c>
      <c r="K375">
        <f t="shared" ref="K375:K386" si="16">J375/100</f>
        <v>0.59599999999999997</v>
      </c>
      <c r="L375">
        <v>14</v>
      </c>
      <c r="M375">
        <f t="shared" si="14"/>
        <v>3.8356164383561646E-2</v>
      </c>
    </row>
    <row r="376" spans="1:13">
      <c r="A376" t="s">
        <v>2</v>
      </c>
      <c r="B376" t="s">
        <v>47</v>
      </c>
      <c r="C376" s="14">
        <v>11.73112918</v>
      </c>
      <c r="D376" s="14">
        <v>5.2149999999999999</v>
      </c>
      <c r="E376" s="3" t="s">
        <v>13</v>
      </c>
      <c r="F376" t="s">
        <v>23</v>
      </c>
      <c r="G376" t="s">
        <v>19</v>
      </c>
      <c r="H376" t="s">
        <v>9</v>
      </c>
      <c r="J376" s="10">
        <v>32.916666666666664</v>
      </c>
      <c r="K376">
        <f t="shared" si="16"/>
        <v>0.32916666666666666</v>
      </c>
      <c r="L376">
        <v>28</v>
      </c>
      <c r="M376">
        <f t="shared" si="14"/>
        <v>7.6712328767123292E-2</v>
      </c>
    </row>
    <row r="377" spans="1:13">
      <c r="A377" t="s">
        <v>2</v>
      </c>
      <c r="B377" t="s">
        <v>47</v>
      </c>
      <c r="C377" s="14">
        <v>8.5972769135</v>
      </c>
      <c r="D377" s="14">
        <v>5.2149999999999999</v>
      </c>
      <c r="E377" s="3" t="s">
        <v>13</v>
      </c>
      <c r="F377" t="s">
        <v>23</v>
      </c>
      <c r="G377" t="s">
        <v>19</v>
      </c>
      <c r="H377" t="s">
        <v>9</v>
      </c>
      <c r="J377" s="10">
        <v>30.416666666666664</v>
      </c>
      <c r="K377">
        <f t="shared" si="16"/>
        <v>0.30416666666666664</v>
      </c>
      <c r="L377">
        <v>42</v>
      </c>
      <c r="M377">
        <f t="shared" si="14"/>
        <v>0.11506849315068493</v>
      </c>
    </row>
    <row r="378" spans="1:13">
      <c r="A378" t="s">
        <v>2</v>
      </c>
      <c r="B378" t="s">
        <v>47</v>
      </c>
      <c r="C378" s="14">
        <v>4.5378625170000007</v>
      </c>
      <c r="D378" s="14">
        <v>5.2149999999999999</v>
      </c>
      <c r="E378" s="3" t="s">
        <v>13</v>
      </c>
      <c r="F378" t="s">
        <v>23</v>
      </c>
      <c r="G378" t="s">
        <v>19</v>
      </c>
      <c r="H378" t="s">
        <v>9</v>
      </c>
      <c r="J378" s="10">
        <v>23.46153846153846</v>
      </c>
      <c r="K378">
        <f t="shared" si="16"/>
        <v>0.23461538461538459</v>
      </c>
      <c r="L378">
        <v>56</v>
      </c>
      <c r="M378">
        <f t="shared" si="14"/>
        <v>0.15342465753424658</v>
      </c>
    </row>
    <row r="379" spans="1:13">
      <c r="A379" t="s">
        <v>2</v>
      </c>
      <c r="B379" t="s">
        <v>47</v>
      </c>
      <c r="C379" s="14">
        <v>7.6871781255000009</v>
      </c>
      <c r="D379" s="14">
        <v>5.2149999999999999</v>
      </c>
      <c r="E379" s="3" t="s">
        <v>13</v>
      </c>
      <c r="F379" t="s">
        <v>23</v>
      </c>
      <c r="G379" t="s">
        <v>19</v>
      </c>
      <c r="H379" t="s">
        <v>10</v>
      </c>
      <c r="J379" s="10">
        <v>30.37037037037037</v>
      </c>
      <c r="K379">
        <f t="shared" si="16"/>
        <v>0.3037037037037037</v>
      </c>
      <c r="L379">
        <v>14</v>
      </c>
      <c r="M379">
        <f t="shared" si="14"/>
        <v>3.8356164383561646E-2</v>
      </c>
    </row>
    <row r="380" spans="1:13">
      <c r="A380" t="s">
        <v>2</v>
      </c>
      <c r="B380" t="s">
        <v>47</v>
      </c>
      <c r="C380" s="14">
        <v>11.73112918</v>
      </c>
      <c r="D380" s="14">
        <v>5.2149999999999999</v>
      </c>
      <c r="E380" s="3" t="s">
        <v>13</v>
      </c>
      <c r="F380" t="s">
        <v>23</v>
      </c>
      <c r="G380" t="s">
        <v>19</v>
      </c>
      <c r="H380" t="s">
        <v>10</v>
      </c>
      <c r="J380" s="10">
        <v>24.583333333333336</v>
      </c>
      <c r="K380">
        <f t="shared" si="16"/>
        <v>0.24583333333333335</v>
      </c>
      <c r="L380">
        <v>28</v>
      </c>
      <c r="M380">
        <f t="shared" si="14"/>
        <v>7.6712328767123292E-2</v>
      </c>
    </row>
    <row r="381" spans="1:13">
      <c r="A381" t="s">
        <v>2</v>
      </c>
      <c r="B381" t="s">
        <v>47</v>
      </c>
      <c r="C381" s="14">
        <v>8.5972769135</v>
      </c>
      <c r="D381" s="14">
        <v>5.2149999999999999</v>
      </c>
      <c r="E381" s="3" t="s">
        <v>13</v>
      </c>
      <c r="F381" t="s">
        <v>23</v>
      </c>
      <c r="G381" t="s">
        <v>19</v>
      </c>
      <c r="H381" t="s">
        <v>10</v>
      </c>
      <c r="J381" s="10">
        <v>11.25</v>
      </c>
      <c r="K381">
        <f t="shared" si="16"/>
        <v>0.1125</v>
      </c>
      <c r="L381">
        <v>42</v>
      </c>
      <c r="M381">
        <f t="shared" si="14"/>
        <v>0.11506849315068493</v>
      </c>
    </row>
    <row r="382" spans="1:13">
      <c r="A382" t="s">
        <v>2</v>
      </c>
      <c r="B382" t="s">
        <v>47</v>
      </c>
      <c r="C382" s="14">
        <v>4.5378625170000007</v>
      </c>
      <c r="D382" s="14">
        <v>5.2149999999999999</v>
      </c>
      <c r="E382" s="3" t="s">
        <v>13</v>
      </c>
      <c r="F382" t="s">
        <v>23</v>
      </c>
      <c r="G382" t="s">
        <v>19</v>
      </c>
      <c r="H382" t="s">
        <v>10</v>
      </c>
      <c r="J382" s="10">
        <v>12.8</v>
      </c>
      <c r="K382">
        <f t="shared" si="16"/>
        <v>0.128</v>
      </c>
      <c r="L382">
        <v>56</v>
      </c>
      <c r="M382">
        <f t="shared" si="14"/>
        <v>0.15342465753424658</v>
      </c>
    </row>
    <row r="383" spans="1:13">
      <c r="A383" t="s">
        <v>2</v>
      </c>
      <c r="B383" t="s">
        <v>47</v>
      </c>
      <c r="C383" s="14">
        <v>7.6871781255000009</v>
      </c>
      <c r="D383" s="14">
        <v>5.2149999999999999</v>
      </c>
      <c r="E383" s="3" t="s">
        <v>13</v>
      </c>
      <c r="F383" t="s">
        <v>23</v>
      </c>
      <c r="G383" t="s">
        <v>19</v>
      </c>
      <c r="H383" t="s">
        <v>11</v>
      </c>
      <c r="J383" s="10">
        <v>28.076923076923077</v>
      </c>
      <c r="K383">
        <f t="shared" si="16"/>
        <v>0.28076923076923077</v>
      </c>
      <c r="L383">
        <v>14</v>
      </c>
      <c r="M383">
        <f t="shared" si="14"/>
        <v>3.8356164383561646E-2</v>
      </c>
    </row>
    <row r="384" spans="1:13">
      <c r="A384" t="s">
        <v>2</v>
      </c>
      <c r="B384" t="s">
        <v>47</v>
      </c>
      <c r="C384" s="14">
        <v>11.73112918</v>
      </c>
      <c r="D384" s="14">
        <v>5.2149999999999999</v>
      </c>
      <c r="E384" s="3" t="s">
        <v>13</v>
      </c>
      <c r="F384" t="s">
        <v>23</v>
      </c>
      <c r="G384" t="s">
        <v>19</v>
      </c>
      <c r="H384" t="s">
        <v>11</v>
      </c>
      <c r="J384" s="10">
        <v>23.75</v>
      </c>
      <c r="K384">
        <f t="shared" si="16"/>
        <v>0.23749999999999999</v>
      </c>
      <c r="L384">
        <v>28</v>
      </c>
      <c r="M384">
        <f t="shared" si="14"/>
        <v>7.6712328767123292E-2</v>
      </c>
    </row>
    <row r="385" spans="1:14">
      <c r="A385" t="s">
        <v>2</v>
      </c>
      <c r="B385" t="s">
        <v>47</v>
      </c>
      <c r="C385" s="14">
        <v>8.5972769135</v>
      </c>
      <c r="D385" s="14">
        <v>5.2149999999999999</v>
      </c>
      <c r="E385" s="3" t="s">
        <v>13</v>
      </c>
      <c r="F385" t="s">
        <v>23</v>
      </c>
      <c r="G385" t="s">
        <v>19</v>
      </c>
      <c r="H385" t="s">
        <v>11</v>
      </c>
      <c r="J385" s="10">
        <v>18.076923076923077</v>
      </c>
      <c r="K385">
        <f t="shared" si="16"/>
        <v>0.18076923076923077</v>
      </c>
      <c r="L385">
        <v>42</v>
      </c>
      <c r="M385">
        <f t="shared" si="14"/>
        <v>0.11506849315068493</v>
      </c>
    </row>
    <row r="386" spans="1:14">
      <c r="A386" t="s">
        <v>2</v>
      </c>
      <c r="B386" t="s">
        <v>47</v>
      </c>
      <c r="C386" s="14">
        <v>4.5378625170000007</v>
      </c>
      <c r="D386" s="14">
        <v>5.2149999999999999</v>
      </c>
      <c r="E386" s="3" t="s">
        <v>13</v>
      </c>
      <c r="F386" t="s">
        <v>23</v>
      </c>
      <c r="G386" t="s">
        <v>19</v>
      </c>
      <c r="H386" t="s">
        <v>11</v>
      </c>
      <c r="J386" s="10">
        <v>12.5</v>
      </c>
      <c r="K386">
        <f t="shared" si="16"/>
        <v>0.125</v>
      </c>
      <c r="L386">
        <v>56</v>
      </c>
      <c r="M386">
        <f t="shared" ref="M386" si="17">L386/365</f>
        <v>0.15342465753424658</v>
      </c>
    </row>
    <row r="387" spans="1:14">
      <c r="A387" t="s">
        <v>52</v>
      </c>
      <c r="B387" t="s">
        <v>30</v>
      </c>
      <c r="C387" t="s">
        <v>14</v>
      </c>
      <c r="D387" t="s">
        <v>14</v>
      </c>
      <c r="E387" s="3">
        <v>1</v>
      </c>
      <c r="F387" t="s">
        <v>24</v>
      </c>
      <c r="G387" t="s">
        <v>21</v>
      </c>
      <c r="H387" t="s">
        <v>9</v>
      </c>
      <c r="I387" s="6">
        <v>42943</v>
      </c>
      <c r="J387" s="13">
        <v>55.708570549315283</v>
      </c>
      <c r="K387">
        <v>0.55708570499999999</v>
      </c>
      <c r="L387">
        <v>14</v>
      </c>
      <c r="M387">
        <f t="shared" ref="M387:M418" si="18">L387/265</f>
        <v>5.2830188679245285E-2</v>
      </c>
    </row>
    <row r="388" spans="1:14">
      <c r="A388" t="s">
        <v>52</v>
      </c>
      <c r="B388" t="s">
        <v>30</v>
      </c>
      <c r="C388" t="s">
        <v>14</v>
      </c>
      <c r="D388" t="s">
        <v>14</v>
      </c>
      <c r="E388" s="3">
        <v>1</v>
      </c>
      <c r="F388" t="s">
        <v>24</v>
      </c>
      <c r="G388" t="s">
        <v>21</v>
      </c>
      <c r="H388" t="s">
        <v>11</v>
      </c>
      <c r="I388" s="6">
        <v>42943</v>
      </c>
      <c r="J388" s="13">
        <v>32.48963647959183</v>
      </c>
      <c r="K388">
        <v>0.32489636500000002</v>
      </c>
      <c r="L388">
        <v>14</v>
      </c>
      <c r="M388">
        <f t="shared" si="18"/>
        <v>5.2830188679245285E-2</v>
      </c>
    </row>
    <row r="389" spans="1:14">
      <c r="A389" t="s">
        <v>52</v>
      </c>
      <c r="B389" t="s">
        <v>35</v>
      </c>
      <c r="C389" t="s">
        <v>14</v>
      </c>
      <c r="D389" t="s">
        <v>14</v>
      </c>
      <c r="E389" s="3">
        <v>2</v>
      </c>
      <c r="F389" t="s">
        <v>22</v>
      </c>
      <c r="G389" t="s">
        <v>19</v>
      </c>
      <c r="H389" t="s">
        <v>9</v>
      </c>
      <c r="I389" s="6">
        <v>42943</v>
      </c>
      <c r="J389" s="13">
        <v>45.989944936557336</v>
      </c>
      <c r="K389">
        <v>0.45989944900000002</v>
      </c>
      <c r="L389">
        <v>14</v>
      </c>
      <c r="M389">
        <f t="shared" si="18"/>
        <v>5.2830188679245285E-2</v>
      </c>
    </row>
    <row r="390" spans="1:14">
      <c r="A390" t="s">
        <v>52</v>
      </c>
      <c r="B390" t="s">
        <v>35</v>
      </c>
      <c r="C390" t="s">
        <v>14</v>
      </c>
      <c r="D390" t="s">
        <v>14</v>
      </c>
      <c r="E390" s="3">
        <v>2</v>
      </c>
      <c r="F390" t="s">
        <v>22</v>
      </c>
      <c r="G390" t="s">
        <v>19</v>
      </c>
      <c r="H390" t="s">
        <v>11</v>
      </c>
      <c r="I390" s="6">
        <v>42943</v>
      </c>
      <c r="J390" s="13">
        <v>20.089932169804133</v>
      </c>
      <c r="K390">
        <v>0.20089932199999999</v>
      </c>
      <c r="L390">
        <v>14</v>
      </c>
      <c r="M390">
        <f t="shared" si="18"/>
        <v>5.2830188679245285E-2</v>
      </c>
    </row>
    <row r="391" spans="1:14">
      <c r="A391" t="s">
        <v>52</v>
      </c>
      <c r="B391" t="s">
        <v>31</v>
      </c>
      <c r="C391" t="s">
        <v>14</v>
      </c>
      <c r="D391" t="s">
        <v>14</v>
      </c>
      <c r="E391" s="3">
        <v>2</v>
      </c>
      <c r="F391" t="s">
        <v>24</v>
      </c>
      <c r="G391" t="s">
        <v>21</v>
      </c>
      <c r="H391" t="s">
        <v>9</v>
      </c>
      <c r="I391" s="6">
        <v>42943</v>
      </c>
      <c r="J391" s="13">
        <v>48.505530713108968</v>
      </c>
      <c r="K391">
        <v>0.48505530699999999</v>
      </c>
      <c r="L391">
        <v>14</v>
      </c>
      <c r="M391">
        <f t="shared" si="18"/>
        <v>5.2830188679245285E-2</v>
      </c>
    </row>
    <row r="392" spans="1:14">
      <c r="A392" t="s">
        <v>52</v>
      </c>
      <c r="B392" t="s">
        <v>31</v>
      </c>
      <c r="C392" t="s">
        <v>14</v>
      </c>
      <c r="D392" t="s">
        <v>14</v>
      </c>
      <c r="E392" s="3">
        <v>2</v>
      </c>
      <c r="F392" t="s">
        <v>24</v>
      </c>
      <c r="G392" t="s">
        <v>21</v>
      </c>
      <c r="H392" t="s">
        <v>11</v>
      </c>
      <c r="I392" s="6">
        <v>42943</v>
      </c>
      <c r="J392" s="13">
        <v>28.171277694868557</v>
      </c>
      <c r="K392">
        <v>0.28171277700000003</v>
      </c>
      <c r="L392">
        <v>14</v>
      </c>
      <c r="M392">
        <f t="shared" si="18"/>
        <v>5.2830188679245285E-2</v>
      </c>
    </row>
    <row r="393" spans="1:14">
      <c r="A393" t="s">
        <v>52</v>
      </c>
      <c r="B393" t="s">
        <v>36</v>
      </c>
      <c r="C393" t="s">
        <v>14</v>
      </c>
      <c r="D393" t="s">
        <v>14</v>
      </c>
      <c r="E393" s="3">
        <v>3</v>
      </c>
      <c r="F393" t="s">
        <v>22</v>
      </c>
      <c r="G393" t="s">
        <v>19</v>
      </c>
      <c r="H393" t="s">
        <v>9</v>
      </c>
      <c r="I393" s="6">
        <v>42943</v>
      </c>
      <c r="J393" s="13">
        <v>41.784781059466312</v>
      </c>
      <c r="K393">
        <v>0.41784781100000001</v>
      </c>
      <c r="L393">
        <v>14</v>
      </c>
      <c r="M393">
        <f t="shared" si="18"/>
        <v>5.2830188679245285E-2</v>
      </c>
    </row>
    <row r="394" spans="1:14">
      <c r="A394" t="s">
        <v>52</v>
      </c>
      <c r="B394" t="s">
        <v>36</v>
      </c>
      <c r="C394" t="s">
        <v>14</v>
      </c>
      <c r="D394" t="s">
        <v>14</v>
      </c>
      <c r="E394" s="3">
        <v>3</v>
      </c>
      <c r="F394" t="s">
        <v>22</v>
      </c>
      <c r="G394" t="s">
        <v>19</v>
      </c>
      <c r="H394" t="s">
        <v>11</v>
      </c>
      <c r="I394" s="6">
        <v>42943</v>
      </c>
      <c r="J394" s="13">
        <v>25.730494249300591</v>
      </c>
      <c r="K394">
        <v>0.25730494199999998</v>
      </c>
      <c r="L394">
        <v>14</v>
      </c>
      <c r="M394">
        <f t="shared" si="18"/>
        <v>5.2830188679245285E-2</v>
      </c>
    </row>
    <row r="395" spans="1:14">
      <c r="A395" t="s">
        <v>52</v>
      </c>
      <c r="B395" t="s">
        <v>37</v>
      </c>
      <c r="C395" t="s">
        <v>14</v>
      </c>
      <c r="D395" t="s">
        <v>14</v>
      </c>
      <c r="E395" s="3">
        <v>4</v>
      </c>
      <c r="F395" t="s">
        <v>22</v>
      </c>
      <c r="G395" t="s">
        <v>19</v>
      </c>
      <c r="H395" t="s">
        <v>11</v>
      </c>
      <c r="I395" s="6">
        <v>42943</v>
      </c>
      <c r="J395" s="13">
        <v>26.163602281338488</v>
      </c>
      <c r="K395">
        <v>0.261636023</v>
      </c>
      <c r="L395">
        <v>14</v>
      </c>
      <c r="M395">
        <f t="shared" si="18"/>
        <v>5.2830188679245285E-2</v>
      </c>
    </row>
    <row r="396" spans="1:14">
      <c r="A396" t="s">
        <v>52</v>
      </c>
      <c r="B396" t="s">
        <v>37</v>
      </c>
      <c r="C396" t="s">
        <v>14</v>
      </c>
      <c r="D396" t="s">
        <v>14</v>
      </c>
      <c r="E396" s="3">
        <v>4</v>
      </c>
      <c r="F396" t="s">
        <v>22</v>
      </c>
      <c r="G396" t="s">
        <v>19</v>
      </c>
      <c r="H396" t="s">
        <v>9</v>
      </c>
      <c r="I396" s="6">
        <v>42943</v>
      </c>
      <c r="J396" t="s">
        <v>14</v>
      </c>
      <c r="K396" t="s">
        <v>14</v>
      </c>
      <c r="L396">
        <v>14</v>
      </c>
      <c r="M396">
        <f t="shared" si="18"/>
        <v>5.2830188679245285E-2</v>
      </c>
      <c r="N396" t="s">
        <v>56</v>
      </c>
    </row>
    <row r="397" spans="1:14">
      <c r="A397" t="s">
        <v>52</v>
      </c>
      <c r="B397" t="s">
        <v>32</v>
      </c>
      <c r="C397" t="s">
        <v>14</v>
      </c>
      <c r="D397" t="s">
        <v>14</v>
      </c>
      <c r="E397" s="3">
        <v>4</v>
      </c>
      <c r="F397" t="s">
        <v>24</v>
      </c>
      <c r="G397" t="s">
        <v>21</v>
      </c>
      <c r="H397" t="s">
        <v>9</v>
      </c>
      <c r="I397" s="6">
        <v>42943</v>
      </c>
      <c r="J397" s="13">
        <v>58.503108747507135</v>
      </c>
      <c r="K397">
        <v>0.58503108699999995</v>
      </c>
      <c r="L397">
        <v>14</v>
      </c>
      <c r="M397">
        <f t="shared" si="18"/>
        <v>5.2830188679245285E-2</v>
      </c>
    </row>
    <row r="398" spans="1:14">
      <c r="A398" t="s">
        <v>52</v>
      </c>
      <c r="B398" t="s">
        <v>32</v>
      </c>
      <c r="C398" t="s">
        <v>14</v>
      </c>
      <c r="D398" t="s">
        <v>14</v>
      </c>
      <c r="E398" s="3">
        <v>4</v>
      </c>
      <c r="F398" t="s">
        <v>24</v>
      </c>
      <c r="G398" t="s">
        <v>21</v>
      </c>
      <c r="H398" t="s">
        <v>11</v>
      </c>
      <c r="I398" s="6">
        <v>42943</v>
      </c>
      <c r="J398" s="13">
        <v>25.182917130586922</v>
      </c>
      <c r="K398">
        <v>0.25182917100000002</v>
      </c>
      <c r="L398">
        <v>14</v>
      </c>
      <c r="M398">
        <f t="shared" si="18"/>
        <v>5.2830188679245285E-2</v>
      </c>
    </row>
    <row r="399" spans="1:14">
      <c r="A399" t="s">
        <v>52</v>
      </c>
      <c r="B399" t="s">
        <v>38</v>
      </c>
      <c r="C399" t="s">
        <v>14</v>
      </c>
      <c r="D399" t="s">
        <v>14</v>
      </c>
      <c r="E399" s="3">
        <v>5</v>
      </c>
      <c r="F399" t="s">
        <v>22</v>
      </c>
      <c r="G399" t="s">
        <v>19</v>
      </c>
      <c r="H399" t="s">
        <v>9</v>
      </c>
      <c r="I399" s="6">
        <v>42943</v>
      </c>
      <c r="J399" s="13">
        <v>57.728989061465995</v>
      </c>
      <c r="K399">
        <v>0.57728989100000005</v>
      </c>
      <c r="L399">
        <v>14</v>
      </c>
      <c r="M399">
        <f t="shared" si="18"/>
        <v>5.2830188679245285E-2</v>
      </c>
    </row>
    <row r="400" spans="1:14">
      <c r="A400" t="s">
        <v>52</v>
      </c>
      <c r="B400" t="s">
        <v>38</v>
      </c>
      <c r="C400" t="s">
        <v>14</v>
      </c>
      <c r="D400" t="s">
        <v>14</v>
      </c>
      <c r="E400" s="3">
        <v>5</v>
      </c>
      <c r="F400" t="s">
        <v>22</v>
      </c>
      <c r="G400" t="s">
        <v>19</v>
      </c>
      <c r="H400" t="s">
        <v>11</v>
      </c>
      <c r="I400" s="6">
        <v>42943</v>
      </c>
      <c r="J400" s="13">
        <v>26.975240498344107</v>
      </c>
      <c r="K400">
        <v>0.26975240499999997</v>
      </c>
      <c r="L400">
        <v>14</v>
      </c>
      <c r="M400">
        <f t="shared" si="18"/>
        <v>5.2830188679245285E-2</v>
      </c>
    </row>
    <row r="401" spans="1:13">
      <c r="A401" t="s">
        <v>52</v>
      </c>
      <c r="B401" t="s">
        <v>33</v>
      </c>
      <c r="C401" t="s">
        <v>14</v>
      </c>
      <c r="D401" t="s">
        <v>14</v>
      </c>
      <c r="E401" s="3">
        <v>5</v>
      </c>
      <c r="F401" t="s">
        <v>24</v>
      </c>
      <c r="G401" s="4" t="s">
        <v>21</v>
      </c>
      <c r="H401" t="s">
        <v>9</v>
      </c>
      <c r="I401" s="6">
        <v>42943</v>
      </c>
      <c r="J401" s="13">
        <v>58.520066566043582</v>
      </c>
      <c r="K401">
        <v>0.58520066599999998</v>
      </c>
      <c r="L401">
        <v>14</v>
      </c>
      <c r="M401">
        <f t="shared" si="18"/>
        <v>5.2830188679245285E-2</v>
      </c>
    </row>
    <row r="402" spans="1:13">
      <c r="A402" t="s">
        <v>52</v>
      </c>
      <c r="B402" t="s">
        <v>33</v>
      </c>
      <c r="C402" t="s">
        <v>14</v>
      </c>
      <c r="D402" t="s">
        <v>14</v>
      </c>
      <c r="E402" s="3">
        <v>5</v>
      </c>
      <c r="F402" t="s">
        <v>24</v>
      </c>
      <c r="G402" s="4" t="s">
        <v>21</v>
      </c>
      <c r="H402" t="s">
        <v>11</v>
      </c>
      <c r="I402" s="6">
        <v>42943</v>
      </c>
      <c r="J402" s="13">
        <v>24.220979786526957</v>
      </c>
      <c r="K402">
        <v>0.242209798</v>
      </c>
      <c r="L402">
        <v>14</v>
      </c>
      <c r="M402">
        <f t="shared" si="18"/>
        <v>5.2830188679245285E-2</v>
      </c>
    </row>
    <row r="403" spans="1:13">
      <c r="A403" t="s">
        <v>52</v>
      </c>
      <c r="B403" t="s">
        <v>39</v>
      </c>
      <c r="C403" t="s">
        <v>14</v>
      </c>
      <c r="D403" t="s">
        <v>14</v>
      </c>
      <c r="E403" s="3">
        <v>6</v>
      </c>
      <c r="F403" t="s">
        <v>22</v>
      </c>
      <c r="G403" t="s">
        <v>19</v>
      </c>
      <c r="H403" t="s">
        <v>9</v>
      </c>
      <c r="I403" s="6">
        <v>42943</v>
      </c>
      <c r="J403" s="13">
        <v>39.562172976300396</v>
      </c>
      <c r="K403">
        <v>0.39562173</v>
      </c>
      <c r="L403">
        <v>14</v>
      </c>
      <c r="M403">
        <f t="shared" si="18"/>
        <v>5.2830188679245285E-2</v>
      </c>
    </row>
    <row r="404" spans="1:13">
      <c r="A404" t="s">
        <v>52</v>
      </c>
      <c r="B404" t="s">
        <v>39</v>
      </c>
      <c r="C404" t="s">
        <v>14</v>
      </c>
      <c r="D404" t="s">
        <v>14</v>
      </c>
      <c r="E404" s="3">
        <v>6</v>
      </c>
      <c r="F404" t="s">
        <v>22</v>
      </c>
      <c r="G404" t="s">
        <v>19</v>
      </c>
      <c r="H404" t="s">
        <v>11</v>
      </c>
      <c r="I404" s="6">
        <v>42943</v>
      </c>
      <c r="J404" s="13">
        <v>14.225807739925713</v>
      </c>
      <c r="K404">
        <v>0.14225807700000001</v>
      </c>
      <c r="L404">
        <v>14</v>
      </c>
      <c r="M404">
        <f t="shared" si="18"/>
        <v>5.2830188679245285E-2</v>
      </c>
    </row>
    <row r="405" spans="1:13">
      <c r="A405" t="s">
        <v>52</v>
      </c>
      <c r="B405" t="s">
        <v>34</v>
      </c>
      <c r="C405" t="s">
        <v>14</v>
      </c>
      <c r="D405" t="s">
        <v>14</v>
      </c>
      <c r="E405" s="3">
        <v>6</v>
      </c>
      <c r="F405" t="s">
        <v>24</v>
      </c>
      <c r="G405" t="s">
        <v>21</v>
      </c>
      <c r="H405" t="s">
        <v>9</v>
      </c>
      <c r="I405" s="6">
        <v>42943</v>
      </c>
      <c r="J405" s="13">
        <v>53.5186998237713</v>
      </c>
      <c r="K405">
        <v>0.53518699800000002</v>
      </c>
      <c r="L405">
        <v>14</v>
      </c>
      <c r="M405">
        <f t="shared" si="18"/>
        <v>5.2830188679245285E-2</v>
      </c>
    </row>
    <row r="406" spans="1:13">
      <c r="A406" t="s">
        <v>52</v>
      </c>
      <c r="B406" t="s">
        <v>34</v>
      </c>
      <c r="C406" t="s">
        <v>14</v>
      </c>
      <c r="D406" t="s">
        <v>14</v>
      </c>
      <c r="E406" s="3">
        <v>6</v>
      </c>
      <c r="F406" t="s">
        <v>24</v>
      </c>
      <c r="G406" t="s">
        <v>21</v>
      </c>
      <c r="H406" t="s">
        <v>11</v>
      </c>
      <c r="I406" s="6">
        <v>42943</v>
      </c>
      <c r="J406" s="13">
        <v>25.944485769095248</v>
      </c>
      <c r="K406">
        <v>0.259444858</v>
      </c>
      <c r="L406">
        <v>14</v>
      </c>
      <c r="M406">
        <f t="shared" si="18"/>
        <v>5.2830188679245285E-2</v>
      </c>
    </row>
    <row r="407" spans="1:13">
      <c r="A407" t="s">
        <v>52</v>
      </c>
      <c r="B407" t="s">
        <v>40</v>
      </c>
      <c r="C407" t="s">
        <v>14</v>
      </c>
      <c r="D407" t="s">
        <v>14</v>
      </c>
      <c r="E407" s="3">
        <v>7</v>
      </c>
      <c r="F407" t="s">
        <v>22</v>
      </c>
      <c r="G407" t="s">
        <v>19</v>
      </c>
      <c r="H407" t="s">
        <v>9</v>
      </c>
      <c r="I407" s="6">
        <v>42943</v>
      </c>
      <c r="J407" s="13">
        <v>53.435441755329514</v>
      </c>
      <c r="K407">
        <v>0.53435441800000005</v>
      </c>
      <c r="L407">
        <v>14</v>
      </c>
      <c r="M407">
        <f t="shared" si="18"/>
        <v>5.2830188679245285E-2</v>
      </c>
    </row>
    <row r="408" spans="1:13">
      <c r="A408" t="s">
        <v>52</v>
      </c>
      <c r="B408" t="s">
        <v>40</v>
      </c>
      <c r="C408" t="s">
        <v>14</v>
      </c>
      <c r="D408" t="s">
        <v>14</v>
      </c>
      <c r="E408" s="3">
        <v>7</v>
      </c>
      <c r="F408" t="s">
        <v>22</v>
      </c>
      <c r="G408" t="s">
        <v>19</v>
      </c>
      <c r="H408" t="s">
        <v>11</v>
      </c>
      <c r="I408" s="6">
        <v>42943</v>
      </c>
      <c r="J408" s="13">
        <v>19.04780595023157</v>
      </c>
      <c r="K408">
        <v>0.19047806</v>
      </c>
      <c r="L408">
        <v>14</v>
      </c>
      <c r="M408">
        <f t="shared" si="18"/>
        <v>5.2830188679245285E-2</v>
      </c>
    </row>
    <row r="409" spans="1:13">
      <c r="A409" t="s">
        <v>52</v>
      </c>
      <c r="B409" t="s">
        <v>45</v>
      </c>
      <c r="C409" t="s">
        <v>14</v>
      </c>
      <c r="D409" t="s">
        <v>14</v>
      </c>
      <c r="E409" s="3">
        <v>7</v>
      </c>
      <c r="F409" t="s">
        <v>24</v>
      </c>
      <c r="G409" t="s">
        <v>21</v>
      </c>
      <c r="H409" t="s">
        <v>9</v>
      </c>
      <c r="I409" s="6">
        <v>42943</v>
      </c>
      <c r="J409" s="13">
        <v>50.22328548644338</v>
      </c>
      <c r="K409">
        <v>0.50223285500000003</v>
      </c>
      <c r="L409">
        <v>14</v>
      </c>
      <c r="M409">
        <f t="shared" si="18"/>
        <v>5.2830188679245285E-2</v>
      </c>
    </row>
    <row r="410" spans="1:13">
      <c r="A410" t="s">
        <v>52</v>
      </c>
      <c r="B410" t="s">
        <v>45</v>
      </c>
      <c r="C410" t="s">
        <v>14</v>
      </c>
      <c r="D410" t="s">
        <v>14</v>
      </c>
      <c r="E410" s="3">
        <v>7</v>
      </c>
      <c r="F410" t="s">
        <v>24</v>
      </c>
      <c r="G410" t="s">
        <v>21</v>
      </c>
      <c r="H410" t="s">
        <v>11</v>
      </c>
      <c r="I410" s="6">
        <v>42943</v>
      </c>
      <c r="J410" s="13">
        <v>9.0205172549327877</v>
      </c>
      <c r="K410">
        <v>9.0205173E-2</v>
      </c>
      <c r="L410">
        <v>14</v>
      </c>
      <c r="M410">
        <f t="shared" si="18"/>
        <v>5.2830188679245285E-2</v>
      </c>
    </row>
    <row r="411" spans="1:13">
      <c r="A411" t="s">
        <v>52</v>
      </c>
      <c r="B411" t="s">
        <v>41</v>
      </c>
      <c r="C411" t="s">
        <v>14</v>
      </c>
      <c r="D411" t="s">
        <v>14</v>
      </c>
      <c r="E411" s="3">
        <v>8</v>
      </c>
      <c r="F411" t="s">
        <v>22</v>
      </c>
      <c r="G411" t="s">
        <v>19</v>
      </c>
      <c r="H411" t="s">
        <v>9</v>
      </c>
      <c r="I411" s="6">
        <v>42943</v>
      </c>
      <c r="J411" s="13">
        <v>50.086105675146776</v>
      </c>
      <c r="K411">
        <v>0.50086105700000005</v>
      </c>
      <c r="L411">
        <v>14</v>
      </c>
      <c r="M411">
        <f t="shared" si="18"/>
        <v>5.2830188679245285E-2</v>
      </c>
    </row>
    <row r="412" spans="1:13">
      <c r="A412" t="s">
        <v>52</v>
      </c>
      <c r="B412" t="s">
        <v>41</v>
      </c>
      <c r="C412" t="s">
        <v>14</v>
      </c>
      <c r="D412" t="s">
        <v>14</v>
      </c>
      <c r="E412" s="3">
        <v>8</v>
      </c>
      <c r="F412" t="s">
        <v>22</v>
      </c>
      <c r="G412" t="s">
        <v>19</v>
      </c>
      <c r="H412" t="s">
        <v>11</v>
      </c>
      <c r="I412" s="6">
        <v>42943</v>
      </c>
      <c r="J412" s="13">
        <v>14.401187082666251</v>
      </c>
      <c r="K412">
        <v>0.14401187100000001</v>
      </c>
      <c r="L412">
        <v>14</v>
      </c>
      <c r="M412">
        <f t="shared" si="18"/>
        <v>5.2830188679245285E-2</v>
      </c>
    </row>
    <row r="413" spans="1:13">
      <c r="A413" t="s">
        <v>52</v>
      </c>
      <c r="B413" t="s">
        <v>46</v>
      </c>
      <c r="C413" t="s">
        <v>14</v>
      </c>
      <c r="D413" t="s">
        <v>14</v>
      </c>
      <c r="E413" s="3">
        <v>8</v>
      </c>
      <c r="F413" t="s">
        <v>24</v>
      </c>
      <c r="G413" t="s">
        <v>21</v>
      </c>
      <c r="H413" t="s">
        <v>9</v>
      </c>
      <c r="I413" s="6">
        <v>42943</v>
      </c>
      <c r="J413" s="13">
        <v>52.106394839531731</v>
      </c>
      <c r="K413">
        <v>0.521063948</v>
      </c>
      <c r="L413">
        <v>14</v>
      </c>
      <c r="M413">
        <f t="shared" si="18"/>
        <v>5.2830188679245285E-2</v>
      </c>
    </row>
    <row r="414" spans="1:13">
      <c r="A414" t="s">
        <v>52</v>
      </c>
      <c r="B414" t="s">
        <v>46</v>
      </c>
      <c r="C414" t="s">
        <v>14</v>
      </c>
      <c r="D414" t="s">
        <v>14</v>
      </c>
      <c r="E414" s="3">
        <v>8</v>
      </c>
      <c r="F414" t="s">
        <v>24</v>
      </c>
      <c r="G414" t="s">
        <v>21</v>
      </c>
      <c r="H414" t="s">
        <v>11</v>
      </c>
      <c r="I414" s="6">
        <v>42943</v>
      </c>
      <c r="J414" s="13">
        <v>19.729869715924934</v>
      </c>
      <c r="K414">
        <v>0.197298697</v>
      </c>
      <c r="L414">
        <v>14</v>
      </c>
      <c r="M414">
        <f t="shared" si="18"/>
        <v>5.2830188679245285E-2</v>
      </c>
    </row>
    <row r="415" spans="1:13">
      <c r="A415" t="s">
        <v>52</v>
      </c>
      <c r="B415" t="s">
        <v>30</v>
      </c>
      <c r="C415">
        <v>2.8333333333333335</v>
      </c>
      <c r="D415">
        <v>3.45</v>
      </c>
      <c r="E415" s="3">
        <v>1</v>
      </c>
      <c r="F415" t="s">
        <v>24</v>
      </c>
      <c r="G415" t="s">
        <v>21</v>
      </c>
      <c r="H415" t="s">
        <v>9</v>
      </c>
      <c r="I415" s="6">
        <v>42961</v>
      </c>
      <c r="J415">
        <v>29.836141958530714</v>
      </c>
      <c r="K415">
        <v>0.29836141999999999</v>
      </c>
      <c r="L415">
        <v>31</v>
      </c>
      <c r="M415">
        <f t="shared" si="18"/>
        <v>0.1169811320754717</v>
      </c>
    </row>
    <row r="416" spans="1:13">
      <c r="A416" t="s">
        <v>52</v>
      </c>
      <c r="B416" t="s">
        <v>30</v>
      </c>
      <c r="C416">
        <v>2.8333333333333335</v>
      </c>
      <c r="D416">
        <v>3.45</v>
      </c>
      <c r="E416" s="3">
        <v>1</v>
      </c>
      <c r="F416" t="s">
        <v>24</v>
      </c>
      <c r="G416" t="s">
        <v>21</v>
      </c>
      <c r="H416" t="s">
        <v>11</v>
      </c>
      <c r="I416" s="6">
        <v>42961</v>
      </c>
      <c r="J416">
        <v>17.853875830250963</v>
      </c>
      <c r="K416">
        <v>0.17853875799999999</v>
      </c>
      <c r="L416">
        <v>31</v>
      </c>
      <c r="M416">
        <f t="shared" si="18"/>
        <v>0.1169811320754717</v>
      </c>
    </row>
    <row r="417" spans="1:13">
      <c r="A417" t="s">
        <v>52</v>
      </c>
      <c r="B417" t="s">
        <v>35</v>
      </c>
      <c r="C417">
        <v>5.0000000000000009</v>
      </c>
      <c r="D417">
        <v>5.94</v>
      </c>
      <c r="E417" s="3">
        <v>2</v>
      </c>
      <c r="F417" t="s">
        <v>22</v>
      </c>
      <c r="G417" t="s">
        <v>19</v>
      </c>
      <c r="H417" t="s">
        <v>9</v>
      </c>
      <c r="I417" s="6">
        <v>42961</v>
      </c>
      <c r="J417" s="13">
        <v>32.52026060702368</v>
      </c>
      <c r="K417">
        <v>0.32520260600000001</v>
      </c>
      <c r="L417">
        <v>31</v>
      </c>
      <c r="M417">
        <f t="shared" si="18"/>
        <v>0.1169811320754717</v>
      </c>
    </row>
    <row r="418" spans="1:13">
      <c r="A418" t="s">
        <v>52</v>
      </c>
      <c r="B418" t="s">
        <v>35</v>
      </c>
      <c r="C418">
        <v>5.0000000000000009</v>
      </c>
      <c r="D418">
        <v>5.94</v>
      </c>
      <c r="E418" s="3">
        <v>2</v>
      </c>
      <c r="F418" t="s">
        <v>22</v>
      </c>
      <c r="G418" t="s">
        <v>19</v>
      </c>
      <c r="H418" t="s">
        <v>11</v>
      </c>
      <c r="I418" s="6">
        <v>42961</v>
      </c>
      <c r="J418" s="13">
        <v>18.166463725990809</v>
      </c>
      <c r="K418">
        <v>0.18166463699999999</v>
      </c>
      <c r="L418">
        <v>31</v>
      </c>
      <c r="M418">
        <f t="shared" si="18"/>
        <v>0.1169811320754717</v>
      </c>
    </row>
    <row r="419" spans="1:13">
      <c r="A419" t="s">
        <v>52</v>
      </c>
      <c r="B419" t="s">
        <v>31</v>
      </c>
      <c r="C419">
        <v>1.8333333333333333</v>
      </c>
      <c r="D419">
        <v>3.4</v>
      </c>
      <c r="E419" s="3">
        <v>2</v>
      </c>
      <c r="F419" t="s">
        <v>24</v>
      </c>
      <c r="G419" t="s">
        <v>21</v>
      </c>
      <c r="H419" t="s">
        <v>9</v>
      </c>
      <c r="I419" s="6">
        <v>42961</v>
      </c>
      <c r="J419">
        <v>32.387818618760591</v>
      </c>
      <c r="K419">
        <v>0.32387818600000001</v>
      </c>
      <c r="L419">
        <v>31</v>
      </c>
      <c r="M419">
        <f t="shared" ref="M419:M450" si="19">L419/265</f>
        <v>0.1169811320754717</v>
      </c>
    </row>
    <row r="420" spans="1:13">
      <c r="A420" t="s">
        <v>52</v>
      </c>
      <c r="B420" t="s">
        <v>31</v>
      </c>
      <c r="C420">
        <v>1.8333333333333333</v>
      </c>
      <c r="D420">
        <v>3.4</v>
      </c>
      <c r="E420" s="3">
        <v>2</v>
      </c>
      <c r="F420" t="s">
        <v>24</v>
      </c>
      <c r="G420" t="s">
        <v>21</v>
      </c>
      <c r="H420" t="s">
        <v>11</v>
      </c>
      <c r="I420" s="6">
        <v>42961</v>
      </c>
      <c r="J420">
        <v>18.138166047087982</v>
      </c>
      <c r="K420">
        <v>0.18138166</v>
      </c>
      <c r="L420">
        <v>31</v>
      </c>
      <c r="M420">
        <f t="shared" si="19"/>
        <v>0.1169811320754717</v>
      </c>
    </row>
    <row r="421" spans="1:13">
      <c r="A421" t="s">
        <v>52</v>
      </c>
      <c r="B421" t="s">
        <v>36</v>
      </c>
      <c r="C421">
        <v>4.4666666666666659</v>
      </c>
      <c r="D421">
        <v>5.45</v>
      </c>
      <c r="E421" s="3">
        <v>3</v>
      </c>
      <c r="F421" t="s">
        <v>22</v>
      </c>
      <c r="G421" t="s">
        <v>19</v>
      </c>
      <c r="H421" t="s">
        <v>9</v>
      </c>
      <c r="I421" s="6">
        <v>42961</v>
      </c>
      <c r="J421" s="13">
        <v>32.479681030516787</v>
      </c>
      <c r="K421">
        <v>0.32479680999999999</v>
      </c>
      <c r="L421">
        <v>31</v>
      </c>
      <c r="M421">
        <f t="shared" si="19"/>
        <v>0.1169811320754717</v>
      </c>
    </row>
    <row r="422" spans="1:13">
      <c r="A422" t="s">
        <v>52</v>
      </c>
      <c r="B422" t="s">
        <v>36</v>
      </c>
      <c r="C422">
        <v>4.4666666666666659</v>
      </c>
      <c r="D422">
        <v>5.45</v>
      </c>
      <c r="E422" s="3">
        <v>3</v>
      </c>
      <c r="F422" t="s">
        <v>22</v>
      </c>
      <c r="G422" t="s">
        <v>19</v>
      </c>
      <c r="H422" t="s">
        <v>11</v>
      </c>
      <c r="I422" s="6">
        <v>42961</v>
      </c>
      <c r="J422" s="13">
        <v>13.09216192937123</v>
      </c>
      <c r="K422">
        <v>0.13092161899999999</v>
      </c>
      <c r="L422">
        <v>31</v>
      </c>
      <c r="M422">
        <f t="shared" si="19"/>
        <v>0.1169811320754717</v>
      </c>
    </row>
    <row r="423" spans="1:13">
      <c r="A423" t="s">
        <v>52</v>
      </c>
      <c r="B423" t="s">
        <v>37</v>
      </c>
      <c r="C423">
        <v>12.200000000000001</v>
      </c>
      <c r="D423">
        <v>4.59</v>
      </c>
      <c r="E423" s="3">
        <v>4</v>
      </c>
      <c r="F423" t="s">
        <v>22</v>
      </c>
      <c r="G423" t="s">
        <v>19</v>
      </c>
      <c r="H423" t="s">
        <v>9</v>
      </c>
      <c r="I423" s="6">
        <v>42961</v>
      </c>
      <c r="J423" s="13">
        <v>30.382803068655324</v>
      </c>
      <c r="K423">
        <v>0.303828031</v>
      </c>
      <c r="L423">
        <v>31</v>
      </c>
      <c r="M423">
        <f t="shared" si="19"/>
        <v>0.1169811320754717</v>
      </c>
    </row>
    <row r="424" spans="1:13">
      <c r="A424" t="s">
        <v>52</v>
      </c>
      <c r="B424" t="s">
        <v>37</v>
      </c>
      <c r="C424">
        <v>12.200000000000001</v>
      </c>
      <c r="D424">
        <v>4.59</v>
      </c>
      <c r="E424" s="3">
        <v>4</v>
      </c>
      <c r="F424" t="s">
        <v>22</v>
      </c>
      <c r="G424" t="s">
        <v>19</v>
      </c>
      <c r="H424" t="s">
        <v>11</v>
      </c>
      <c r="I424" s="6">
        <v>42961</v>
      </c>
      <c r="J424" s="13">
        <v>18.100759696121553</v>
      </c>
      <c r="K424">
        <v>0.18100759699999999</v>
      </c>
      <c r="L424">
        <v>31</v>
      </c>
      <c r="M424">
        <f t="shared" si="19"/>
        <v>0.1169811320754717</v>
      </c>
    </row>
    <row r="425" spans="1:13">
      <c r="A425" t="s">
        <v>52</v>
      </c>
      <c r="B425" t="s">
        <v>32</v>
      </c>
      <c r="C425">
        <v>2.8333333333333335</v>
      </c>
      <c r="D425">
        <v>3.48</v>
      </c>
      <c r="E425" s="3">
        <v>4</v>
      </c>
      <c r="F425" t="s">
        <v>24</v>
      </c>
      <c r="G425" t="s">
        <v>21</v>
      </c>
      <c r="H425" t="s">
        <v>9</v>
      </c>
      <c r="I425" s="6">
        <v>42961</v>
      </c>
      <c r="J425">
        <v>35.633435761795482</v>
      </c>
      <c r="K425">
        <v>0.35633435800000002</v>
      </c>
      <c r="L425">
        <v>31</v>
      </c>
      <c r="M425">
        <f t="shared" si="19"/>
        <v>0.1169811320754717</v>
      </c>
    </row>
    <row r="426" spans="1:13">
      <c r="A426" t="s">
        <v>52</v>
      </c>
      <c r="B426" t="s">
        <v>32</v>
      </c>
      <c r="C426">
        <v>2.8333333333333335</v>
      </c>
      <c r="D426">
        <v>3.48</v>
      </c>
      <c r="E426" s="3">
        <v>4</v>
      </c>
      <c r="F426" t="s">
        <v>24</v>
      </c>
      <c r="G426" t="s">
        <v>21</v>
      </c>
      <c r="H426" t="s">
        <v>11</v>
      </c>
      <c r="I426" s="6">
        <v>42961</v>
      </c>
      <c r="J426">
        <v>24.857677455312711</v>
      </c>
      <c r="K426">
        <v>0.248576775</v>
      </c>
      <c r="L426">
        <v>31</v>
      </c>
      <c r="M426">
        <f t="shared" si="19"/>
        <v>0.1169811320754717</v>
      </c>
    </row>
    <row r="427" spans="1:13">
      <c r="A427" t="s">
        <v>52</v>
      </c>
      <c r="B427" t="s">
        <v>38</v>
      </c>
      <c r="C427">
        <v>8.2000000000000011</v>
      </c>
      <c r="D427">
        <v>4.2699999999999996</v>
      </c>
      <c r="E427" s="3">
        <v>5</v>
      </c>
      <c r="F427" t="s">
        <v>22</v>
      </c>
      <c r="G427" t="s">
        <v>19</v>
      </c>
      <c r="H427" t="s">
        <v>9</v>
      </c>
      <c r="I427" s="6">
        <v>42961</v>
      </c>
      <c r="J427" s="13">
        <v>39.862650226314969</v>
      </c>
      <c r="K427">
        <v>0.39862650199999999</v>
      </c>
      <c r="L427">
        <v>31</v>
      </c>
      <c r="M427">
        <f t="shared" si="19"/>
        <v>0.1169811320754717</v>
      </c>
    </row>
    <row r="428" spans="1:13">
      <c r="A428" t="s">
        <v>52</v>
      </c>
      <c r="B428" t="s">
        <v>38</v>
      </c>
      <c r="C428">
        <v>8.1999999999999993</v>
      </c>
      <c r="D428">
        <v>4.2699999999999996</v>
      </c>
      <c r="E428" s="3">
        <v>5</v>
      </c>
      <c r="F428" t="s">
        <v>22</v>
      </c>
      <c r="G428" t="s">
        <v>19</v>
      </c>
      <c r="H428" t="s">
        <v>11</v>
      </c>
      <c r="I428" s="6">
        <v>42961</v>
      </c>
      <c r="J428" s="13">
        <v>21.618662942131291</v>
      </c>
      <c r="K428">
        <v>0.21618662899999999</v>
      </c>
      <c r="L428">
        <v>31</v>
      </c>
      <c r="M428">
        <f t="shared" si="19"/>
        <v>0.1169811320754717</v>
      </c>
    </row>
    <row r="429" spans="1:13">
      <c r="A429" t="s">
        <v>52</v>
      </c>
      <c r="B429" t="s">
        <v>33</v>
      </c>
      <c r="C429">
        <v>3</v>
      </c>
      <c r="D429">
        <v>3.55</v>
      </c>
      <c r="E429" s="3">
        <v>5</v>
      </c>
      <c r="F429" t="s">
        <v>24</v>
      </c>
      <c r="G429" s="4" t="s">
        <v>21</v>
      </c>
      <c r="H429" t="s">
        <v>9</v>
      </c>
      <c r="I429" s="6">
        <v>42961</v>
      </c>
      <c r="J429">
        <v>40.209682392846133</v>
      </c>
      <c r="K429">
        <v>0.40209682400000002</v>
      </c>
      <c r="L429">
        <v>31</v>
      </c>
      <c r="M429">
        <f t="shared" si="19"/>
        <v>0.1169811320754717</v>
      </c>
    </row>
    <row r="430" spans="1:13">
      <c r="A430" t="s">
        <v>52</v>
      </c>
      <c r="B430" t="s">
        <v>33</v>
      </c>
      <c r="C430">
        <v>3</v>
      </c>
      <c r="D430">
        <v>3.55</v>
      </c>
      <c r="E430" s="3">
        <v>5</v>
      </c>
      <c r="F430" t="s">
        <v>24</v>
      </c>
      <c r="G430" s="4" t="s">
        <v>21</v>
      </c>
      <c r="H430" t="s">
        <v>11</v>
      </c>
      <c r="I430" s="6">
        <v>42961</v>
      </c>
      <c r="J430">
        <v>17.319892577744909</v>
      </c>
      <c r="K430">
        <v>0.173198926</v>
      </c>
      <c r="L430">
        <v>31</v>
      </c>
      <c r="M430">
        <f t="shared" si="19"/>
        <v>0.1169811320754717</v>
      </c>
    </row>
    <row r="431" spans="1:13">
      <c r="A431" t="s">
        <v>52</v>
      </c>
      <c r="B431" t="s">
        <v>39</v>
      </c>
      <c r="C431">
        <v>7.0999999999999988</v>
      </c>
      <c r="D431">
        <v>5.39</v>
      </c>
      <c r="E431" s="3">
        <v>6</v>
      </c>
      <c r="F431" t="s">
        <v>22</v>
      </c>
      <c r="G431" t="s">
        <v>19</v>
      </c>
      <c r="H431" t="s">
        <v>9</v>
      </c>
      <c r="I431" s="6">
        <v>42961</v>
      </c>
      <c r="J431">
        <v>22.161070636680392</v>
      </c>
      <c r="K431">
        <v>0.22161070599999999</v>
      </c>
      <c r="L431">
        <v>31</v>
      </c>
      <c r="M431">
        <f t="shared" si="19"/>
        <v>0.1169811320754717</v>
      </c>
    </row>
    <row r="432" spans="1:13">
      <c r="A432" t="s">
        <v>52</v>
      </c>
      <c r="B432" t="s">
        <v>39</v>
      </c>
      <c r="C432">
        <v>7.0999999999999988</v>
      </c>
      <c r="D432">
        <v>5.39</v>
      </c>
      <c r="E432" s="3">
        <v>6</v>
      </c>
      <c r="F432" t="s">
        <v>22</v>
      </c>
      <c r="G432" t="s">
        <v>19</v>
      </c>
      <c r="H432" t="s">
        <v>11</v>
      </c>
      <c r="I432" s="6">
        <v>42961</v>
      </c>
      <c r="J432">
        <v>6.2909161340306028</v>
      </c>
      <c r="K432">
        <v>6.2909161000000005E-2</v>
      </c>
      <c r="L432">
        <v>31</v>
      </c>
      <c r="M432">
        <f t="shared" si="19"/>
        <v>0.1169811320754717</v>
      </c>
    </row>
    <row r="433" spans="1:13">
      <c r="A433" t="s">
        <v>52</v>
      </c>
      <c r="B433" t="s">
        <v>34</v>
      </c>
      <c r="C433">
        <v>6</v>
      </c>
      <c r="D433">
        <v>3.38</v>
      </c>
      <c r="E433" s="3">
        <v>6</v>
      </c>
      <c r="F433" t="s">
        <v>24</v>
      </c>
      <c r="G433" t="s">
        <v>21</v>
      </c>
      <c r="H433" t="s">
        <v>9</v>
      </c>
      <c r="I433" s="6">
        <v>42961</v>
      </c>
      <c r="J433">
        <v>29.272255967810572</v>
      </c>
      <c r="K433">
        <v>0.29272256000000002</v>
      </c>
      <c r="L433">
        <v>31</v>
      </c>
      <c r="M433">
        <f t="shared" si="19"/>
        <v>0.1169811320754717</v>
      </c>
    </row>
    <row r="434" spans="1:13">
      <c r="A434" t="s">
        <v>52</v>
      </c>
      <c r="B434" t="s">
        <v>34</v>
      </c>
      <c r="C434">
        <v>6</v>
      </c>
      <c r="D434">
        <v>3.38</v>
      </c>
      <c r="E434" s="3">
        <v>6</v>
      </c>
      <c r="F434" t="s">
        <v>24</v>
      </c>
      <c r="G434" t="s">
        <v>21</v>
      </c>
      <c r="H434" t="s">
        <v>11</v>
      </c>
      <c r="I434" s="6">
        <v>42961</v>
      </c>
      <c r="J434">
        <v>12.179234109751285</v>
      </c>
      <c r="K434">
        <v>0.121792341</v>
      </c>
      <c r="L434">
        <v>31</v>
      </c>
      <c r="M434">
        <f t="shared" si="19"/>
        <v>0.1169811320754717</v>
      </c>
    </row>
    <row r="435" spans="1:13">
      <c r="A435" t="s">
        <v>52</v>
      </c>
      <c r="B435" t="s">
        <v>40</v>
      </c>
      <c r="C435">
        <v>8.1666666666666661</v>
      </c>
      <c r="D435">
        <v>4.4000000000000004</v>
      </c>
      <c r="E435" s="3">
        <v>7</v>
      </c>
      <c r="F435" t="s">
        <v>22</v>
      </c>
      <c r="G435" t="s">
        <v>19</v>
      </c>
      <c r="H435" t="s">
        <v>9</v>
      </c>
      <c r="I435" s="6">
        <v>42961</v>
      </c>
      <c r="J435" s="13">
        <v>44.025829965929795</v>
      </c>
      <c r="K435">
        <v>0.44025829999999999</v>
      </c>
      <c r="L435">
        <v>31</v>
      </c>
      <c r="M435">
        <f t="shared" si="19"/>
        <v>0.1169811320754717</v>
      </c>
    </row>
    <row r="436" spans="1:13">
      <c r="A436" t="s">
        <v>52</v>
      </c>
      <c r="B436" t="s">
        <v>40</v>
      </c>
      <c r="C436">
        <v>8.1666666666666661</v>
      </c>
      <c r="D436">
        <v>4.4000000000000004</v>
      </c>
      <c r="E436" s="3">
        <v>7</v>
      </c>
      <c r="F436" t="s">
        <v>22</v>
      </c>
      <c r="G436" t="s">
        <v>19</v>
      </c>
      <c r="H436" t="s">
        <v>11</v>
      </c>
      <c r="I436" s="6">
        <v>42961</v>
      </c>
      <c r="J436" s="13">
        <v>13.159364775357114</v>
      </c>
      <c r="K436">
        <v>0.13159364800000001</v>
      </c>
      <c r="L436">
        <v>31</v>
      </c>
      <c r="M436">
        <f t="shared" si="19"/>
        <v>0.1169811320754717</v>
      </c>
    </row>
    <row r="437" spans="1:13">
      <c r="A437" t="s">
        <v>52</v>
      </c>
      <c r="B437" t="s">
        <v>45</v>
      </c>
      <c r="C437">
        <v>2.2333333333333334</v>
      </c>
      <c r="D437">
        <v>3.52</v>
      </c>
      <c r="E437" s="3">
        <v>7</v>
      </c>
      <c r="F437" t="s">
        <v>24</v>
      </c>
      <c r="G437" t="s">
        <v>21</v>
      </c>
      <c r="H437" t="s">
        <v>9</v>
      </c>
      <c r="I437" s="6">
        <v>42961</v>
      </c>
      <c r="J437">
        <v>40.284540474741327</v>
      </c>
      <c r="K437">
        <v>0.40284540499999999</v>
      </c>
      <c r="L437">
        <v>31</v>
      </c>
      <c r="M437">
        <f t="shared" si="19"/>
        <v>0.1169811320754717</v>
      </c>
    </row>
    <row r="438" spans="1:13">
      <c r="A438" t="s">
        <v>52</v>
      </c>
      <c r="B438" t="s">
        <v>45</v>
      </c>
      <c r="C438">
        <v>2.2333333333333334</v>
      </c>
      <c r="D438">
        <v>3.52</v>
      </c>
      <c r="E438" s="3">
        <v>7</v>
      </c>
      <c r="F438" t="s">
        <v>24</v>
      </c>
      <c r="G438" t="s">
        <v>21</v>
      </c>
      <c r="H438" t="s">
        <v>11</v>
      </c>
      <c r="I438" s="6">
        <v>42961</v>
      </c>
      <c r="J438">
        <v>17.868494619538165</v>
      </c>
      <c r="K438">
        <v>0.17868494600000001</v>
      </c>
      <c r="L438">
        <v>31</v>
      </c>
      <c r="M438">
        <f t="shared" si="19"/>
        <v>0.1169811320754717</v>
      </c>
    </row>
    <row r="439" spans="1:13">
      <c r="A439" t="s">
        <v>52</v>
      </c>
      <c r="B439" t="s">
        <v>41</v>
      </c>
      <c r="C439">
        <v>9.9666666666666668</v>
      </c>
      <c r="D439">
        <v>3.94</v>
      </c>
      <c r="E439" s="3">
        <v>8</v>
      </c>
      <c r="F439" t="s">
        <v>22</v>
      </c>
      <c r="G439" t="s">
        <v>19</v>
      </c>
      <c r="H439" t="s">
        <v>9</v>
      </c>
      <c r="I439" s="6">
        <v>42961</v>
      </c>
      <c r="J439" s="13">
        <v>26.801556420233464</v>
      </c>
      <c r="K439">
        <v>0.26801556399999998</v>
      </c>
      <c r="L439">
        <v>31</v>
      </c>
      <c r="M439">
        <f t="shared" si="19"/>
        <v>0.1169811320754717</v>
      </c>
    </row>
    <row r="440" spans="1:13">
      <c r="A440" t="s">
        <v>52</v>
      </c>
      <c r="B440" t="s">
        <v>41</v>
      </c>
      <c r="C440">
        <f>AVERAGE(6.2,12.3,11.4)</f>
        <v>9.9666666666666668</v>
      </c>
      <c r="D440">
        <v>3.94</v>
      </c>
      <c r="E440" s="3">
        <v>8</v>
      </c>
      <c r="F440" t="s">
        <v>22</v>
      </c>
      <c r="G440" t="s">
        <v>19</v>
      </c>
      <c r="H440" t="s">
        <v>11</v>
      </c>
      <c r="I440" s="6">
        <v>42961</v>
      </c>
      <c r="J440" s="13">
        <v>13.779104477611941</v>
      </c>
      <c r="K440">
        <v>0.137791045</v>
      </c>
      <c r="L440">
        <v>31</v>
      </c>
      <c r="M440">
        <f t="shared" si="19"/>
        <v>0.1169811320754717</v>
      </c>
    </row>
    <row r="441" spans="1:13">
      <c r="A441" t="s">
        <v>52</v>
      </c>
      <c r="B441" t="s">
        <v>46</v>
      </c>
      <c r="C441">
        <v>4.5333333333333332</v>
      </c>
      <c r="D441">
        <v>3.13</v>
      </c>
      <c r="E441" s="3">
        <v>8</v>
      </c>
      <c r="F441" t="s">
        <v>24</v>
      </c>
      <c r="G441" t="s">
        <v>21</v>
      </c>
      <c r="H441" t="s">
        <v>9</v>
      </c>
      <c r="I441" s="6">
        <v>42961</v>
      </c>
      <c r="J441">
        <v>31.879941659629996</v>
      </c>
      <c r="K441">
        <v>0.31879941699999997</v>
      </c>
      <c r="L441">
        <v>31</v>
      </c>
      <c r="M441">
        <f t="shared" si="19"/>
        <v>0.1169811320754717</v>
      </c>
    </row>
    <row r="442" spans="1:13">
      <c r="A442" t="s">
        <v>52</v>
      </c>
      <c r="B442" t="s">
        <v>46</v>
      </c>
      <c r="C442">
        <f>AVERAGE(3.1,5.9,4.6)</f>
        <v>4.5333333333333332</v>
      </c>
      <c r="D442">
        <v>3.13</v>
      </c>
      <c r="E442" s="3">
        <v>8</v>
      </c>
      <c r="F442" t="s">
        <v>24</v>
      </c>
      <c r="G442" t="s">
        <v>21</v>
      </c>
      <c r="H442" t="s">
        <v>11</v>
      </c>
      <c r="I442" s="6">
        <v>42961</v>
      </c>
      <c r="J442">
        <v>13.056273613044342</v>
      </c>
      <c r="K442">
        <v>0.13056273600000001</v>
      </c>
      <c r="L442">
        <v>31</v>
      </c>
      <c r="M442">
        <f t="shared" si="19"/>
        <v>0.1169811320754717</v>
      </c>
    </row>
    <row r="443" spans="1:13">
      <c r="A443" t="s">
        <v>52</v>
      </c>
      <c r="B443" t="s">
        <v>30</v>
      </c>
      <c r="C443">
        <f>AVERAGE(3.4,3.2,4.6)</f>
        <v>3.7333333333333329</v>
      </c>
      <c r="D443">
        <v>3.51</v>
      </c>
      <c r="E443" s="3">
        <v>1</v>
      </c>
      <c r="F443" t="s">
        <v>24</v>
      </c>
      <c r="G443" t="s">
        <v>21</v>
      </c>
      <c r="H443" t="s">
        <v>9</v>
      </c>
      <c r="I443" s="6">
        <v>43021</v>
      </c>
      <c r="J443">
        <v>28.130990415335461</v>
      </c>
      <c r="K443">
        <v>0.281309904</v>
      </c>
      <c r="L443">
        <v>92</v>
      </c>
      <c r="M443">
        <f t="shared" si="19"/>
        <v>0.3471698113207547</v>
      </c>
    </row>
    <row r="444" spans="1:13">
      <c r="A444" t="s">
        <v>52</v>
      </c>
      <c r="B444" t="s">
        <v>30</v>
      </c>
      <c r="C444">
        <f>AVERAGE(3.4,3.2,4.6)</f>
        <v>3.7333333333333329</v>
      </c>
      <c r="D444">
        <v>3.51</v>
      </c>
      <c r="E444" s="3">
        <v>1</v>
      </c>
      <c r="F444" t="s">
        <v>24</v>
      </c>
      <c r="G444" t="s">
        <v>21</v>
      </c>
      <c r="H444" t="s">
        <v>11</v>
      </c>
      <c r="I444" s="6">
        <v>43021</v>
      </c>
      <c r="J444">
        <v>7.4280482464870037</v>
      </c>
      <c r="K444">
        <v>7.4280481999999995E-2</v>
      </c>
      <c r="L444">
        <v>92</v>
      </c>
      <c r="M444">
        <f t="shared" si="19"/>
        <v>0.3471698113207547</v>
      </c>
    </row>
    <row r="445" spans="1:13">
      <c r="A445" t="s">
        <v>52</v>
      </c>
      <c r="B445" t="s">
        <v>35</v>
      </c>
      <c r="C445">
        <f>AVERAGE(2.4,10.5,7.1)</f>
        <v>6.666666666666667</v>
      </c>
      <c r="D445">
        <v>5.67</v>
      </c>
      <c r="E445" s="3">
        <v>2</v>
      </c>
      <c r="F445" t="s">
        <v>22</v>
      </c>
      <c r="G445" t="s">
        <v>19</v>
      </c>
      <c r="H445" t="s">
        <v>9</v>
      </c>
      <c r="I445" s="6">
        <v>43021</v>
      </c>
      <c r="J445" s="13">
        <v>22.189102181948254</v>
      </c>
      <c r="K445">
        <v>0.22189102199999999</v>
      </c>
      <c r="L445">
        <v>92</v>
      </c>
      <c r="M445">
        <f t="shared" si="19"/>
        <v>0.3471698113207547</v>
      </c>
    </row>
    <row r="446" spans="1:13">
      <c r="A446" t="s">
        <v>52</v>
      </c>
      <c r="B446" t="s">
        <v>35</v>
      </c>
      <c r="C446">
        <f>AVERAGE(2.4,10.5,7.1)</f>
        <v>6.666666666666667</v>
      </c>
      <c r="D446">
        <v>5.67</v>
      </c>
      <c r="E446" s="3">
        <v>2</v>
      </c>
      <c r="F446" t="s">
        <v>22</v>
      </c>
      <c r="G446" t="s">
        <v>19</v>
      </c>
      <c r="H446" t="s">
        <v>11</v>
      </c>
      <c r="I446" s="6">
        <v>43021</v>
      </c>
      <c r="J446" s="13">
        <v>19.296325254104772</v>
      </c>
      <c r="K446">
        <v>0.192963253</v>
      </c>
      <c r="L446">
        <v>92</v>
      </c>
      <c r="M446">
        <f t="shared" si="19"/>
        <v>0.3471698113207547</v>
      </c>
    </row>
    <row r="447" spans="1:13">
      <c r="A447" t="s">
        <v>52</v>
      </c>
      <c r="B447" t="s">
        <v>31</v>
      </c>
      <c r="C447">
        <f>AVERAGE(4.6,4.6,6.2)</f>
        <v>5.1333333333333329</v>
      </c>
      <c r="D447">
        <v>3.5</v>
      </c>
      <c r="E447" s="3">
        <v>2</v>
      </c>
      <c r="F447" t="s">
        <v>24</v>
      </c>
      <c r="G447" t="s">
        <v>21</v>
      </c>
      <c r="H447" t="s">
        <v>9</v>
      </c>
      <c r="I447" s="6">
        <v>43021</v>
      </c>
      <c r="J447">
        <v>20.813957814069418</v>
      </c>
      <c r="K447">
        <v>0.20813957799999999</v>
      </c>
      <c r="L447">
        <v>92</v>
      </c>
      <c r="M447">
        <f t="shared" si="19"/>
        <v>0.3471698113207547</v>
      </c>
    </row>
    <row r="448" spans="1:13">
      <c r="A448" t="s">
        <v>52</v>
      </c>
      <c r="B448" t="s">
        <v>31</v>
      </c>
      <c r="C448">
        <f>AVERAGE(4.6,4.6,6.2)</f>
        <v>5.1333333333333329</v>
      </c>
      <c r="D448">
        <v>3.5</v>
      </c>
      <c r="E448" s="3">
        <v>2</v>
      </c>
      <c r="F448" t="s">
        <v>24</v>
      </c>
      <c r="G448" t="s">
        <v>21</v>
      </c>
      <c r="H448" t="s">
        <v>11</v>
      </c>
      <c r="I448" s="6">
        <v>43021</v>
      </c>
      <c r="J448">
        <v>13.878312223171966</v>
      </c>
      <c r="K448">
        <v>0.13878312200000001</v>
      </c>
      <c r="L448">
        <v>92</v>
      </c>
      <c r="M448">
        <f t="shared" si="19"/>
        <v>0.3471698113207547</v>
      </c>
    </row>
    <row r="449" spans="1:13">
      <c r="A449" t="s">
        <v>52</v>
      </c>
      <c r="B449" t="s">
        <v>36</v>
      </c>
      <c r="C449">
        <f>AVERAGE(11.9,9.3,6.1)</f>
        <v>9.1000000000000014</v>
      </c>
      <c r="D449">
        <v>5.27</v>
      </c>
      <c r="E449" s="3">
        <v>3</v>
      </c>
      <c r="F449" t="s">
        <v>22</v>
      </c>
      <c r="G449" t="s">
        <v>19</v>
      </c>
      <c r="H449" t="s">
        <v>9</v>
      </c>
      <c r="I449" s="6">
        <v>43021</v>
      </c>
      <c r="J449">
        <v>12.525644373158269</v>
      </c>
      <c r="K449">
        <v>0.12525644399999999</v>
      </c>
      <c r="L449">
        <v>92</v>
      </c>
      <c r="M449">
        <f t="shared" si="19"/>
        <v>0.3471698113207547</v>
      </c>
    </row>
    <row r="450" spans="1:13">
      <c r="A450" t="s">
        <v>52</v>
      </c>
      <c r="B450" t="s">
        <v>36</v>
      </c>
      <c r="C450">
        <f>AVERAGE(11.9,9.3,6.1)</f>
        <v>9.1000000000000014</v>
      </c>
      <c r="D450">
        <v>5.27</v>
      </c>
      <c r="E450" s="3">
        <v>3</v>
      </c>
      <c r="F450" t="s">
        <v>22</v>
      </c>
      <c r="G450" t="s">
        <v>19</v>
      </c>
      <c r="H450" t="s">
        <v>11</v>
      </c>
      <c r="I450" s="6">
        <v>43021</v>
      </c>
      <c r="J450">
        <v>12.476577139287945</v>
      </c>
      <c r="K450">
        <v>0.124765771</v>
      </c>
      <c r="L450">
        <v>92</v>
      </c>
      <c r="M450">
        <f t="shared" si="19"/>
        <v>0.3471698113207547</v>
      </c>
    </row>
    <row r="451" spans="1:13">
      <c r="A451" t="s">
        <v>52</v>
      </c>
      <c r="B451" t="s">
        <v>37</v>
      </c>
      <c r="C451">
        <f>AVERAGE(18.1,14.5,14.1)</f>
        <v>15.566666666666668</v>
      </c>
      <c r="D451">
        <v>4.04</v>
      </c>
      <c r="E451" s="3">
        <v>4</v>
      </c>
      <c r="F451" t="s">
        <v>22</v>
      </c>
      <c r="G451" t="s">
        <v>19</v>
      </c>
      <c r="H451" t="s">
        <v>9</v>
      </c>
      <c r="I451" s="6">
        <v>43021</v>
      </c>
      <c r="J451">
        <v>7.7962031965183458</v>
      </c>
      <c r="K451">
        <v>7.7962032000000001E-2</v>
      </c>
      <c r="L451">
        <v>92</v>
      </c>
      <c r="M451">
        <f t="shared" ref="M451:M482" si="20">L451/265</f>
        <v>0.3471698113207547</v>
      </c>
    </row>
    <row r="452" spans="1:13">
      <c r="A452" t="s">
        <v>52</v>
      </c>
      <c r="B452" t="s">
        <v>37</v>
      </c>
      <c r="C452">
        <f>AVERAGE(18.1,14.5,14.1)</f>
        <v>15.566666666666668</v>
      </c>
      <c r="D452">
        <v>4.04</v>
      </c>
      <c r="E452" s="3">
        <v>4</v>
      </c>
      <c r="F452" t="s">
        <v>22</v>
      </c>
      <c r="G452" t="s">
        <v>19</v>
      </c>
      <c r="H452" t="s">
        <v>11</v>
      </c>
      <c r="I452" s="6">
        <v>43021</v>
      </c>
      <c r="J452">
        <v>11.252964426877469</v>
      </c>
      <c r="K452">
        <v>0.112529644</v>
      </c>
      <c r="L452">
        <v>92</v>
      </c>
      <c r="M452">
        <f t="shared" si="20"/>
        <v>0.3471698113207547</v>
      </c>
    </row>
    <row r="453" spans="1:13">
      <c r="A453" t="s">
        <v>52</v>
      </c>
      <c r="B453" t="s">
        <v>32</v>
      </c>
      <c r="C453">
        <f>AVERAGE(8,7,5.4)</f>
        <v>6.8</v>
      </c>
      <c r="D453">
        <v>3.31</v>
      </c>
      <c r="E453" s="3">
        <v>4</v>
      </c>
      <c r="F453" t="s">
        <v>24</v>
      </c>
      <c r="G453" t="s">
        <v>21</v>
      </c>
      <c r="H453" t="s">
        <v>9</v>
      </c>
      <c r="I453" s="6">
        <v>43021</v>
      </c>
      <c r="J453">
        <v>29.609329446064137</v>
      </c>
      <c r="K453">
        <v>0.29609329400000001</v>
      </c>
      <c r="L453">
        <v>92</v>
      </c>
      <c r="M453">
        <f t="shared" si="20"/>
        <v>0.3471698113207547</v>
      </c>
    </row>
    <row r="454" spans="1:13">
      <c r="A454" t="s">
        <v>52</v>
      </c>
      <c r="B454" t="s">
        <v>32</v>
      </c>
      <c r="C454">
        <f>AVERAGE(8,7,5.4)</f>
        <v>6.8</v>
      </c>
      <c r="D454">
        <v>3.31</v>
      </c>
      <c r="E454" s="3">
        <v>4</v>
      </c>
      <c r="F454" t="s">
        <v>24</v>
      </c>
      <c r="G454" t="s">
        <v>21</v>
      </c>
      <c r="H454" t="s">
        <v>11</v>
      </c>
      <c r="I454" s="6">
        <v>43021</v>
      </c>
      <c r="J454">
        <v>16.655076495132125</v>
      </c>
      <c r="K454">
        <v>0.16655076499999999</v>
      </c>
      <c r="L454">
        <v>92</v>
      </c>
      <c r="M454">
        <f t="shared" si="20"/>
        <v>0.3471698113207547</v>
      </c>
    </row>
    <row r="455" spans="1:13">
      <c r="A455" t="s">
        <v>52</v>
      </c>
      <c r="B455" t="s">
        <v>38</v>
      </c>
      <c r="C455">
        <f>AVERAGE(10.8,13.1,11.8)</f>
        <v>11.9</v>
      </c>
      <c r="D455">
        <v>3.88</v>
      </c>
      <c r="E455" s="3">
        <v>5</v>
      </c>
      <c r="F455" t="s">
        <v>22</v>
      </c>
      <c r="G455" t="s">
        <v>19</v>
      </c>
      <c r="H455" t="s">
        <v>9</v>
      </c>
      <c r="I455" s="6">
        <v>43021</v>
      </c>
      <c r="J455" s="13">
        <v>15.007633587786259</v>
      </c>
      <c r="K455">
        <v>0.150076336</v>
      </c>
      <c r="L455">
        <v>92</v>
      </c>
      <c r="M455">
        <f t="shared" si="20"/>
        <v>0.3471698113207547</v>
      </c>
    </row>
    <row r="456" spans="1:13">
      <c r="A456" t="s">
        <v>52</v>
      </c>
      <c r="B456" t="s">
        <v>38</v>
      </c>
      <c r="C456">
        <f>AVERAGE(10.8,13.1,11.8)</f>
        <v>11.9</v>
      </c>
      <c r="D456">
        <v>3.88</v>
      </c>
      <c r="E456" s="3">
        <v>5</v>
      </c>
      <c r="F456" t="s">
        <v>22</v>
      </c>
      <c r="G456" t="s">
        <v>19</v>
      </c>
      <c r="H456" t="s">
        <v>11</v>
      </c>
      <c r="I456" s="6">
        <v>43021</v>
      </c>
      <c r="J456" s="13">
        <v>20.385664349095379</v>
      </c>
      <c r="K456">
        <v>0.203856643</v>
      </c>
      <c r="L456">
        <v>92</v>
      </c>
      <c r="M456">
        <f t="shared" si="20"/>
        <v>0.3471698113207547</v>
      </c>
    </row>
    <row r="457" spans="1:13">
      <c r="A457" t="s">
        <v>52</v>
      </c>
      <c r="B457" t="s">
        <v>33</v>
      </c>
      <c r="C457">
        <f>AVERAGE(6.5,11.9,11.9)</f>
        <v>10.1</v>
      </c>
      <c r="D457">
        <v>3.59</v>
      </c>
      <c r="E457" s="3">
        <v>5</v>
      </c>
      <c r="F457" t="s">
        <v>24</v>
      </c>
      <c r="G457" s="4" t="s">
        <v>21</v>
      </c>
      <c r="H457" t="s">
        <v>9</v>
      </c>
      <c r="I457" s="6">
        <v>43021</v>
      </c>
      <c r="J457">
        <v>18.055394599605982</v>
      </c>
      <c r="K457">
        <v>0.18055394599999999</v>
      </c>
      <c r="L457">
        <v>92</v>
      </c>
      <c r="M457">
        <f t="shared" si="20"/>
        <v>0.3471698113207547</v>
      </c>
    </row>
    <row r="458" spans="1:13">
      <c r="A458" t="s">
        <v>52</v>
      </c>
      <c r="B458" t="s">
        <v>33</v>
      </c>
      <c r="C458">
        <f>AVERAGE(6.5,11.9,11.9)</f>
        <v>10.1</v>
      </c>
      <c r="D458">
        <v>3.59</v>
      </c>
      <c r="E458" s="3">
        <v>5</v>
      </c>
      <c r="F458" t="s">
        <v>24</v>
      </c>
      <c r="G458" s="4" t="s">
        <v>21</v>
      </c>
      <c r="H458" t="s">
        <v>11</v>
      </c>
      <c r="I458" s="6">
        <v>43021</v>
      </c>
      <c r="J458">
        <v>21.313782991202345</v>
      </c>
      <c r="K458">
        <v>0.21313783</v>
      </c>
      <c r="L458">
        <v>92</v>
      </c>
      <c r="M458">
        <f t="shared" si="20"/>
        <v>0.3471698113207547</v>
      </c>
    </row>
    <row r="459" spans="1:13">
      <c r="A459" t="s">
        <v>52</v>
      </c>
      <c r="B459" t="s">
        <v>39</v>
      </c>
      <c r="C459">
        <f>AVERAGE(5.9,7,9)</f>
        <v>7.3</v>
      </c>
      <c r="D459">
        <v>4.78</v>
      </c>
      <c r="E459" s="3">
        <v>6</v>
      </c>
      <c r="F459" t="s">
        <v>22</v>
      </c>
      <c r="G459" t="s">
        <v>19</v>
      </c>
      <c r="H459" t="s">
        <v>9</v>
      </c>
      <c r="I459" s="6">
        <v>43021</v>
      </c>
      <c r="J459">
        <v>9.4198303875723219</v>
      </c>
      <c r="K459">
        <v>9.4198303999999997E-2</v>
      </c>
      <c r="L459">
        <v>92</v>
      </c>
      <c r="M459">
        <f t="shared" si="20"/>
        <v>0.3471698113207547</v>
      </c>
    </row>
    <row r="460" spans="1:13">
      <c r="A460" t="s">
        <v>52</v>
      </c>
      <c r="B460" t="s">
        <v>39</v>
      </c>
      <c r="C460">
        <f>AVERAGE(5.9,7,9)</f>
        <v>7.3</v>
      </c>
      <c r="D460">
        <v>4.78</v>
      </c>
      <c r="E460" s="3">
        <v>6</v>
      </c>
      <c r="F460" t="s">
        <v>22</v>
      </c>
      <c r="G460" t="s">
        <v>19</v>
      </c>
      <c r="H460" t="s">
        <v>11</v>
      </c>
      <c r="I460" s="6">
        <v>43021</v>
      </c>
      <c r="J460">
        <v>10.339110181200901</v>
      </c>
      <c r="K460">
        <v>0.103391102</v>
      </c>
      <c r="L460">
        <v>92</v>
      </c>
      <c r="M460">
        <f t="shared" si="20"/>
        <v>0.3471698113207547</v>
      </c>
    </row>
    <row r="461" spans="1:13">
      <c r="A461" t="s">
        <v>52</v>
      </c>
      <c r="B461" t="s">
        <v>34</v>
      </c>
      <c r="C461">
        <f>AVERAGE(4.5,4.3,3.7)</f>
        <v>4.166666666666667</v>
      </c>
      <c r="D461">
        <v>3.57</v>
      </c>
      <c r="E461" s="3">
        <v>6</v>
      </c>
      <c r="F461" t="s">
        <v>24</v>
      </c>
      <c r="G461" t="s">
        <v>21</v>
      </c>
      <c r="H461" t="s">
        <v>9</v>
      </c>
      <c r="I461" s="6">
        <v>43021</v>
      </c>
      <c r="J461">
        <v>18.559203980099504</v>
      </c>
      <c r="K461">
        <v>0.18559204000000001</v>
      </c>
      <c r="L461">
        <v>92</v>
      </c>
      <c r="M461">
        <f t="shared" si="20"/>
        <v>0.3471698113207547</v>
      </c>
    </row>
    <row r="462" spans="1:13">
      <c r="A462" t="s">
        <v>52</v>
      </c>
      <c r="B462" t="s">
        <v>34</v>
      </c>
      <c r="C462">
        <f>AVERAGE(4.5,4.3,3.7)</f>
        <v>4.166666666666667</v>
      </c>
      <c r="D462">
        <v>3.57</v>
      </c>
      <c r="E462" s="3">
        <v>6</v>
      </c>
      <c r="F462" t="s">
        <v>24</v>
      </c>
      <c r="G462" t="s">
        <v>21</v>
      </c>
      <c r="H462" t="s">
        <v>11</v>
      </c>
      <c r="I462" s="6">
        <v>43021</v>
      </c>
      <c r="J462">
        <v>14.168595300670775</v>
      </c>
      <c r="K462">
        <v>0.141685953</v>
      </c>
      <c r="L462">
        <v>92</v>
      </c>
      <c r="M462">
        <f t="shared" si="20"/>
        <v>0.3471698113207547</v>
      </c>
    </row>
    <row r="463" spans="1:13">
      <c r="A463" t="s">
        <v>52</v>
      </c>
      <c r="B463" t="s">
        <v>40</v>
      </c>
      <c r="C463">
        <f>AVERAGE(9.8,8.8,7.2)</f>
        <v>8.6</v>
      </c>
      <c r="D463">
        <v>3.89</v>
      </c>
      <c r="E463" s="3">
        <v>7</v>
      </c>
      <c r="F463" t="s">
        <v>22</v>
      </c>
      <c r="G463" t="s">
        <v>19</v>
      </c>
      <c r="H463" t="s">
        <v>9</v>
      </c>
      <c r="I463" s="6">
        <v>43021</v>
      </c>
      <c r="J463" s="13">
        <v>24.484000000000002</v>
      </c>
      <c r="K463">
        <v>0.24484</v>
      </c>
      <c r="L463">
        <v>92</v>
      </c>
      <c r="M463">
        <f t="shared" si="20"/>
        <v>0.3471698113207547</v>
      </c>
    </row>
    <row r="464" spans="1:13">
      <c r="A464" t="s">
        <v>52</v>
      </c>
      <c r="B464" t="s">
        <v>40</v>
      </c>
      <c r="C464">
        <f>AVERAGE(9.8,8.8,7.2)</f>
        <v>8.6</v>
      </c>
      <c r="D464">
        <v>3.89</v>
      </c>
      <c r="E464" s="3">
        <v>7</v>
      </c>
      <c r="F464" t="s">
        <v>22</v>
      </c>
      <c r="G464" t="s">
        <v>19</v>
      </c>
      <c r="H464" t="s">
        <v>11</v>
      </c>
      <c r="I464" s="6">
        <v>43021</v>
      </c>
      <c r="J464" s="13">
        <v>8.5312967724603759</v>
      </c>
      <c r="K464">
        <v>8.5312968000000003E-2</v>
      </c>
      <c r="L464">
        <v>92</v>
      </c>
      <c r="M464">
        <f t="shared" si="20"/>
        <v>0.3471698113207547</v>
      </c>
    </row>
    <row r="465" spans="1:14">
      <c r="A465" t="s">
        <v>52</v>
      </c>
      <c r="B465" t="s">
        <v>45</v>
      </c>
      <c r="C465">
        <f>AVERAGE(2.2,1.9,2.3)</f>
        <v>2.1333333333333333</v>
      </c>
      <c r="D465">
        <v>3.49</v>
      </c>
      <c r="E465" s="3">
        <v>7</v>
      </c>
      <c r="F465" t="s">
        <v>24</v>
      </c>
      <c r="G465" t="s">
        <v>21</v>
      </c>
      <c r="H465" t="s">
        <v>9</v>
      </c>
      <c r="I465" s="6">
        <v>43021</v>
      </c>
      <c r="J465">
        <v>20.857154122146433</v>
      </c>
      <c r="K465">
        <v>0.208571541</v>
      </c>
      <c r="L465">
        <v>92</v>
      </c>
      <c r="M465">
        <f t="shared" si="20"/>
        <v>0.3471698113207547</v>
      </c>
    </row>
    <row r="466" spans="1:14">
      <c r="A466" t="s">
        <v>52</v>
      </c>
      <c r="B466" t="s">
        <v>45</v>
      </c>
      <c r="C466">
        <f>AVERAGE(2.2,1.9,2.3)</f>
        <v>2.1333333333333333</v>
      </c>
      <c r="D466">
        <v>3.49</v>
      </c>
      <c r="E466" s="3">
        <v>7</v>
      </c>
      <c r="F466" t="s">
        <v>24</v>
      </c>
      <c r="G466" t="s">
        <v>21</v>
      </c>
      <c r="H466" t="s">
        <v>11</v>
      </c>
      <c r="I466" s="6">
        <v>43021</v>
      </c>
      <c r="J466">
        <v>24.956576661929574</v>
      </c>
      <c r="K466">
        <v>0.24956576699999999</v>
      </c>
      <c r="L466">
        <v>92</v>
      </c>
      <c r="M466">
        <f t="shared" si="20"/>
        <v>0.3471698113207547</v>
      </c>
    </row>
    <row r="467" spans="1:14">
      <c r="A467" t="s">
        <v>52</v>
      </c>
      <c r="B467" t="s">
        <v>41</v>
      </c>
      <c r="C467">
        <f>AVERAGE(6.7,7.9,7.3)</f>
        <v>7.3000000000000007</v>
      </c>
      <c r="D467">
        <v>3.76</v>
      </c>
      <c r="E467" s="3">
        <v>8</v>
      </c>
      <c r="F467" t="s">
        <v>22</v>
      </c>
      <c r="G467" t="s">
        <v>19</v>
      </c>
      <c r="H467" t="s">
        <v>9</v>
      </c>
      <c r="I467" s="6">
        <v>43021</v>
      </c>
      <c r="J467" s="13">
        <v>26.084698361965643</v>
      </c>
      <c r="K467">
        <v>0.260846984</v>
      </c>
      <c r="L467">
        <v>92</v>
      </c>
      <c r="M467">
        <f t="shared" si="20"/>
        <v>0.3471698113207547</v>
      </c>
    </row>
    <row r="468" spans="1:14">
      <c r="A468" t="s">
        <v>52</v>
      </c>
      <c r="B468" t="s">
        <v>41</v>
      </c>
      <c r="C468">
        <f>AVERAGE(6.7,7.9,7.3)</f>
        <v>7.3000000000000007</v>
      </c>
      <c r="D468">
        <v>3.76</v>
      </c>
      <c r="E468" s="3">
        <v>8</v>
      </c>
      <c r="F468" t="s">
        <v>22</v>
      </c>
      <c r="G468" t="s">
        <v>19</v>
      </c>
      <c r="H468" t="s">
        <v>11</v>
      </c>
      <c r="I468" s="6">
        <v>43021</v>
      </c>
      <c r="J468" s="13">
        <v>21.730007917656373</v>
      </c>
      <c r="K468">
        <v>0.21730007900000001</v>
      </c>
      <c r="L468">
        <v>92</v>
      </c>
      <c r="M468">
        <f t="shared" si="20"/>
        <v>0.3471698113207547</v>
      </c>
    </row>
    <row r="469" spans="1:14">
      <c r="A469" t="s">
        <v>52</v>
      </c>
      <c r="B469" t="s">
        <v>46</v>
      </c>
      <c r="C469">
        <f>AVERAGE(3.2,3.1,4.8)</f>
        <v>3.7000000000000006</v>
      </c>
      <c r="D469">
        <v>3.04</v>
      </c>
      <c r="E469" s="3">
        <v>8</v>
      </c>
      <c r="F469" t="s">
        <v>24</v>
      </c>
      <c r="G469" t="s">
        <v>21</v>
      </c>
      <c r="H469" t="s">
        <v>11</v>
      </c>
      <c r="I469" s="6">
        <v>43021</v>
      </c>
      <c r="J469">
        <v>17.46994848311391</v>
      </c>
      <c r="K469">
        <v>0.17469948499999999</v>
      </c>
      <c r="L469">
        <v>92</v>
      </c>
      <c r="M469">
        <f t="shared" si="20"/>
        <v>0.3471698113207547</v>
      </c>
    </row>
    <row r="470" spans="1:14">
      <c r="A470" t="s">
        <v>52</v>
      </c>
      <c r="B470" t="s">
        <v>46</v>
      </c>
      <c r="C470">
        <f>AVERAGE(3.2,3.1,4.8)</f>
        <v>3.7000000000000006</v>
      </c>
      <c r="D470">
        <v>3.04</v>
      </c>
      <c r="E470" s="3">
        <v>8</v>
      </c>
      <c r="F470" t="s">
        <v>24</v>
      </c>
      <c r="G470" t="s">
        <v>21</v>
      </c>
      <c r="H470" t="s">
        <v>9</v>
      </c>
      <c r="I470" s="6">
        <v>43021</v>
      </c>
      <c r="J470" t="s">
        <v>14</v>
      </c>
      <c r="K470" t="s">
        <v>14</v>
      </c>
      <c r="L470">
        <v>92</v>
      </c>
      <c r="M470">
        <f t="shared" si="20"/>
        <v>0.3471698113207547</v>
      </c>
      <c r="N470" t="s">
        <v>56</v>
      </c>
    </row>
    <row r="471" spans="1:14">
      <c r="A471" t="s">
        <v>52</v>
      </c>
      <c r="B471" t="s">
        <v>26</v>
      </c>
      <c r="C471" t="s">
        <v>14</v>
      </c>
      <c r="D471" t="s">
        <v>14</v>
      </c>
      <c r="E471" t="s">
        <v>26</v>
      </c>
      <c r="F471" t="s">
        <v>26</v>
      </c>
      <c r="G471" t="s">
        <v>19</v>
      </c>
      <c r="H471" t="s">
        <v>9</v>
      </c>
      <c r="I471" s="6">
        <v>42930</v>
      </c>
      <c r="J471" s="13">
        <v>100</v>
      </c>
      <c r="K471">
        <v>1</v>
      </c>
      <c r="L471">
        <v>0</v>
      </c>
      <c r="M471">
        <f t="shared" ref="M471:M474" si="21">L471/265</f>
        <v>0</v>
      </c>
    </row>
    <row r="472" spans="1:14">
      <c r="A472" t="s">
        <v>52</v>
      </c>
      <c r="B472" t="s">
        <v>26</v>
      </c>
      <c r="C472" t="s">
        <v>14</v>
      </c>
      <c r="D472" t="s">
        <v>14</v>
      </c>
      <c r="E472" t="s">
        <v>26</v>
      </c>
      <c r="F472" t="s">
        <v>26</v>
      </c>
      <c r="G472" t="s">
        <v>19</v>
      </c>
      <c r="H472" t="s">
        <v>11</v>
      </c>
      <c r="I472" s="6">
        <v>42930</v>
      </c>
      <c r="J472" s="13">
        <v>100</v>
      </c>
      <c r="K472">
        <v>1</v>
      </c>
      <c r="L472">
        <v>0</v>
      </c>
      <c r="M472">
        <f t="shared" si="21"/>
        <v>0</v>
      </c>
    </row>
    <row r="473" spans="1:14">
      <c r="A473" t="s">
        <v>52</v>
      </c>
      <c r="B473" t="s">
        <v>26</v>
      </c>
      <c r="C473" t="s">
        <v>14</v>
      </c>
      <c r="D473" t="s">
        <v>14</v>
      </c>
      <c r="E473" t="s">
        <v>26</v>
      </c>
      <c r="F473" t="s">
        <v>26</v>
      </c>
      <c r="G473" t="s">
        <v>21</v>
      </c>
      <c r="H473" t="s">
        <v>9</v>
      </c>
      <c r="I473" s="6">
        <v>42930</v>
      </c>
      <c r="J473" s="13">
        <v>100</v>
      </c>
      <c r="K473">
        <v>1</v>
      </c>
      <c r="L473">
        <v>0</v>
      </c>
      <c r="M473">
        <f t="shared" si="21"/>
        <v>0</v>
      </c>
    </row>
    <row r="474" spans="1:14">
      <c r="A474" t="s">
        <v>52</v>
      </c>
      <c r="B474" t="s">
        <v>26</v>
      </c>
      <c r="C474" t="s">
        <v>14</v>
      </c>
      <c r="D474" t="s">
        <v>14</v>
      </c>
      <c r="E474" t="s">
        <v>26</v>
      </c>
      <c r="F474" t="s">
        <v>26</v>
      </c>
      <c r="G474" t="s">
        <v>21</v>
      </c>
      <c r="H474" t="s">
        <v>11</v>
      </c>
      <c r="I474" s="6">
        <v>42930</v>
      </c>
      <c r="J474" s="13">
        <v>100</v>
      </c>
      <c r="K474">
        <v>1</v>
      </c>
      <c r="L474">
        <v>0</v>
      </c>
      <c r="M474">
        <f t="shared" si="21"/>
        <v>0</v>
      </c>
    </row>
    <row r="475" spans="1:14">
      <c r="A475" t="s">
        <v>50</v>
      </c>
      <c r="B475" s="4" t="s">
        <v>26</v>
      </c>
      <c r="C475" s="4" t="s">
        <v>14</v>
      </c>
      <c r="D475" s="4" t="s">
        <v>14</v>
      </c>
      <c r="E475" t="s">
        <v>26</v>
      </c>
      <c r="F475" s="4" t="s">
        <v>23</v>
      </c>
      <c r="G475" t="s">
        <v>19</v>
      </c>
      <c r="H475" s="4" t="s">
        <v>15</v>
      </c>
      <c r="I475" s="5">
        <v>42941</v>
      </c>
      <c r="J475" s="9">
        <v>100</v>
      </c>
      <c r="K475">
        <f t="shared" ref="K475:K476" si="22">J475/100</f>
        <v>1</v>
      </c>
      <c r="L475">
        <v>0</v>
      </c>
      <c r="M475">
        <f t="shared" ref="M475:M476" si="23">L475/365</f>
        <v>0</v>
      </c>
    </row>
    <row r="476" spans="1:14">
      <c r="A476" t="s">
        <v>50</v>
      </c>
      <c r="B476" s="4" t="s">
        <v>26</v>
      </c>
      <c r="C476" s="4" t="s">
        <v>14</v>
      </c>
      <c r="D476" s="4" t="s">
        <v>14</v>
      </c>
      <c r="E476" t="s">
        <v>26</v>
      </c>
      <c r="F476" s="4" t="s">
        <v>23</v>
      </c>
      <c r="G476" t="s">
        <v>19</v>
      </c>
      <c r="H476" s="4" t="s">
        <v>11</v>
      </c>
      <c r="I476" s="5">
        <v>42941</v>
      </c>
      <c r="J476" s="9">
        <v>100</v>
      </c>
      <c r="K476">
        <f t="shared" si="22"/>
        <v>1</v>
      </c>
      <c r="L476">
        <v>0</v>
      </c>
      <c r="M476">
        <f t="shared" si="23"/>
        <v>0</v>
      </c>
    </row>
    <row r="477" spans="1:14">
      <c r="A477" t="s">
        <v>50</v>
      </c>
      <c r="B477" s="4" t="s">
        <v>26</v>
      </c>
      <c r="C477" s="4" t="s">
        <v>14</v>
      </c>
      <c r="D477" s="4" t="s">
        <v>14</v>
      </c>
      <c r="E477" t="s">
        <v>26</v>
      </c>
      <c r="F477" s="4" t="s">
        <v>25</v>
      </c>
      <c r="G477" t="s">
        <v>21</v>
      </c>
      <c r="H477" s="4" t="s">
        <v>15</v>
      </c>
      <c r="I477" s="5">
        <v>42941</v>
      </c>
      <c r="J477" s="9">
        <v>100</v>
      </c>
      <c r="K477">
        <f t="shared" ref="K477:K481" si="24">J477/100</f>
        <v>1</v>
      </c>
      <c r="L477">
        <v>0</v>
      </c>
      <c r="M477">
        <f t="shared" ref="M477:M481" si="25">L477/365</f>
        <v>0</v>
      </c>
    </row>
    <row r="478" spans="1:14">
      <c r="A478" t="s">
        <v>50</v>
      </c>
      <c r="B478" s="4" t="s">
        <v>26</v>
      </c>
      <c r="C478" s="4" t="s">
        <v>14</v>
      </c>
      <c r="D478" s="4" t="s">
        <v>14</v>
      </c>
      <c r="E478" t="s">
        <v>26</v>
      </c>
      <c r="F478" s="4" t="s">
        <v>25</v>
      </c>
      <c r="G478" t="s">
        <v>21</v>
      </c>
      <c r="H478" s="4" t="s">
        <v>11</v>
      </c>
      <c r="I478" s="5">
        <v>42941</v>
      </c>
      <c r="J478" s="9">
        <v>100</v>
      </c>
      <c r="K478">
        <f t="shared" si="24"/>
        <v>1</v>
      </c>
      <c r="L478">
        <v>0</v>
      </c>
      <c r="M478">
        <f t="shared" si="25"/>
        <v>0</v>
      </c>
    </row>
    <row r="479" spans="1:14">
      <c r="A479" t="s">
        <v>51</v>
      </c>
      <c r="B479" s="4" t="s">
        <v>26</v>
      </c>
      <c r="C479" s="4" t="s">
        <v>14</v>
      </c>
      <c r="D479" s="4" t="s">
        <v>14</v>
      </c>
      <c r="E479" t="s">
        <v>26</v>
      </c>
      <c r="F479" s="4" t="s">
        <v>23</v>
      </c>
      <c r="G479" s="4" t="s">
        <v>19</v>
      </c>
      <c r="H479" s="4" t="s">
        <v>15</v>
      </c>
      <c r="I479" s="6">
        <v>42965</v>
      </c>
      <c r="J479" s="9">
        <v>100</v>
      </c>
      <c r="K479">
        <f t="shared" si="24"/>
        <v>1</v>
      </c>
      <c r="L479">
        <v>0</v>
      </c>
      <c r="M479">
        <f t="shared" si="25"/>
        <v>0</v>
      </c>
    </row>
    <row r="480" spans="1:14">
      <c r="A480" t="s">
        <v>51</v>
      </c>
      <c r="B480" s="4" t="s">
        <v>26</v>
      </c>
      <c r="C480" s="4" t="s">
        <v>14</v>
      </c>
      <c r="D480" s="4" t="s">
        <v>14</v>
      </c>
      <c r="E480" t="s">
        <v>26</v>
      </c>
      <c r="F480" s="4" t="s">
        <v>23</v>
      </c>
      <c r="G480" s="4" t="s">
        <v>19</v>
      </c>
      <c r="H480" s="4" t="s">
        <v>9</v>
      </c>
      <c r="I480" s="6">
        <v>42965</v>
      </c>
      <c r="J480" s="9">
        <v>100</v>
      </c>
      <c r="K480">
        <f t="shared" si="24"/>
        <v>1</v>
      </c>
      <c r="L480">
        <v>0</v>
      </c>
      <c r="M480">
        <f t="shared" si="25"/>
        <v>0</v>
      </c>
    </row>
    <row r="481" spans="1:13">
      <c r="A481" t="s">
        <v>51</v>
      </c>
      <c r="B481" s="4" t="s">
        <v>26</v>
      </c>
      <c r="C481" s="4" t="s">
        <v>14</v>
      </c>
      <c r="D481" s="4" t="s">
        <v>14</v>
      </c>
      <c r="E481" t="s">
        <v>26</v>
      </c>
      <c r="F481" s="4" t="s">
        <v>23</v>
      </c>
      <c r="G481" s="4" t="s">
        <v>19</v>
      </c>
      <c r="H481" s="4" t="s">
        <v>17</v>
      </c>
      <c r="I481" s="6">
        <v>42965</v>
      </c>
      <c r="J481" s="9">
        <v>100</v>
      </c>
      <c r="K481">
        <f t="shared" si="24"/>
        <v>1</v>
      </c>
      <c r="L481">
        <v>0</v>
      </c>
      <c r="M481">
        <f t="shared" si="25"/>
        <v>0</v>
      </c>
    </row>
    <row r="482" spans="1:13">
      <c r="A482" t="s">
        <v>51</v>
      </c>
      <c r="B482" s="4" t="s">
        <v>26</v>
      </c>
      <c r="C482" s="4" t="s">
        <v>14</v>
      </c>
      <c r="D482" s="4" t="s">
        <v>14</v>
      </c>
      <c r="E482" t="s">
        <v>26</v>
      </c>
      <c r="F482" s="4" t="s">
        <v>25</v>
      </c>
      <c r="G482" s="4" t="s">
        <v>19</v>
      </c>
      <c r="H482" s="4" t="s">
        <v>15</v>
      </c>
      <c r="I482" s="6">
        <v>42965</v>
      </c>
      <c r="J482" s="9">
        <v>100</v>
      </c>
      <c r="K482">
        <f t="shared" ref="K482:K493" si="26">J482/100</f>
        <v>1</v>
      </c>
      <c r="L482">
        <v>0</v>
      </c>
      <c r="M482">
        <f t="shared" ref="M482:M484" si="27">L482/365</f>
        <v>0</v>
      </c>
    </row>
    <row r="483" spans="1:13">
      <c r="A483" t="s">
        <v>51</v>
      </c>
      <c r="B483" s="4" t="s">
        <v>26</v>
      </c>
      <c r="C483" s="4" t="s">
        <v>14</v>
      </c>
      <c r="D483" s="4" t="s">
        <v>14</v>
      </c>
      <c r="E483" t="s">
        <v>26</v>
      </c>
      <c r="F483" s="4" t="s">
        <v>25</v>
      </c>
      <c r="G483" s="4" t="s">
        <v>19</v>
      </c>
      <c r="H483" s="4" t="s">
        <v>9</v>
      </c>
      <c r="I483" s="6">
        <v>42965</v>
      </c>
      <c r="J483" s="9">
        <v>100</v>
      </c>
      <c r="K483">
        <f t="shared" si="26"/>
        <v>1</v>
      </c>
      <c r="L483">
        <v>0</v>
      </c>
      <c r="M483">
        <f t="shared" si="27"/>
        <v>0</v>
      </c>
    </row>
    <row r="484" spans="1:13">
      <c r="A484" t="s">
        <v>51</v>
      </c>
      <c r="B484" s="4" t="s">
        <v>26</v>
      </c>
      <c r="C484" s="4" t="s">
        <v>14</v>
      </c>
      <c r="D484" s="4" t="s">
        <v>14</v>
      </c>
      <c r="E484" t="s">
        <v>26</v>
      </c>
      <c r="F484" s="4" t="s">
        <v>25</v>
      </c>
      <c r="G484" s="4" t="s">
        <v>19</v>
      </c>
      <c r="H484" s="4" t="s">
        <v>17</v>
      </c>
      <c r="I484" s="6">
        <v>42965</v>
      </c>
      <c r="J484" s="9">
        <v>100</v>
      </c>
      <c r="K484">
        <f t="shared" si="26"/>
        <v>1</v>
      </c>
      <c r="L484">
        <v>0</v>
      </c>
      <c r="M484">
        <f t="shared" si="27"/>
        <v>0</v>
      </c>
    </row>
    <row r="485" spans="1:13">
      <c r="A485" t="s">
        <v>2</v>
      </c>
      <c r="B485" s="4" t="s">
        <v>26</v>
      </c>
      <c r="C485" s="4" t="s">
        <v>14</v>
      </c>
      <c r="D485" s="4" t="s">
        <v>14</v>
      </c>
      <c r="E485" t="s">
        <v>26</v>
      </c>
      <c r="F485" t="s">
        <v>23</v>
      </c>
      <c r="G485" s="4" t="s">
        <v>19</v>
      </c>
      <c r="H485" t="s">
        <v>9</v>
      </c>
      <c r="J485" s="15">
        <v>100</v>
      </c>
      <c r="K485">
        <f t="shared" si="26"/>
        <v>1</v>
      </c>
      <c r="L485">
        <v>1</v>
      </c>
      <c r="M485">
        <f t="shared" ref="M485:M493" si="28">L485/365</f>
        <v>2.7397260273972603E-3</v>
      </c>
    </row>
    <row r="486" spans="1:13">
      <c r="A486" t="s">
        <v>2</v>
      </c>
      <c r="B486" s="4" t="s">
        <v>26</v>
      </c>
      <c r="C486" s="4" t="s">
        <v>14</v>
      </c>
      <c r="D486" s="4" t="s">
        <v>14</v>
      </c>
      <c r="E486" t="s">
        <v>26</v>
      </c>
      <c r="F486" t="s">
        <v>24</v>
      </c>
      <c r="G486" s="4" t="s">
        <v>21</v>
      </c>
      <c r="H486" t="s">
        <v>9</v>
      </c>
      <c r="J486" s="15">
        <v>100</v>
      </c>
      <c r="K486">
        <f t="shared" si="26"/>
        <v>1</v>
      </c>
      <c r="L486">
        <v>2</v>
      </c>
      <c r="M486">
        <f t="shared" si="28"/>
        <v>5.4794520547945206E-3</v>
      </c>
    </row>
    <row r="487" spans="1:13">
      <c r="A487" t="s">
        <v>2</v>
      </c>
      <c r="B487" s="4" t="s">
        <v>26</v>
      </c>
      <c r="C487" s="4" t="s">
        <v>14</v>
      </c>
      <c r="D487" s="4" t="s">
        <v>14</v>
      </c>
      <c r="E487" t="s">
        <v>26</v>
      </c>
      <c r="F487" t="s">
        <v>18</v>
      </c>
      <c r="G487" s="4" t="s">
        <v>20</v>
      </c>
      <c r="H487" t="s">
        <v>9</v>
      </c>
      <c r="J487" s="15">
        <v>100</v>
      </c>
      <c r="K487">
        <f t="shared" si="26"/>
        <v>1</v>
      </c>
      <c r="L487">
        <v>3</v>
      </c>
      <c r="M487">
        <f t="shared" si="28"/>
        <v>8.21917808219178E-3</v>
      </c>
    </row>
    <row r="488" spans="1:13">
      <c r="A488" t="s">
        <v>2</v>
      </c>
      <c r="B488" s="4" t="s">
        <v>26</v>
      </c>
      <c r="C488" s="4" t="s">
        <v>14</v>
      </c>
      <c r="D488" s="4" t="s">
        <v>14</v>
      </c>
      <c r="E488" t="s">
        <v>26</v>
      </c>
      <c r="F488" t="s">
        <v>23</v>
      </c>
      <c r="G488" s="4" t="s">
        <v>19</v>
      </c>
      <c r="H488" t="s">
        <v>10</v>
      </c>
      <c r="J488" s="15">
        <v>100</v>
      </c>
      <c r="K488">
        <f t="shared" si="26"/>
        <v>1</v>
      </c>
      <c r="L488">
        <v>4</v>
      </c>
      <c r="M488">
        <f t="shared" si="28"/>
        <v>1.0958904109589041E-2</v>
      </c>
    </row>
    <row r="489" spans="1:13">
      <c r="A489" t="s">
        <v>2</v>
      </c>
      <c r="B489" s="4" t="s">
        <v>26</v>
      </c>
      <c r="C489" s="4" t="s">
        <v>14</v>
      </c>
      <c r="D489" s="4" t="s">
        <v>14</v>
      </c>
      <c r="E489" t="s">
        <v>26</v>
      </c>
      <c r="F489" t="s">
        <v>24</v>
      </c>
      <c r="G489" s="4" t="s">
        <v>21</v>
      </c>
      <c r="H489" t="s">
        <v>10</v>
      </c>
      <c r="J489" s="15">
        <v>100</v>
      </c>
      <c r="K489">
        <f t="shared" si="26"/>
        <v>1</v>
      </c>
      <c r="L489">
        <v>5</v>
      </c>
      <c r="M489">
        <f t="shared" si="28"/>
        <v>1.3698630136986301E-2</v>
      </c>
    </row>
    <row r="490" spans="1:13">
      <c r="A490" t="s">
        <v>2</v>
      </c>
      <c r="B490" s="4" t="s">
        <v>26</v>
      </c>
      <c r="C490" s="4" t="s">
        <v>14</v>
      </c>
      <c r="D490" s="4" t="s">
        <v>14</v>
      </c>
      <c r="E490" t="s">
        <v>26</v>
      </c>
      <c r="F490" t="s">
        <v>18</v>
      </c>
      <c r="G490" s="4" t="s">
        <v>20</v>
      </c>
      <c r="H490" t="s">
        <v>10</v>
      </c>
      <c r="J490" s="15">
        <v>100</v>
      </c>
      <c r="K490">
        <f t="shared" si="26"/>
        <v>1</v>
      </c>
      <c r="L490">
        <v>6</v>
      </c>
      <c r="M490">
        <f t="shared" si="28"/>
        <v>1.643835616438356E-2</v>
      </c>
    </row>
    <row r="491" spans="1:13">
      <c r="A491" t="s">
        <v>2</v>
      </c>
      <c r="B491" s="4" t="s">
        <v>26</v>
      </c>
      <c r="C491" s="4" t="s">
        <v>14</v>
      </c>
      <c r="D491" s="4" t="s">
        <v>14</v>
      </c>
      <c r="E491" t="s">
        <v>26</v>
      </c>
      <c r="F491" t="s">
        <v>23</v>
      </c>
      <c r="G491" s="4" t="s">
        <v>19</v>
      </c>
      <c r="H491" t="s">
        <v>11</v>
      </c>
      <c r="J491" s="15">
        <v>100</v>
      </c>
      <c r="K491">
        <f t="shared" si="26"/>
        <v>1</v>
      </c>
      <c r="L491">
        <v>7</v>
      </c>
      <c r="M491">
        <f t="shared" si="28"/>
        <v>1.9178082191780823E-2</v>
      </c>
    </row>
    <row r="492" spans="1:13">
      <c r="A492" t="s">
        <v>2</v>
      </c>
      <c r="B492" s="4" t="s">
        <v>26</v>
      </c>
      <c r="C492" s="4" t="s">
        <v>14</v>
      </c>
      <c r="D492" s="4" t="s">
        <v>14</v>
      </c>
      <c r="E492" t="s">
        <v>26</v>
      </c>
      <c r="F492" t="s">
        <v>24</v>
      </c>
      <c r="G492" s="4" t="s">
        <v>21</v>
      </c>
      <c r="H492" s="4" t="s">
        <v>11</v>
      </c>
      <c r="J492" s="15">
        <v>100</v>
      </c>
      <c r="K492">
        <f t="shared" si="26"/>
        <v>1</v>
      </c>
      <c r="L492">
        <v>8</v>
      </c>
      <c r="M492">
        <f t="shared" si="28"/>
        <v>2.1917808219178082E-2</v>
      </c>
    </row>
    <row r="493" spans="1:13">
      <c r="A493" t="s">
        <v>2</v>
      </c>
      <c r="B493" s="4" t="s">
        <v>26</v>
      </c>
      <c r="C493" s="4" t="s">
        <v>14</v>
      </c>
      <c r="D493" s="4" t="s">
        <v>14</v>
      </c>
      <c r="E493" t="s">
        <v>26</v>
      </c>
      <c r="F493" t="s">
        <v>18</v>
      </c>
      <c r="G493" s="4" t="s">
        <v>20</v>
      </c>
      <c r="H493" s="4" t="s">
        <v>11</v>
      </c>
      <c r="J493" s="15">
        <v>100</v>
      </c>
      <c r="K493">
        <f t="shared" si="26"/>
        <v>1</v>
      </c>
      <c r="L493">
        <v>9</v>
      </c>
      <c r="M493">
        <f t="shared" si="28"/>
        <v>2.4657534246575342E-2</v>
      </c>
    </row>
  </sheetData>
  <sortState ref="A387:N470">
    <sortCondition ref="L387:L470"/>
    <sortCondition ref="E387:E470"/>
    <sortCondition ref="G387:G47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8D22-6208-EE4C-AFE5-529402BD469E}">
  <dimension ref="A1"/>
  <sheetViews>
    <sheetView workbookViewId="0">
      <selection activeCell="G15" sqref="G15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Remaining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2018-07-23T18:55:25Z</dcterms:created>
  <dcterms:modified xsi:type="dcterms:W3CDTF">2018-07-26T14:07:22Z</dcterms:modified>
</cp:coreProperties>
</file>