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dler/Shared/NecroDecomp_AMvsEMSettings/data/"/>
    </mc:Choice>
  </mc:AlternateContent>
  <xr:revisionPtr revIDLastSave="0" documentId="13_ncr:1_{5CCC6B13-009F-6E41-8F06-FFC6EAC8B851}" xr6:coauthVersionLast="38" xr6:coauthVersionMax="38" xr10:uidLastSave="{00000000-0000-0000-0000-000000000000}"/>
  <bookViews>
    <workbookView xWindow="0" yWindow="460" windowWidth="27320" windowHeight="13380" activeTab="1" xr2:uid="{AA2E3CDD-705C-A140-A963-890E0C23847C}"/>
  </bookViews>
  <sheets>
    <sheet name="CompiledNecroDecomp_summer2017" sheetId="1" r:id="rId1"/>
    <sheet name="NecroDecompInitial_summer2017" sheetId="2" r:id="rId2"/>
  </sheets>
  <definedNames>
    <definedName name="_xlnm._FilterDatabase" localSheetId="0" hidden="1">CompiledNecroDecomp_summer2017!$B$62:$U$168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4" i="2" l="1"/>
  <c r="T474" i="2"/>
  <c r="S474" i="2"/>
  <c r="E474" i="2"/>
  <c r="U200" i="2"/>
  <c r="T200" i="2"/>
  <c r="S200" i="2"/>
  <c r="U193" i="2"/>
  <c r="T193" i="2"/>
  <c r="S193" i="2"/>
  <c r="U280" i="2"/>
  <c r="T280" i="2"/>
  <c r="S280" i="2"/>
  <c r="U273" i="2"/>
  <c r="T273" i="2"/>
  <c r="S273" i="2"/>
  <c r="U467" i="2"/>
  <c r="T467" i="2"/>
  <c r="S467" i="2"/>
  <c r="E467" i="2"/>
  <c r="U481" i="2"/>
  <c r="T481" i="2"/>
  <c r="S481" i="2"/>
  <c r="E481" i="2"/>
  <c r="U214" i="2"/>
  <c r="T214" i="2"/>
  <c r="S214" i="2"/>
  <c r="U488" i="2"/>
  <c r="T488" i="2"/>
  <c r="S488" i="2"/>
  <c r="E488" i="2"/>
  <c r="U207" i="2"/>
  <c r="T207" i="2"/>
  <c r="S207" i="2"/>
  <c r="U287" i="2"/>
  <c r="T287" i="2"/>
  <c r="S287" i="2"/>
  <c r="E287" i="2"/>
  <c r="U294" i="2"/>
  <c r="T294" i="2"/>
  <c r="S294" i="2"/>
  <c r="E294" i="2"/>
  <c r="U192" i="2"/>
  <c r="T192" i="2"/>
  <c r="S192" i="2"/>
  <c r="U199" i="2"/>
  <c r="T199" i="2"/>
  <c r="S199" i="2"/>
  <c r="U272" i="2"/>
  <c r="T272" i="2"/>
  <c r="S272" i="2"/>
  <c r="U279" i="2"/>
  <c r="T279" i="2"/>
  <c r="S279" i="2"/>
  <c r="U487" i="2"/>
  <c r="T487" i="2"/>
  <c r="S487" i="2"/>
  <c r="E487" i="2"/>
  <c r="U466" i="2"/>
  <c r="T466" i="2"/>
  <c r="S466" i="2"/>
  <c r="E466" i="2"/>
  <c r="U473" i="2"/>
  <c r="T473" i="2"/>
  <c r="S473" i="2"/>
  <c r="E473" i="2"/>
  <c r="U206" i="2"/>
  <c r="T206" i="2"/>
  <c r="S206" i="2"/>
  <c r="U293" i="2"/>
  <c r="T293" i="2"/>
  <c r="S293" i="2"/>
  <c r="U286" i="2"/>
  <c r="T286" i="2"/>
  <c r="S286" i="2"/>
  <c r="U213" i="2"/>
  <c r="T213" i="2"/>
  <c r="S213" i="2"/>
  <c r="U480" i="2"/>
  <c r="T480" i="2"/>
  <c r="S480" i="2"/>
  <c r="E480" i="2"/>
  <c r="U198" i="2"/>
  <c r="T198" i="2"/>
  <c r="S198" i="2"/>
  <c r="U191" i="2"/>
  <c r="T191" i="2"/>
  <c r="S191" i="2"/>
  <c r="U278" i="2"/>
  <c r="T278" i="2"/>
  <c r="S278" i="2"/>
  <c r="U212" i="2"/>
  <c r="T212" i="2"/>
  <c r="S212" i="2"/>
  <c r="U271" i="2"/>
  <c r="T271" i="2"/>
  <c r="S271" i="2"/>
  <c r="U472" i="2"/>
  <c r="T472" i="2"/>
  <c r="S472" i="2"/>
  <c r="E472" i="2"/>
  <c r="U205" i="2"/>
  <c r="T205" i="2"/>
  <c r="S205" i="2"/>
  <c r="U486" i="2"/>
  <c r="T486" i="2"/>
  <c r="S486" i="2"/>
  <c r="E486" i="2"/>
  <c r="U292" i="2"/>
  <c r="T292" i="2"/>
  <c r="S292" i="2"/>
  <c r="U479" i="2"/>
  <c r="T479" i="2"/>
  <c r="S479" i="2"/>
  <c r="E479" i="2"/>
  <c r="U465" i="2"/>
  <c r="T465" i="2"/>
  <c r="S465" i="2"/>
  <c r="E465" i="2"/>
  <c r="U285" i="2"/>
  <c r="T285" i="2"/>
  <c r="S285" i="2"/>
  <c r="U197" i="2"/>
  <c r="T197" i="2"/>
  <c r="S197" i="2"/>
  <c r="U190" i="2"/>
  <c r="T190" i="2"/>
  <c r="S190" i="2"/>
  <c r="U277" i="2"/>
  <c r="T277" i="2"/>
  <c r="S277" i="2"/>
  <c r="U270" i="2"/>
  <c r="T270" i="2"/>
  <c r="S270" i="2"/>
  <c r="U204" i="2"/>
  <c r="T204" i="2"/>
  <c r="S204" i="2"/>
  <c r="U211" i="2"/>
  <c r="T211" i="2"/>
  <c r="S211" i="2"/>
  <c r="U284" i="2"/>
  <c r="T284" i="2"/>
  <c r="S284" i="2"/>
  <c r="U485" i="2"/>
  <c r="T485" i="2"/>
  <c r="S485" i="2"/>
  <c r="E485" i="2"/>
  <c r="U478" i="2"/>
  <c r="T478" i="2"/>
  <c r="S478" i="2"/>
  <c r="E478" i="2"/>
  <c r="U471" i="2"/>
  <c r="T471" i="2"/>
  <c r="S471" i="2"/>
  <c r="E471" i="2"/>
  <c r="U291" i="2"/>
  <c r="T291" i="2"/>
  <c r="S291" i="2"/>
  <c r="U464" i="2"/>
  <c r="T464" i="2"/>
  <c r="S464" i="2"/>
  <c r="E464" i="2"/>
  <c r="U189" i="2"/>
  <c r="T189" i="2"/>
  <c r="S189" i="2"/>
  <c r="U196" i="2"/>
  <c r="T196" i="2"/>
  <c r="S196" i="2"/>
  <c r="U276" i="2"/>
  <c r="T276" i="2"/>
  <c r="S276" i="2"/>
  <c r="U269" i="2"/>
  <c r="T269" i="2"/>
  <c r="S269" i="2"/>
  <c r="U470" i="2"/>
  <c r="T470" i="2"/>
  <c r="S470" i="2"/>
  <c r="E470" i="2"/>
  <c r="U203" i="2"/>
  <c r="T203" i="2"/>
  <c r="S203" i="2"/>
  <c r="U210" i="2"/>
  <c r="T210" i="2"/>
  <c r="S210" i="2"/>
  <c r="U290" i="2"/>
  <c r="T290" i="2"/>
  <c r="S290" i="2"/>
  <c r="U283" i="2"/>
  <c r="T283" i="2"/>
  <c r="S283" i="2"/>
  <c r="U484" i="2"/>
  <c r="T484" i="2"/>
  <c r="S484" i="2"/>
  <c r="E484" i="2"/>
  <c r="U477" i="2"/>
  <c r="T477" i="2"/>
  <c r="S477" i="2"/>
  <c r="E477" i="2"/>
  <c r="U463" i="2"/>
  <c r="T463" i="2"/>
  <c r="S463" i="2"/>
  <c r="E463" i="2"/>
  <c r="U188" i="2"/>
  <c r="T188" i="2"/>
  <c r="S188" i="2"/>
  <c r="U268" i="2"/>
  <c r="T268" i="2"/>
  <c r="S268" i="2"/>
  <c r="U202" i="2"/>
  <c r="T202" i="2"/>
  <c r="S202" i="2"/>
  <c r="U282" i="2"/>
  <c r="T282" i="2"/>
  <c r="S282" i="2"/>
  <c r="U462" i="2"/>
  <c r="T462" i="2"/>
  <c r="S462" i="2"/>
  <c r="E462" i="2"/>
  <c r="U476" i="2"/>
  <c r="T476" i="2"/>
  <c r="S476" i="2"/>
  <c r="E476" i="2"/>
  <c r="U195" i="2"/>
  <c r="T195" i="2"/>
  <c r="S195" i="2"/>
  <c r="U187" i="2"/>
  <c r="T187" i="2"/>
  <c r="S187" i="2"/>
  <c r="U267" i="2"/>
  <c r="T267" i="2"/>
  <c r="S267" i="2"/>
  <c r="U275" i="2"/>
  <c r="T275" i="2"/>
  <c r="S275" i="2"/>
  <c r="U209" i="2"/>
  <c r="T209" i="2"/>
  <c r="S209" i="2"/>
  <c r="U461" i="2"/>
  <c r="T461" i="2"/>
  <c r="S461" i="2"/>
  <c r="E461" i="2"/>
  <c r="U469" i="2"/>
  <c r="T469" i="2"/>
  <c r="S469" i="2"/>
  <c r="E469" i="2"/>
  <c r="U201" i="2"/>
  <c r="T201" i="2"/>
  <c r="S201" i="2"/>
  <c r="U475" i="2"/>
  <c r="T475" i="2"/>
  <c r="S475" i="2"/>
  <c r="E475" i="2"/>
  <c r="U281" i="2"/>
  <c r="T281" i="2"/>
  <c r="S281" i="2"/>
  <c r="U289" i="2"/>
  <c r="T289" i="2"/>
  <c r="S289" i="2"/>
  <c r="U483" i="2"/>
  <c r="T483" i="2"/>
  <c r="S483" i="2"/>
  <c r="E483" i="2"/>
  <c r="U194" i="2"/>
  <c r="T194" i="2"/>
  <c r="S194" i="2"/>
  <c r="U208" i="2"/>
  <c r="T208" i="2"/>
  <c r="S208" i="2"/>
  <c r="U274" i="2"/>
  <c r="T274" i="2"/>
  <c r="S274" i="2"/>
  <c r="U468" i="2"/>
  <c r="T468" i="2"/>
  <c r="S468" i="2"/>
  <c r="E468" i="2"/>
  <c r="U288" i="2"/>
  <c r="T288" i="2"/>
  <c r="S288" i="2"/>
  <c r="U482" i="2"/>
  <c r="T482" i="2"/>
  <c r="S482" i="2"/>
  <c r="E482" i="2"/>
  <c r="U162" i="2"/>
  <c r="T162" i="2"/>
  <c r="S162" i="2"/>
  <c r="Q162" i="2"/>
  <c r="U165" i="2"/>
  <c r="T165" i="2"/>
  <c r="S165" i="2"/>
  <c r="Q165" i="2"/>
  <c r="U168" i="2"/>
  <c r="T168" i="2"/>
  <c r="S168" i="2"/>
  <c r="Q168" i="2"/>
  <c r="U236" i="2"/>
  <c r="T236" i="2"/>
  <c r="S236" i="2"/>
  <c r="Q236" i="2"/>
  <c r="U408" i="2"/>
  <c r="T408" i="2"/>
  <c r="S408" i="2"/>
  <c r="Q408" i="2"/>
  <c r="U239" i="2"/>
  <c r="T239" i="2"/>
  <c r="S239" i="2"/>
  <c r="Q239" i="2"/>
  <c r="U435" i="2"/>
  <c r="T435" i="2"/>
  <c r="S435" i="2"/>
  <c r="Q435" i="2"/>
  <c r="U233" i="2"/>
  <c r="T233" i="2"/>
  <c r="S233" i="2"/>
  <c r="Q233" i="2"/>
  <c r="U183" i="2"/>
  <c r="T183" i="2"/>
  <c r="S183" i="2"/>
  <c r="Q183" i="2"/>
  <c r="U411" i="2"/>
  <c r="T411" i="2"/>
  <c r="S411" i="2"/>
  <c r="Q411" i="2"/>
  <c r="U177" i="2"/>
  <c r="T177" i="2"/>
  <c r="S177" i="2"/>
  <c r="Q177" i="2"/>
  <c r="U180" i="2"/>
  <c r="T180" i="2"/>
  <c r="S180" i="2"/>
  <c r="Q180" i="2"/>
  <c r="U405" i="2"/>
  <c r="T405" i="2"/>
  <c r="S405" i="2"/>
  <c r="Q405" i="2"/>
  <c r="U171" i="2"/>
  <c r="T171" i="2"/>
  <c r="S171" i="2"/>
  <c r="Q171" i="2"/>
  <c r="U254" i="2"/>
  <c r="T254" i="2"/>
  <c r="S254" i="2"/>
  <c r="Q254" i="2"/>
  <c r="U248" i="2"/>
  <c r="T248" i="2"/>
  <c r="S248" i="2"/>
  <c r="Q248" i="2"/>
  <c r="U174" i="2"/>
  <c r="T174" i="2"/>
  <c r="S174" i="2"/>
  <c r="Q174" i="2"/>
  <c r="U438" i="2"/>
  <c r="T438" i="2"/>
  <c r="S438" i="2"/>
  <c r="Q438" i="2"/>
  <c r="U242" i="2"/>
  <c r="T242" i="2"/>
  <c r="S242" i="2"/>
  <c r="Q242" i="2"/>
  <c r="U245" i="2"/>
  <c r="T245" i="2"/>
  <c r="S245" i="2"/>
  <c r="Q245" i="2"/>
  <c r="U420" i="2"/>
  <c r="T420" i="2"/>
  <c r="S420" i="2"/>
  <c r="Q420" i="2"/>
  <c r="U432" i="2"/>
  <c r="T432" i="2"/>
  <c r="S432" i="2"/>
  <c r="Q432" i="2"/>
  <c r="U447" i="2"/>
  <c r="T447" i="2"/>
  <c r="S447" i="2"/>
  <c r="Q447" i="2"/>
  <c r="U257" i="2"/>
  <c r="T257" i="2"/>
  <c r="S257" i="2"/>
  <c r="Q257" i="2"/>
  <c r="U429" i="2"/>
  <c r="T429" i="2"/>
  <c r="S429" i="2"/>
  <c r="Q429" i="2"/>
  <c r="U426" i="2"/>
  <c r="T426" i="2"/>
  <c r="S426" i="2"/>
  <c r="Q426" i="2"/>
  <c r="U453" i="2"/>
  <c r="T453" i="2"/>
  <c r="S453" i="2"/>
  <c r="Q453" i="2"/>
  <c r="U186" i="2"/>
  <c r="T186" i="2"/>
  <c r="S186" i="2"/>
  <c r="Q186" i="2"/>
  <c r="U417" i="2"/>
  <c r="T417" i="2"/>
  <c r="S417" i="2"/>
  <c r="Q417" i="2"/>
  <c r="U423" i="2"/>
  <c r="T423" i="2"/>
  <c r="S423" i="2"/>
  <c r="Q423" i="2"/>
  <c r="U450" i="2"/>
  <c r="T450" i="2"/>
  <c r="S450" i="2"/>
  <c r="Q450" i="2"/>
  <c r="U456" i="2"/>
  <c r="T456" i="2"/>
  <c r="S456" i="2"/>
  <c r="Q456" i="2"/>
  <c r="U251" i="2"/>
  <c r="T251" i="2"/>
  <c r="S251" i="2"/>
  <c r="Q251" i="2"/>
  <c r="U441" i="2"/>
  <c r="T441" i="2"/>
  <c r="S441" i="2"/>
  <c r="Q441" i="2"/>
  <c r="U444" i="2"/>
  <c r="T444" i="2"/>
  <c r="S444" i="2"/>
  <c r="Q444" i="2"/>
  <c r="U414" i="2"/>
  <c r="T414" i="2"/>
  <c r="S414" i="2"/>
  <c r="Q414" i="2"/>
  <c r="U161" i="2"/>
  <c r="T161" i="2"/>
  <c r="S161" i="2"/>
  <c r="Q161" i="2"/>
  <c r="U164" i="2"/>
  <c r="T164" i="2"/>
  <c r="S164" i="2"/>
  <c r="Q164" i="2"/>
  <c r="U167" i="2"/>
  <c r="T167" i="2"/>
  <c r="S167" i="2"/>
  <c r="Q167" i="2"/>
  <c r="U182" i="2"/>
  <c r="T182" i="2"/>
  <c r="S182" i="2"/>
  <c r="Q182" i="2"/>
  <c r="U428" i="2"/>
  <c r="T428" i="2"/>
  <c r="S428" i="2"/>
  <c r="Q428" i="2"/>
  <c r="U176" i="2"/>
  <c r="T176" i="2"/>
  <c r="S176" i="2"/>
  <c r="Q176" i="2"/>
  <c r="U179" i="2"/>
  <c r="T179" i="2"/>
  <c r="S179" i="2"/>
  <c r="Q179" i="2"/>
  <c r="U232" i="2"/>
  <c r="T232" i="2"/>
  <c r="S232" i="2"/>
  <c r="Q232" i="2"/>
  <c r="U431" i="2"/>
  <c r="T431" i="2"/>
  <c r="S431" i="2"/>
  <c r="Q431" i="2"/>
  <c r="U185" i="2"/>
  <c r="T185" i="2"/>
  <c r="S185" i="2"/>
  <c r="Q185" i="2"/>
  <c r="U235" i="2"/>
  <c r="T235" i="2"/>
  <c r="S235" i="2"/>
  <c r="Q235" i="2"/>
  <c r="U247" i="2"/>
  <c r="T247" i="2"/>
  <c r="S247" i="2"/>
  <c r="Q247" i="2"/>
  <c r="U170" i="2"/>
  <c r="T170" i="2"/>
  <c r="S170" i="2"/>
  <c r="Q170" i="2"/>
  <c r="U173" i="2"/>
  <c r="T173" i="2"/>
  <c r="S173" i="2"/>
  <c r="Q173" i="2"/>
  <c r="U256" i="2"/>
  <c r="T256" i="2"/>
  <c r="S256" i="2"/>
  <c r="Q256" i="2"/>
  <c r="U425" i="2"/>
  <c r="T425" i="2"/>
  <c r="S425" i="2"/>
  <c r="Q425" i="2"/>
  <c r="U238" i="2"/>
  <c r="T238" i="2"/>
  <c r="S238" i="2"/>
  <c r="Q238" i="2"/>
  <c r="U410" i="2"/>
  <c r="T410" i="2"/>
  <c r="S410" i="2"/>
  <c r="Q410" i="2"/>
  <c r="U250" i="2"/>
  <c r="T250" i="2"/>
  <c r="S250" i="2"/>
  <c r="Q250" i="2"/>
  <c r="U416" i="2"/>
  <c r="T416" i="2"/>
  <c r="S416" i="2"/>
  <c r="Q416" i="2"/>
  <c r="U253" i="2"/>
  <c r="T253" i="2"/>
  <c r="S253" i="2"/>
  <c r="Q253" i="2"/>
  <c r="U419" i="2"/>
  <c r="T419" i="2"/>
  <c r="S419" i="2"/>
  <c r="Q419" i="2"/>
  <c r="U404" i="2"/>
  <c r="T404" i="2"/>
  <c r="S404" i="2"/>
  <c r="Q404" i="2"/>
  <c r="U407" i="2"/>
  <c r="T407" i="2"/>
  <c r="S407" i="2"/>
  <c r="Q407" i="2"/>
  <c r="U440" i="2"/>
  <c r="T440" i="2"/>
  <c r="S440" i="2"/>
  <c r="Q440" i="2"/>
  <c r="U244" i="2"/>
  <c r="T244" i="2"/>
  <c r="S244" i="2"/>
  <c r="Q244" i="2"/>
  <c r="U434" i="2"/>
  <c r="T434" i="2"/>
  <c r="S434" i="2"/>
  <c r="Q434" i="2"/>
  <c r="U437" i="2"/>
  <c r="T437" i="2"/>
  <c r="S437" i="2"/>
  <c r="Q437" i="2"/>
  <c r="U443" i="2"/>
  <c r="T443" i="2"/>
  <c r="S443" i="2"/>
  <c r="Q443" i="2"/>
  <c r="U455" i="2"/>
  <c r="T455" i="2"/>
  <c r="S455" i="2"/>
  <c r="Q455" i="2"/>
  <c r="U422" i="2"/>
  <c r="T422" i="2"/>
  <c r="S422" i="2"/>
  <c r="Q422" i="2"/>
  <c r="U449" i="2"/>
  <c r="T449" i="2"/>
  <c r="S449" i="2"/>
  <c r="Q449" i="2"/>
  <c r="U452" i="2"/>
  <c r="T452" i="2"/>
  <c r="S452" i="2"/>
  <c r="Q452" i="2"/>
  <c r="U241" i="2"/>
  <c r="T241" i="2"/>
  <c r="S241" i="2"/>
  <c r="Q241" i="2"/>
  <c r="U446" i="2"/>
  <c r="T446" i="2"/>
  <c r="S446" i="2"/>
  <c r="Q446" i="2"/>
  <c r="U413" i="2"/>
  <c r="T413" i="2"/>
  <c r="S413" i="2"/>
  <c r="Q413" i="2"/>
  <c r="U160" i="2"/>
  <c r="T160" i="2"/>
  <c r="S160" i="2"/>
  <c r="Q160" i="2"/>
  <c r="U163" i="2"/>
  <c r="T163" i="2"/>
  <c r="S163" i="2"/>
  <c r="Q163" i="2"/>
  <c r="U412" i="2"/>
  <c r="T412" i="2"/>
  <c r="S412" i="2"/>
  <c r="Q412" i="2"/>
  <c r="U169" i="2"/>
  <c r="T169" i="2"/>
  <c r="S169" i="2"/>
  <c r="Q169" i="2"/>
  <c r="U175" i="2"/>
  <c r="T175" i="2"/>
  <c r="S175" i="2"/>
  <c r="Q175" i="2"/>
  <c r="U181" i="2"/>
  <c r="T181" i="2"/>
  <c r="S181" i="2"/>
  <c r="Q181" i="2"/>
  <c r="U178" i="2"/>
  <c r="T178" i="2"/>
  <c r="S178" i="2"/>
  <c r="Q178" i="2"/>
  <c r="U409" i="2"/>
  <c r="T409" i="2"/>
  <c r="S409" i="2"/>
  <c r="Q409" i="2"/>
  <c r="U231" i="2"/>
  <c r="T231" i="2"/>
  <c r="S231" i="2"/>
  <c r="Q231" i="2"/>
  <c r="U243" i="2"/>
  <c r="T243" i="2"/>
  <c r="S243" i="2"/>
  <c r="Q243" i="2"/>
  <c r="U166" i="2"/>
  <c r="T166" i="2"/>
  <c r="S166" i="2"/>
  <c r="Q166" i="2"/>
  <c r="U237" i="2"/>
  <c r="T237" i="2"/>
  <c r="S237" i="2"/>
  <c r="Q237" i="2"/>
  <c r="U172" i="2"/>
  <c r="T172" i="2"/>
  <c r="S172" i="2"/>
  <c r="Q172" i="2"/>
  <c r="U406" i="2"/>
  <c r="T406" i="2"/>
  <c r="S406" i="2"/>
  <c r="Q406" i="2"/>
  <c r="U184" i="2"/>
  <c r="T184" i="2"/>
  <c r="S184" i="2"/>
  <c r="Q184" i="2"/>
  <c r="U240" i="2"/>
  <c r="T240" i="2"/>
  <c r="S240" i="2"/>
  <c r="Q240" i="2"/>
  <c r="U234" i="2"/>
  <c r="T234" i="2"/>
  <c r="S234" i="2"/>
  <c r="Q234" i="2"/>
  <c r="U255" i="2"/>
  <c r="T255" i="2"/>
  <c r="S255" i="2"/>
  <c r="Q255" i="2"/>
  <c r="U252" i="2"/>
  <c r="T252" i="2"/>
  <c r="S252" i="2"/>
  <c r="Q252" i="2"/>
  <c r="U249" i="2"/>
  <c r="T249" i="2"/>
  <c r="S249" i="2"/>
  <c r="Q249" i="2"/>
  <c r="U421" i="2"/>
  <c r="T421" i="2"/>
  <c r="S421" i="2"/>
  <c r="Q421" i="2"/>
  <c r="U418" i="2"/>
  <c r="T418" i="2"/>
  <c r="S418" i="2"/>
  <c r="Q418" i="2"/>
  <c r="U246" i="2"/>
  <c r="T246" i="2"/>
  <c r="S246" i="2"/>
  <c r="Q246" i="2"/>
  <c r="U424" i="2"/>
  <c r="T424" i="2"/>
  <c r="S424" i="2"/>
  <c r="Q424" i="2"/>
  <c r="U445" i="2"/>
  <c r="T445" i="2"/>
  <c r="S445" i="2"/>
  <c r="Q445" i="2"/>
  <c r="U403" i="2"/>
  <c r="T403" i="2"/>
  <c r="S403" i="2"/>
  <c r="Q403" i="2"/>
  <c r="U433" i="2"/>
  <c r="T433" i="2"/>
  <c r="S433" i="2"/>
  <c r="Q433" i="2"/>
  <c r="U415" i="2"/>
  <c r="T415" i="2"/>
  <c r="S415" i="2"/>
  <c r="Q415" i="2"/>
  <c r="U448" i="2"/>
  <c r="T448" i="2"/>
  <c r="S448" i="2"/>
  <c r="Q448" i="2"/>
  <c r="U430" i="2"/>
  <c r="T430" i="2"/>
  <c r="S430" i="2"/>
  <c r="Q430" i="2"/>
  <c r="U427" i="2"/>
  <c r="T427" i="2"/>
  <c r="S427" i="2"/>
  <c r="Q427" i="2"/>
  <c r="U442" i="2"/>
  <c r="T442" i="2"/>
  <c r="S442" i="2"/>
  <c r="Q442" i="2"/>
  <c r="U454" i="2"/>
  <c r="T454" i="2"/>
  <c r="S454" i="2"/>
  <c r="Q454" i="2"/>
  <c r="U451" i="2"/>
  <c r="T451" i="2"/>
  <c r="S451" i="2"/>
  <c r="Q451" i="2"/>
  <c r="U439" i="2"/>
  <c r="T439" i="2"/>
  <c r="S439" i="2"/>
  <c r="Q439" i="2"/>
  <c r="U436" i="2"/>
  <c r="T436" i="2"/>
  <c r="S436" i="2"/>
  <c r="Q436" i="2"/>
  <c r="U402" i="2"/>
  <c r="T402" i="2"/>
  <c r="S402" i="2"/>
  <c r="U143" i="2"/>
  <c r="T143" i="2"/>
  <c r="S143" i="2"/>
  <c r="U125" i="2"/>
  <c r="T125" i="2"/>
  <c r="S125" i="2"/>
  <c r="U366" i="2"/>
  <c r="T366" i="2"/>
  <c r="S366" i="2"/>
  <c r="U107" i="2"/>
  <c r="T107" i="2"/>
  <c r="S107" i="2"/>
  <c r="U71" i="2"/>
  <c r="T71" i="2"/>
  <c r="S71" i="2"/>
  <c r="U348" i="2"/>
  <c r="T348" i="2"/>
  <c r="S348" i="2"/>
  <c r="U89" i="2"/>
  <c r="T89" i="2"/>
  <c r="S89" i="2"/>
  <c r="U54" i="2"/>
  <c r="T54" i="2"/>
  <c r="S54" i="2"/>
  <c r="U142" i="2"/>
  <c r="T142" i="2"/>
  <c r="S142" i="2"/>
  <c r="U124" i="2"/>
  <c r="T124" i="2"/>
  <c r="S124" i="2"/>
  <c r="U106" i="2"/>
  <c r="T106" i="2"/>
  <c r="S106" i="2"/>
  <c r="U70" i="2"/>
  <c r="T70" i="2"/>
  <c r="S70" i="2"/>
  <c r="U88" i="2"/>
  <c r="T88" i="2"/>
  <c r="S88" i="2"/>
  <c r="U53" i="2"/>
  <c r="T53" i="2"/>
  <c r="S53" i="2"/>
  <c r="U401" i="2"/>
  <c r="T401" i="2"/>
  <c r="S401" i="2"/>
  <c r="U384" i="2"/>
  <c r="T384" i="2"/>
  <c r="S384" i="2"/>
  <c r="U365" i="2"/>
  <c r="T365" i="2"/>
  <c r="S365" i="2"/>
  <c r="U330" i="2"/>
  <c r="T330" i="2"/>
  <c r="S330" i="2"/>
  <c r="U347" i="2"/>
  <c r="T347" i="2"/>
  <c r="S347" i="2"/>
  <c r="U312" i="2"/>
  <c r="T312" i="2"/>
  <c r="S312" i="2"/>
  <c r="U105" i="2"/>
  <c r="T105" i="2"/>
  <c r="S105" i="2"/>
  <c r="P105" i="2"/>
  <c r="U87" i="2"/>
  <c r="T87" i="2"/>
  <c r="S87" i="2"/>
  <c r="P87" i="2"/>
  <c r="U69" i="2"/>
  <c r="T69" i="2"/>
  <c r="S69" i="2"/>
  <c r="P69" i="2"/>
  <c r="U364" i="2"/>
  <c r="T364" i="2"/>
  <c r="S364" i="2"/>
  <c r="P364" i="2"/>
  <c r="U329" i="2"/>
  <c r="T329" i="2"/>
  <c r="S329" i="2"/>
  <c r="P329" i="2"/>
  <c r="U123" i="2"/>
  <c r="T123" i="2"/>
  <c r="S123" i="2"/>
  <c r="P123" i="2"/>
  <c r="U328" i="2"/>
  <c r="T328" i="2"/>
  <c r="S328" i="2"/>
  <c r="P328" i="2"/>
  <c r="U141" i="2"/>
  <c r="T141" i="2"/>
  <c r="S141" i="2"/>
  <c r="P141" i="2"/>
  <c r="U400" i="2"/>
  <c r="T400" i="2"/>
  <c r="S400" i="2"/>
  <c r="P400" i="2"/>
  <c r="U383" i="2"/>
  <c r="T383" i="2"/>
  <c r="S383" i="2"/>
  <c r="P383" i="2"/>
  <c r="U382" i="2"/>
  <c r="T382" i="2"/>
  <c r="S382" i="2"/>
  <c r="P382" i="2"/>
  <c r="U346" i="2"/>
  <c r="T346" i="2"/>
  <c r="S346" i="2"/>
  <c r="P346" i="2"/>
  <c r="U311" i="2"/>
  <c r="T311" i="2"/>
  <c r="S311" i="2"/>
  <c r="P311" i="2"/>
  <c r="U52" i="2"/>
  <c r="T52" i="2"/>
  <c r="S52" i="2"/>
  <c r="P52" i="2"/>
  <c r="U310" i="2"/>
  <c r="T310" i="2"/>
  <c r="S310" i="2"/>
  <c r="P310" i="2"/>
  <c r="U140" i="2"/>
  <c r="T140" i="2"/>
  <c r="S140" i="2"/>
  <c r="U122" i="2"/>
  <c r="T122" i="2"/>
  <c r="S122" i="2"/>
  <c r="U104" i="2"/>
  <c r="T104" i="2"/>
  <c r="S104" i="2"/>
  <c r="U68" i="2"/>
  <c r="T68" i="2"/>
  <c r="S68" i="2"/>
  <c r="U86" i="2"/>
  <c r="T86" i="2"/>
  <c r="S86" i="2"/>
  <c r="U51" i="2"/>
  <c r="T51" i="2"/>
  <c r="S51" i="2"/>
  <c r="U139" i="2"/>
  <c r="T139" i="2"/>
  <c r="S139" i="2"/>
  <c r="U121" i="2"/>
  <c r="T121" i="2"/>
  <c r="S121" i="2"/>
  <c r="U103" i="2"/>
  <c r="T103" i="2"/>
  <c r="S103" i="2"/>
  <c r="U67" i="2"/>
  <c r="T67" i="2"/>
  <c r="S67" i="2"/>
  <c r="U85" i="2"/>
  <c r="T85" i="2"/>
  <c r="S85" i="2"/>
  <c r="U50" i="2"/>
  <c r="T50" i="2"/>
  <c r="S50" i="2"/>
  <c r="U399" i="2"/>
  <c r="T399" i="2"/>
  <c r="S399" i="2"/>
  <c r="U381" i="2"/>
  <c r="T381" i="2"/>
  <c r="S381" i="2"/>
  <c r="U363" i="2"/>
  <c r="T363" i="2"/>
  <c r="S363" i="2"/>
  <c r="U327" i="2"/>
  <c r="T327" i="2"/>
  <c r="S327" i="2"/>
  <c r="U345" i="2"/>
  <c r="T345" i="2"/>
  <c r="S345" i="2"/>
  <c r="U309" i="2"/>
  <c r="T309" i="2"/>
  <c r="S309" i="2"/>
  <c r="U102" i="2"/>
  <c r="T102" i="2"/>
  <c r="S102" i="2"/>
  <c r="P102" i="2"/>
  <c r="U66" i="2"/>
  <c r="T66" i="2"/>
  <c r="S66" i="2"/>
  <c r="P66" i="2"/>
  <c r="U326" i="2"/>
  <c r="T326" i="2"/>
  <c r="S326" i="2"/>
  <c r="P326" i="2"/>
  <c r="U120" i="2"/>
  <c r="T120" i="2"/>
  <c r="S120" i="2"/>
  <c r="P120" i="2"/>
  <c r="U138" i="2"/>
  <c r="T138" i="2"/>
  <c r="S138" i="2"/>
  <c r="P138" i="2"/>
  <c r="U380" i="2"/>
  <c r="T380" i="2"/>
  <c r="S380" i="2"/>
  <c r="P380" i="2"/>
  <c r="U379" i="2"/>
  <c r="T379" i="2"/>
  <c r="S379" i="2"/>
  <c r="P379" i="2"/>
  <c r="U362" i="2"/>
  <c r="T362" i="2"/>
  <c r="S362" i="2"/>
  <c r="P362" i="2"/>
  <c r="U84" i="2"/>
  <c r="T84" i="2"/>
  <c r="S84" i="2"/>
  <c r="P84" i="2"/>
  <c r="U398" i="2"/>
  <c r="T398" i="2"/>
  <c r="S398" i="2"/>
  <c r="P398" i="2"/>
  <c r="U361" i="2"/>
  <c r="T361" i="2"/>
  <c r="S361" i="2"/>
  <c r="P361" i="2"/>
  <c r="U325" i="2"/>
  <c r="T325" i="2"/>
  <c r="S325" i="2"/>
  <c r="P325" i="2"/>
  <c r="U397" i="2"/>
  <c r="T397" i="2"/>
  <c r="S397" i="2"/>
  <c r="P397" i="2"/>
  <c r="U344" i="2"/>
  <c r="T344" i="2"/>
  <c r="S344" i="2"/>
  <c r="P344" i="2"/>
  <c r="U49" i="2"/>
  <c r="T49" i="2"/>
  <c r="S49" i="2"/>
  <c r="P49" i="2"/>
  <c r="U308" i="2"/>
  <c r="T308" i="2"/>
  <c r="S308" i="2"/>
  <c r="P308" i="2"/>
  <c r="U343" i="2"/>
  <c r="T343" i="2"/>
  <c r="S343" i="2"/>
  <c r="P343" i="2"/>
  <c r="U307" i="2"/>
  <c r="T307" i="2"/>
  <c r="S307" i="2"/>
  <c r="P307" i="2"/>
  <c r="U396" i="2"/>
  <c r="T396" i="2"/>
  <c r="S396" i="2"/>
  <c r="U378" i="2"/>
  <c r="T378" i="2"/>
  <c r="S378" i="2"/>
  <c r="U360" i="2"/>
  <c r="T360" i="2"/>
  <c r="S360" i="2"/>
  <c r="U324" i="2"/>
  <c r="T324" i="2"/>
  <c r="S324" i="2"/>
  <c r="U65" i="2"/>
  <c r="T65" i="2"/>
  <c r="S65" i="2"/>
  <c r="U342" i="2"/>
  <c r="T342" i="2"/>
  <c r="S342" i="2"/>
  <c r="U306" i="2"/>
  <c r="T306" i="2"/>
  <c r="S306" i="2"/>
  <c r="U137" i="2"/>
  <c r="T137" i="2"/>
  <c r="S137" i="2"/>
  <c r="U119" i="2"/>
  <c r="T119" i="2"/>
  <c r="S119" i="2"/>
  <c r="U101" i="2"/>
  <c r="T101" i="2"/>
  <c r="S101" i="2"/>
  <c r="U64" i="2"/>
  <c r="T64" i="2"/>
  <c r="S64" i="2"/>
  <c r="U83" i="2"/>
  <c r="T83" i="2"/>
  <c r="S83" i="2"/>
  <c r="U48" i="2"/>
  <c r="T48" i="2"/>
  <c r="S48" i="2"/>
  <c r="U395" i="2"/>
  <c r="T395" i="2"/>
  <c r="S395" i="2"/>
  <c r="U377" i="2"/>
  <c r="T377" i="2"/>
  <c r="S377" i="2"/>
  <c r="U359" i="2"/>
  <c r="T359" i="2"/>
  <c r="S359" i="2"/>
  <c r="U323" i="2"/>
  <c r="T323" i="2"/>
  <c r="S323" i="2"/>
  <c r="U341" i="2"/>
  <c r="T341" i="2"/>
  <c r="S341" i="2"/>
  <c r="U305" i="2"/>
  <c r="T305" i="2"/>
  <c r="S305" i="2"/>
  <c r="U100" i="2"/>
  <c r="T100" i="2"/>
  <c r="S100" i="2"/>
  <c r="P100" i="2"/>
  <c r="U136" i="2"/>
  <c r="T136" i="2"/>
  <c r="S136" i="2"/>
  <c r="P136" i="2"/>
  <c r="U99" i="2"/>
  <c r="T99" i="2"/>
  <c r="S99" i="2"/>
  <c r="P99" i="2"/>
  <c r="U63" i="2"/>
  <c r="T63" i="2"/>
  <c r="S63" i="2"/>
  <c r="P63" i="2"/>
  <c r="U118" i="2"/>
  <c r="T118" i="2"/>
  <c r="S118" i="2"/>
  <c r="P118" i="2"/>
  <c r="U358" i="2"/>
  <c r="T358" i="2"/>
  <c r="S358" i="2"/>
  <c r="P358" i="2"/>
  <c r="U135" i="2"/>
  <c r="T135" i="2"/>
  <c r="S135" i="2"/>
  <c r="P135" i="2"/>
  <c r="U117" i="2"/>
  <c r="T117" i="2"/>
  <c r="S117" i="2"/>
  <c r="P117" i="2"/>
  <c r="U322" i="2"/>
  <c r="T322" i="2"/>
  <c r="S322" i="2"/>
  <c r="P322" i="2"/>
  <c r="U394" i="2"/>
  <c r="T394" i="2"/>
  <c r="S394" i="2"/>
  <c r="P394" i="2"/>
  <c r="U82" i="2"/>
  <c r="T82" i="2"/>
  <c r="S82" i="2"/>
  <c r="P82" i="2"/>
  <c r="U47" i="2"/>
  <c r="T47" i="2"/>
  <c r="S47" i="2"/>
  <c r="P47" i="2"/>
  <c r="U81" i="2"/>
  <c r="T81" i="2"/>
  <c r="S81" i="2"/>
  <c r="P81" i="2"/>
  <c r="U376" i="2"/>
  <c r="T376" i="2"/>
  <c r="S376" i="2"/>
  <c r="P376" i="2"/>
  <c r="U304" i="2"/>
  <c r="T304" i="2"/>
  <c r="S304" i="2"/>
  <c r="P304" i="2"/>
  <c r="U340" i="2"/>
  <c r="T340" i="2"/>
  <c r="S340" i="2"/>
  <c r="P340" i="2"/>
  <c r="U46" i="2"/>
  <c r="T46" i="2"/>
  <c r="S46" i="2"/>
  <c r="P46" i="2"/>
  <c r="U134" i="2"/>
  <c r="T134" i="2"/>
  <c r="S134" i="2"/>
  <c r="U116" i="2"/>
  <c r="T116" i="2"/>
  <c r="S116" i="2"/>
  <c r="U98" i="2"/>
  <c r="T98" i="2"/>
  <c r="S98" i="2"/>
  <c r="U62" i="2"/>
  <c r="T62" i="2"/>
  <c r="S62" i="2"/>
  <c r="U80" i="2"/>
  <c r="T80" i="2"/>
  <c r="S80" i="2"/>
  <c r="U45" i="2"/>
  <c r="T45" i="2"/>
  <c r="S45" i="2"/>
  <c r="U393" i="2"/>
  <c r="T393" i="2"/>
  <c r="S393" i="2"/>
  <c r="U375" i="2"/>
  <c r="T375" i="2"/>
  <c r="S375" i="2"/>
  <c r="U357" i="2"/>
  <c r="T357" i="2"/>
  <c r="S357" i="2"/>
  <c r="U321" i="2"/>
  <c r="T321" i="2"/>
  <c r="S321" i="2"/>
  <c r="U339" i="2"/>
  <c r="T339" i="2"/>
  <c r="S339" i="2"/>
  <c r="U303" i="2"/>
  <c r="T303" i="2"/>
  <c r="S303" i="2"/>
  <c r="U392" i="2"/>
  <c r="T392" i="2"/>
  <c r="S392" i="2"/>
  <c r="U374" i="2"/>
  <c r="T374" i="2"/>
  <c r="S374" i="2"/>
  <c r="U356" i="2"/>
  <c r="T356" i="2"/>
  <c r="S356" i="2"/>
  <c r="U320" i="2"/>
  <c r="T320" i="2"/>
  <c r="S320" i="2"/>
  <c r="U338" i="2"/>
  <c r="T338" i="2"/>
  <c r="S338" i="2"/>
  <c r="U302" i="2"/>
  <c r="T302" i="2"/>
  <c r="S302" i="2"/>
  <c r="U97" i="2"/>
  <c r="T97" i="2"/>
  <c r="S97" i="2"/>
  <c r="P97" i="2"/>
  <c r="U61" i="2"/>
  <c r="T61" i="2"/>
  <c r="S61" i="2"/>
  <c r="P61" i="2"/>
  <c r="U133" i="2"/>
  <c r="T133" i="2"/>
  <c r="S133" i="2"/>
  <c r="P133" i="2"/>
  <c r="U115" i="2"/>
  <c r="T115" i="2"/>
  <c r="S115" i="2"/>
  <c r="P115" i="2"/>
  <c r="U60" i="2"/>
  <c r="T60" i="2"/>
  <c r="S60" i="2"/>
  <c r="P60" i="2"/>
  <c r="U132" i="2"/>
  <c r="T132" i="2"/>
  <c r="S132" i="2"/>
  <c r="P132" i="2"/>
  <c r="U114" i="2"/>
  <c r="T114" i="2"/>
  <c r="S114" i="2"/>
  <c r="P114" i="2"/>
  <c r="U301" i="2"/>
  <c r="T301" i="2"/>
  <c r="S301" i="2"/>
  <c r="P301" i="2"/>
  <c r="U79" i="2"/>
  <c r="T79" i="2"/>
  <c r="S79" i="2"/>
  <c r="P79" i="2"/>
  <c r="U96" i="2"/>
  <c r="T96" i="2"/>
  <c r="S96" i="2"/>
  <c r="P96" i="2"/>
  <c r="U355" i="2"/>
  <c r="T355" i="2"/>
  <c r="S355" i="2"/>
  <c r="P355" i="2"/>
  <c r="U44" i="2"/>
  <c r="T44" i="2"/>
  <c r="S44" i="2"/>
  <c r="P44" i="2"/>
  <c r="U373" i="2"/>
  <c r="T373" i="2"/>
  <c r="S373" i="2"/>
  <c r="P373" i="2"/>
  <c r="U391" i="2"/>
  <c r="T391" i="2"/>
  <c r="S391" i="2"/>
  <c r="P391" i="2"/>
  <c r="U319" i="2"/>
  <c r="T319" i="2"/>
  <c r="S319" i="2"/>
  <c r="P319" i="2"/>
  <c r="U43" i="2"/>
  <c r="T43" i="2"/>
  <c r="S43" i="2"/>
  <c r="P43" i="2"/>
  <c r="U78" i="2"/>
  <c r="T78" i="2"/>
  <c r="S78" i="2"/>
  <c r="P78" i="2"/>
  <c r="U337" i="2"/>
  <c r="T337" i="2"/>
  <c r="S337" i="2"/>
  <c r="P337" i="2"/>
  <c r="U390" i="2"/>
  <c r="T390" i="2"/>
  <c r="S390" i="2"/>
  <c r="U372" i="2"/>
  <c r="T372" i="2"/>
  <c r="S372" i="2"/>
  <c r="U354" i="2"/>
  <c r="T354" i="2"/>
  <c r="S354" i="2"/>
  <c r="U318" i="2"/>
  <c r="T318" i="2"/>
  <c r="S318" i="2"/>
  <c r="U336" i="2"/>
  <c r="T336" i="2"/>
  <c r="S336" i="2"/>
  <c r="U300" i="2"/>
  <c r="T300" i="2"/>
  <c r="S300" i="2"/>
  <c r="U389" i="2"/>
  <c r="T389" i="2"/>
  <c r="S389" i="2"/>
  <c r="U371" i="2"/>
  <c r="T371" i="2"/>
  <c r="S371" i="2"/>
  <c r="U353" i="2"/>
  <c r="T353" i="2"/>
  <c r="S353" i="2"/>
  <c r="U317" i="2"/>
  <c r="T317" i="2"/>
  <c r="S317" i="2"/>
  <c r="U335" i="2"/>
  <c r="T335" i="2"/>
  <c r="S335" i="2"/>
  <c r="U299" i="2"/>
  <c r="T299" i="2"/>
  <c r="S299" i="2"/>
  <c r="U388" i="2"/>
  <c r="T388" i="2"/>
  <c r="S388" i="2"/>
  <c r="U370" i="2"/>
  <c r="T370" i="2"/>
  <c r="S370" i="2"/>
  <c r="U352" i="2"/>
  <c r="T352" i="2"/>
  <c r="S352" i="2"/>
  <c r="U316" i="2"/>
  <c r="T316" i="2"/>
  <c r="S316" i="2"/>
  <c r="U334" i="2"/>
  <c r="T334" i="2"/>
  <c r="S334" i="2"/>
  <c r="U298" i="2"/>
  <c r="T298" i="2"/>
  <c r="S298" i="2"/>
  <c r="U95" i="2"/>
  <c r="T95" i="2"/>
  <c r="S95" i="2"/>
  <c r="P95" i="2"/>
  <c r="U94" i="2"/>
  <c r="T94" i="2"/>
  <c r="S94" i="2"/>
  <c r="P94" i="2"/>
  <c r="U131" i="2"/>
  <c r="T131" i="2"/>
  <c r="S131" i="2"/>
  <c r="P131" i="2"/>
  <c r="U59" i="2"/>
  <c r="T59" i="2"/>
  <c r="S59" i="2"/>
  <c r="P59" i="2"/>
  <c r="U58" i="2"/>
  <c r="T58" i="2"/>
  <c r="S58" i="2"/>
  <c r="P58" i="2"/>
  <c r="U113" i="2"/>
  <c r="T113" i="2"/>
  <c r="S113" i="2"/>
  <c r="P113" i="2"/>
  <c r="U112" i="2"/>
  <c r="T112" i="2"/>
  <c r="S112" i="2"/>
  <c r="P112" i="2"/>
  <c r="U111" i="2"/>
  <c r="T111" i="2"/>
  <c r="S111" i="2"/>
  <c r="P111" i="2"/>
  <c r="U57" i="2"/>
  <c r="T57" i="2"/>
  <c r="S57" i="2"/>
  <c r="P57" i="2"/>
  <c r="U93" i="2"/>
  <c r="T93" i="2"/>
  <c r="S93" i="2"/>
  <c r="P93" i="2"/>
  <c r="U130" i="2"/>
  <c r="T130" i="2"/>
  <c r="S130" i="2"/>
  <c r="P130" i="2"/>
  <c r="U129" i="2"/>
  <c r="T129" i="2"/>
  <c r="S129" i="2"/>
  <c r="P129" i="2"/>
  <c r="U42" i="2"/>
  <c r="T42" i="2"/>
  <c r="S42" i="2"/>
  <c r="P42" i="2"/>
  <c r="U77" i="2"/>
  <c r="T77" i="2"/>
  <c r="S77" i="2"/>
  <c r="P77" i="2"/>
  <c r="U41" i="2"/>
  <c r="T41" i="2"/>
  <c r="S41" i="2"/>
  <c r="P41" i="2"/>
  <c r="U40" i="2"/>
  <c r="T40" i="2"/>
  <c r="S40" i="2"/>
  <c r="P40" i="2"/>
  <c r="U76" i="2"/>
  <c r="T76" i="2"/>
  <c r="S76" i="2"/>
  <c r="P76" i="2"/>
  <c r="U75" i="2"/>
  <c r="T75" i="2"/>
  <c r="S75" i="2"/>
  <c r="P75" i="2"/>
  <c r="U387" i="2"/>
  <c r="T387" i="2"/>
  <c r="S387" i="2"/>
  <c r="U369" i="2"/>
  <c r="T369" i="2"/>
  <c r="S369" i="2"/>
  <c r="U351" i="2"/>
  <c r="T351" i="2"/>
  <c r="S351" i="2"/>
  <c r="U315" i="2"/>
  <c r="T315" i="2"/>
  <c r="S315" i="2"/>
  <c r="U333" i="2"/>
  <c r="T333" i="2"/>
  <c r="S333" i="2"/>
  <c r="U297" i="2"/>
  <c r="T297" i="2"/>
  <c r="S297" i="2"/>
  <c r="U386" i="2"/>
  <c r="T386" i="2"/>
  <c r="S386" i="2"/>
  <c r="U368" i="2"/>
  <c r="T368" i="2"/>
  <c r="S368" i="2"/>
  <c r="U350" i="2"/>
  <c r="T350" i="2"/>
  <c r="S350" i="2"/>
  <c r="U314" i="2"/>
  <c r="T314" i="2"/>
  <c r="S314" i="2"/>
  <c r="U332" i="2"/>
  <c r="T332" i="2"/>
  <c r="S332" i="2"/>
  <c r="U296" i="2"/>
  <c r="T296" i="2"/>
  <c r="S296" i="2"/>
  <c r="U385" i="2"/>
  <c r="T385" i="2"/>
  <c r="S385" i="2"/>
  <c r="U367" i="2"/>
  <c r="T367" i="2"/>
  <c r="S367" i="2"/>
  <c r="U349" i="2"/>
  <c r="T349" i="2"/>
  <c r="S349" i="2"/>
  <c r="U313" i="2"/>
  <c r="T313" i="2"/>
  <c r="S313" i="2"/>
  <c r="U331" i="2"/>
  <c r="T331" i="2"/>
  <c r="S331" i="2"/>
  <c r="U295" i="2"/>
  <c r="T295" i="2"/>
  <c r="S295" i="2"/>
  <c r="U56" i="2"/>
  <c r="T56" i="2"/>
  <c r="S56" i="2"/>
  <c r="P56" i="2"/>
  <c r="U92" i="2"/>
  <c r="T92" i="2"/>
  <c r="S92" i="2"/>
  <c r="P92" i="2"/>
  <c r="U55" i="2"/>
  <c r="T55" i="2"/>
  <c r="S55" i="2"/>
  <c r="P55" i="2"/>
  <c r="U91" i="2"/>
  <c r="T91" i="2"/>
  <c r="S91" i="2"/>
  <c r="P91" i="2"/>
  <c r="U128" i="2"/>
  <c r="T128" i="2"/>
  <c r="S128" i="2"/>
  <c r="P128" i="2"/>
  <c r="U110" i="2"/>
  <c r="T110" i="2"/>
  <c r="S110" i="2"/>
  <c r="P110" i="2"/>
  <c r="U127" i="2"/>
  <c r="T127" i="2"/>
  <c r="S127" i="2"/>
  <c r="P127" i="2"/>
  <c r="U109" i="2"/>
  <c r="T109" i="2"/>
  <c r="S109" i="2"/>
  <c r="P109" i="2"/>
  <c r="U90" i="2"/>
  <c r="T90" i="2"/>
  <c r="S90" i="2"/>
  <c r="P90" i="2"/>
  <c r="U126" i="2"/>
  <c r="T126" i="2"/>
  <c r="S126" i="2"/>
  <c r="P126" i="2"/>
  <c r="U74" i="2"/>
  <c r="T74" i="2"/>
  <c r="S74" i="2"/>
  <c r="P74" i="2"/>
  <c r="U108" i="2"/>
  <c r="T108" i="2"/>
  <c r="S108" i="2"/>
  <c r="P108" i="2"/>
  <c r="U39" i="2"/>
  <c r="T39" i="2"/>
  <c r="S39" i="2"/>
  <c r="P39" i="2"/>
  <c r="U38" i="2"/>
  <c r="T38" i="2"/>
  <c r="S38" i="2"/>
  <c r="P38" i="2"/>
  <c r="U37" i="2"/>
  <c r="T37" i="2"/>
  <c r="S37" i="2"/>
  <c r="P37" i="2"/>
  <c r="U73" i="2"/>
  <c r="T73" i="2"/>
  <c r="S73" i="2"/>
  <c r="P73" i="2"/>
  <c r="U72" i="2"/>
  <c r="T72" i="2"/>
  <c r="S72" i="2"/>
  <c r="P72" i="2"/>
  <c r="U32" i="2"/>
  <c r="T32" i="2"/>
  <c r="S32" i="2"/>
  <c r="Q32" i="2"/>
  <c r="U28" i="2"/>
  <c r="T28" i="2"/>
  <c r="S28" i="2"/>
  <c r="Q28" i="2"/>
  <c r="U36" i="2"/>
  <c r="T36" i="2"/>
  <c r="S36" i="2"/>
  <c r="Q36" i="2"/>
  <c r="U151" i="2"/>
  <c r="T151" i="2"/>
  <c r="S151" i="2"/>
  <c r="Q151" i="2"/>
  <c r="U24" i="2"/>
  <c r="T24" i="2"/>
  <c r="S24" i="2"/>
  <c r="Q24" i="2"/>
  <c r="U261" i="2"/>
  <c r="T261" i="2"/>
  <c r="S261" i="2"/>
  <c r="Q261" i="2"/>
  <c r="U155" i="2"/>
  <c r="T155" i="2"/>
  <c r="S155" i="2"/>
  <c r="Q155" i="2"/>
  <c r="U147" i="2"/>
  <c r="T147" i="2"/>
  <c r="S147" i="2"/>
  <c r="Q147" i="2"/>
  <c r="U226" i="2"/>
  <c r="T226" i="2"/>
  <c r="S226" i="2"/>
  <c r="Q226" i="2"/>
  <c r="U218" i="2"/>
  <c r="T218" i="2"/>
  <c r="S218" i="2"/>
  <c r="Q218" i="2"/>
  <c r="U460" i="2"/>
  <c r="T460" i="2"/>
  <c r="S460" i="2"/>
  <c r="Q460" i="2"/>
  <c r="U264" i="2"/>
  <c r="T264" i="2"/>
  <c r="S264" i="2"/>
  <c r="Q264" i="2"/>
  <c r="U222" i="2"/>
  <c r="T222" i="2"/>
  <c r="S222" i="2"/>
  <c r="Q222" i="2"/>
  <c r="U230" i="2"/>
  <c r="T230" i="2"/>
  <c r="S230" i="2"/>
  <c r="Q230" i="2"/>
  <c r="U159" i="2"/>
  <c r="T159" i="2"/>
  <c r="S159" i="2"/>
  <c r="Q159" i="2"/>
  <c r="U458" i="2"/>
  <c r="T458" i="2"/>
  <c r="S458" i="2"/>
  <c r="Q458" i="2"/>
  <c r="U23" i="2"/>
  <c r="T23" i="2"/>
  <c r="S23" i="2"/>
  <c r="Q23" i="2"/>
  <c r="U229" i="2"/>
  <c r="T229" i="2"/>
  <c r="S229" i="2"/>
  <c r="Q229" i="2"/>
  <c r="U146" i="2"/>
  <c r="T146" i="2"/>
  <c r="S146" i="2"/>
  <c r="Q146" i="2"/>
  <c r="U31" i="2"/>
  <c r="T31" i="2"/>
  <c r="S31" i="2"/>
  <c r="Q31" i="2"/>
  <c r="U27" i="2"/>
  <c r="T27" i="2"/>
  <c r="S27" i="2"/>
  <c r="Q27" i="2"/>
  <c r="U158" i="2"/>
  <c r="T158" i="2"/>
  <c r="S158" i="2"/>
  <c r="Q158" i="2"/>
  <c r="U35" i="2"/>
  <c r="T35" i="2"/>
  <c r="S35" i="2"/>
  <c r="Q35" i="2"/>
  <c r="U217" i="2"/>
  <c r="T217" i="2"/>
  <c r="S217" i="2"/>
  <c r="Q217" i="2"/>
  <c r="U225" i="2"/>
  <c r="T225" i="2"/>
  <c r="S225" i="2"/>
  <c r="Q225" i="2"/>
  <c r="U154" i="2"/>
  <c r="T154" i="2"/>
  <c r="S154" i="2"/>
  <c r="Q154" i="2"/>
  <c r="U260" i="2"/>
  <c r="T260" i="2"/>
  <c r="S260" i="2"/>
  <c r="Q260" i="2"/>
  <c r="U150" i="2"/>
  <c r="T150" i="2"/>
  <c r="S150" i="2"/>
  <c r="Q150" i="2"/>
  <c r="U221" i="2"/>
  <c r="T221" i="2"/>
  <c r="S221" i="2"/>
  <c r="Q221" i="2"/>
  <c r="U263" i="2"/>
  <c r="T263" i="2"/>
  <c r="S263" i="2"/>
  <c r="Q263" i="2"/>
  <c r="U30" i="2"/>
  <c r="T30" i="2"/>
  <c r="S30" i="2"/>
  <c r="Q30" i="2"/>
  <c r="U22" i="2"/>
  <c r="T22" i="2"/>
  <c r="S22" i="2"/>
  <c r="Q22" i="2"/>
  <c r="U145" i="2"/>
  <c r="T145" i="2"/>
  <c r="S145" i="2"/>
  <c r="Q145" i="2"/>
  <c r="U34" i="2"/>
  <c r="T34" i="2"/>
  <c r="S34" i="2"/>
  <c r="Q34" i="2"/>
  <c r="U149" i="2"/>
  <c r="T149" i="2"/>
  <c r="S149" i="2"/>
  <c r="Q149" i="2"/>
  <c r="U224" i="2"/>
  <c r="T224" i="2"/>
  <c r="S224" i="2"/>
  <c r="Q224" i="2"/>
  <c r="U26" i="2"/>
  <c r="T26" i="2"/>
  <c r="S26" i="2"/>
  <c r="Q26" i="2"/>
  <c r="U265" i="2"/>
  <c r="T265" i="2"/>
  <c r="S265" i="2"/>
  <c r="Q265" i="2"/>
  <c r="U153" i="2"/>
  <c r="T153" i="2"/>
  <c r="S153" i="2"/>
  <c r="Q153" i="2"/>
  <c r="U216" i="2"/>
  <c r="T216" i="2"/>
  <c r="S216" i="2"/>
  <c r="Q216" i="2"/>
  <c r="U228" i="2"/>
  <c r="T228" i="2"/>
  <c r="S228" i="2"/>
  <c r="Q228" i="2"/>
  <c r="U220" i="2"/>
  <c r="T220" i="2"/>
  <c r="S220" i="2"/>
  <c r="Q220" i="2"/>
  <c r="U266" i="2"/>
  <c r="T266" i="2"/>
  <c r="S266" i="2"/>
  <c r="Q266" i="2"/>
  <c r="U259" i="2"/>
  <c r="T259" i="2"/>
  <c r="S259" i="2"/>
  <c r="Q259" i="2"/>
  <c r="U157" i="2"/>
  <c r="T157" i="2"/>
  <c r="S157" i="2"/>
  <c r="Q157" i="2"/>
  <c r="U25" i="2"/>
  <c r="T25" i="2"/>
  <c r="S25" i="2"/>
  <c r="Q25" i="2"/>
  <c r="U21" i="2"/>
  <c r="T21" i="2"/>
  <c r="S21" i="2"/>
  <c r="Q21" i="2"/>
  <c r="U156" i="2"/>
  <c r="T156" i="2"/>
  <c r="S156" i="2"/>
  <c r="Q156" i="2"/>
  <c r="U148" i="2"/>
  <c r="T148" i="2"/>
  <c r="S148" i="2"/>
  <c r="Q148" i="2"/>
  <c r="U144" i="2"/>
  <c r="T144" i="2"/>
  <c r="S144" i="2"/>
  <c r="Q144" i="2"/>
  <c r="U152" i="2"/>
  <c r="T152" i="2"/>
  <c r="S152" i="2"/>
  <c r="Q152" i="2"/>
  <c r="U29" i="2"/>
  <c r="T29" i="2"/>
  <c r="S29" i="2"/>
  <c r="Q29" i="2"/>
  <c r="U219" i="2"/>
  <c r="T219" i="2"/>
  <c r="S219" i="2"/>
  <c r="Q219" i="2"/>
  <c r="U33" i="2"/>
  <c r="T33" i="2"/>
  <c r="S33" i="2"/>
  <c r="Q33" i="2"/>
  <c r="U223" i="2"/>
  <c r="T223" i="2"/>
  <c r="S223" i="2"/>
  <c r="Q223" i="2"/>
  <c r="U457" i="2"/>
  <c r="T457" i="2"/>
  <c r="S457" i="2"/>
  <c r="Q457" i="2"/>
  <c r="U215" i="2"/>
  <c r="T215" i="2"/>
  <c r="S215" i="2"/>
  <c r="Q215" i="2"/>
  <c r="U262" i="2"/>
  <c r="T262" i="2"/>
  <c r="S262" i="2"/>
  <c r="Q262" i="2"/>
  <c r="U258" i="2"/>
  <c r="T258" i="2"/>
  <c r="S258" i="2"/>
  <c r="Q258" i="2"/>
  <c r="U227" i="2"/>
  <c r="T227" i="2"/>
  <c r="S227" i="2"/>
  <c r="Q227" i="2"/>
  <c r="U459" i="2"/>
  <c r="T459" i="2"/>
  <c r="S459" i="2"/>
  <c r="Q459" i="2"/>
  <c r="R416" i="1"/>
  <c r="R444" i="1"/>
  <c r="R401" i="1"/>
  <c r="R430" i="1"/>
  <c r="R458" i="1"/>
  <c r="R389" i="1"/>
  <c r="R417" i="1"/>
  <c r="R445" i="1"/>
  <c r="R403" i="1"/>
  <c r="R431" i="1"/>
  <c r="R459" i="1"/>
  <c r="R391" i="1"/>
  <c r="R418" i="1"/>
  <c r="R446" i="1"/>
  <c r="R405" i="1"/>
  <c r="R432" i="1"/>
  <c r="R460" i="1"/>
  <c r="R392" i="1"/>
  <c r="R420" i="1"/>
  <c r="R448" i="1"/>
  <c r="R407" i="1"/>
  <c r="R435" i="1"/>
  <c r="R462" i="1"/>
  <c r="R394" i="1"/>
  <c r="R422" i="1"/>
  <c r="R450" i="1"/>
  <c r="R408" i="1"/>
  <c r="R436" i="1"/>
  <c r="R464" i="1"/>
  <c r="R397" i="1"/>
  <c r="R425" i="1"/>
  <c r="R453" i="1"/>
  <c r="R411" i="1"/>
  <c r="R438" i="1"/>
  <c r="R466" i="1"/>
  <c r="R398" i="1"/>
  <c r="R426" i="1"/>
  <c r="R454" i="1"/>
  <c r="R412" i="1"/>
  <c r="R441" i="1"/>
  <c r="R469" i="1"/>
  <c r="R386" i="1"/>
  <c r="R414" i="1"/>
  <c r="R442" i="1"/>
  <c r="R400" i="1"/>
  <c r="R428" i="1"/>
  <c r="R456" i="1"/>
  <c r="R388" i="1"/>
  <c r="R415" i="1"/>
  <c r="R443" i="1"/>
  <c r="R402" i="1"/>
  <c r="R429" i="1"/>
  <c r="R457" i="1"/>
  <c r="R390" i="1"/>
  <c r="R419" i="1"/>
  <c r="R447" i="1"/>
  <c r="R404" i="1"/>
  <c r="R433" i="1"/>
  <c r="R461" i="1"/>
  <c r="R393" i="1"/>
  <c r="R421" i="1"/>
  <c r="R449" i="1"/>
  <c r="R406" i="1"/>
  <c r="R434" i="1"/>
  <c r="R463" i="1"/>
  <c r="R395" i="1"/>
  <c r="R423" i="1"/>
  <c r="R451" i="1"/>
  <c r="R409" i="1"/>
  <c r="R437" i="1"/>
  <c r="R465" i="1"/>
  <c r="R396" i="1"/>
  <c r="R424" i="1"/>
  <c r="R452" i="1"/>
  <c r="R410" i="1"/>
  <c r="R439" i="1"/>
  <c r="R467" i="1"/>
  <c r="R399" i="1"/>
  <c r="R427" i="1"/>
  <c r="R455" i="1"/>
  <c r="R413" i="1"/>
  <c r="R440" i="1"/>
  <c r="R468" i="1"/>
  <c r="R65" i="1"/>
  <c r="R74" i="1"/>
  <c r="R76" i="1"/>
  <c r="R83" i="1"/>
  <c r="R87" i="1"/>
  <c r="R93" i="1"/>
  <c r="R63" i="1"/>
  <c r="R70" i="1"/>
  <c r="R75" i="1"/>
  <c r="R82" i="1"/>
  <c r="R88" i="1"/>
  <c r="R94" i="1"/>
  <c r="R170" i="1"/>
  <c r="R176" i="1"/>
  <c r="R184" i="1"/>
  <c r="R190" i="1"/>
  <c r="R198" i="1"/>
  <c r="R203" i="1"/>
  <c r="R171" i="1"/>
  <c r="R177" i="1"/>
  <c r="R185" i="1"/>
  <c r="R191" i="1"/>
  <c r="R199" i="1"/>
  <c r="R204" i="1"/>
  <c r="R101" i="1"/>
  <c r="R106" i="1"/>
  <c r="R112" i="1"/>
  <c r="R116" i="1"/>
  <c r="R122" i="1"/>
  <c r="R128" i="1"/>
  <c r="R99" i="1"/>
  <c r="R109" i="1"/>
  <c r="R113" i="1"/>
  <c r="R117" i="1"/>
  <c r="R123" i="1"/>
  <c r="R129" i="1"/>
  <c r="R206" i="1"/>
  <c r="R212" i="1"/>
  <c r="R220" i="1"/>
  <c r="R226" i="1"/>
  <c r="R234" i="1"/>
  <c r="R239" i="1"/>
  <c r="R207" i="1"/>
  <c r="R213" i="1"/>
  <c r="R221" i="1"/>
  <c r="R227" i="1"/>
  <c r="R235" i="1"/>
  <c r="R240" i="1"/>
  <c r="R136" i="1"/>
  <c r="R144" i="1"/>
  <c r="R146" i="1"/>
  <c r="R152" i="1"/>
  <c r="R159" i="1"/>
  <c r="R165" i="1"/>
  <c r="R137" i="1"/>
  <c r="R145" i="1"/>
  <c r="R149" i="1"/>
  <c r="R155" i="1"/>
  <c r="R158" i="1"/>
  <c r="R164" i="1"/>
  <c r="R242" i="1"/>
  <c r="R248" i="1"/>
  <c r="R256" i="1"/>
  <c r="R262" i="1"/>
  <c r="R270" i="1"/>
  <c r="R275" i="1"/>
  <c r="R243" i="1"/>
  <c r="R249" i="1"/>
  <c r="R257" i="1"/>
  <c r="R263" i="1"/>
  <c r="R271" i="1"/>
  <c r="R276" i="1"/>
  <c r="R2" i="1"/>
  <c r="R5" i="1"/>
  <c r="R7" i="1"/>
  <c r="R8" i="1"/>
  <c r="R3" i="1"/>
  <c r="R4" i="1"/>
  <c r="R6" i="1"/>
  <c r="R9" i="1"/>
  <c r="R66" i="1"/>
  <c r="R72" i="1"/>
  <c r="R77" i="1"/>
  <c r="R85" i="1"/>
  <c r="R89" i="1"/>
  <c r="R95" i="1"/>
  <c r="R64" i="1"/>
  <c r="R73" i="1"/>
  <c r="R78" i="1"/>
  <c r="R86" i="1"/>
  <c r="R90" i="1"/>
  <c r="R96" i="1"/>
  <c r="R18" i="1"/>
  <c r="R21" i="1"/>
  <c r="R23" i="1"/>
  <c r="R24" i="1"/>
  <c r="R19" i="1"/>
  <c r="R20" i="1"/>
  <c r="R22" i="1"/>
  <c r="R25" i="1"/>
  <c r="R34" i="1"/>
  <c r="R37" i="1"/>
  <c r="R39" i="1"/>
  <c r="R41" i="1"/>
  <c r="R35" i="1"/>
  <c r="R36" i="1"/>
  <c r="R38" i="1"/>
  <c r="R40" i="1"/>
  <c r="R50" i="1"/>
  <c r="R52" i="1"/>
  <c r="R54" i="1"/>
  <c r="R56" i="1"/>
  <c r="R51" i="1"/>
  <c r="R53" i="1"/>
  <c r="R55" i="1"/>
  <c r="R172" i="1"/>
  <c r="R178" i="1"/>
  <c r="R186" i="1"/>
  <c r="R189" i="1"/>
  <c r="R196" i="1"/>
  <c r="R201" i="1"/>
  <c r="R173" i="1"/>
  <c r="R179" i="1"/>
  <c r="R187" i="1"/>
  <c r="R188" i="1"/>
  <c r="R195" i="1"/>
  <c r="R202" i="1"/>
  <c r="R60" i="1"/>
  <c r="R61" i="1"/>
  <c r="R59" i="1"/>
  <c r="R62" i="1"/>
  <c r="R105" i="1"/>
  <c r="R111" i="1"/>
  <c r="R119" i="1"/>
  <c r="R124" i="1"/>
  <c r="R130" i="1"/>
  <c r="R102" i="1"/>
  <c r="R104" i="1"/>
  <c r="R110" i="1"/>
  <c r="R120" i="1"/>
  <c r="R125" i="1"/>
  <c r="R131" i="1"/>
  <c r="R208" i="1"/>
  <c r="R214" i="1"/>
  <c r="R222" i="1"/>
  <c r="R224" i="1"/>
  <c r="R230" i="1"/>
  <c r="R236" i="1"/>
  <c r="R209" i="1"/>
  <c r="R215" i="1"/>
  <c r="R223" i="1"/>
  <c r="R225" i="1"/>
  <c r="R232" i="1"/>
  <c r="R238" i="1"/>
  <c r="R11" i="1"/>
  <c r="R13" i="1"/>
  <c r="R15" i="1"/>
  <c r="R17" i="1"/>
  <c r="R10" i="1"/>
  <c r="R12" i="1"/>
  <c r="R14" i="1"/>
  <c r="R16" i="1"/>
  <c r="R26" i="1"/>
  <c r="R29" i="1"/>
  <c r="R30" i="1"/>
  <c r="R33" i="1"/>
  <c r="R27" i="1"/>
  <c r="R28" i="1"/>
  <c r="R31" i="1"/>
  <c r="R32" i="1"/>
  <c r="R43" i="1"/>
  <c r="R45" i="1"/>
  <c r="R46" i="1"/>
  <c r="R49" i="1"/>
  <c r="R42" i="1"/>
  <c r="R44" i="1"/>
  <c r="R47" i="1"/>
  <c r="R48" i="1"/>
  <c r="R58" i="1"/>
  <c r="R57" i="1"/>
  <c r="R138" i="1"/>
  <c r="R143" i="1"/>
  <c r="R148" i="1"/>
  <c r="R156" i="1"/>
  <c r="R160" i="1"/>
  <c r="R166" i="1"/>
  <c r="R139" i="1"/>
  <c r="R140" i="1"/>
  <c r="R147" i="1"/>
  <c r="R157" i="1"/>
  <c r="R161" i="1"/>
  <c r="R167" i="1"/>
  <c r="R244" i="1"/>
  <c r="R250" i="1"/>
  <c r="R258" i="1"/>
  <c r="R260" i="1"/>
  <c r="R269" i="1"/>
  <c r="R272" i="1"/>
  <c r="R245" i="1"/>
  <c r="R251" i="1"/>
  <c r="R259" i="1"/>
  <c r="R261" i="1"/>
  <c r="R266" i="1"/>
  <c r="R274" i="1"/>
  <c r="R67" i="1"/>
  <c r="R71" i="1"/>
  <c r="R79" i="1"/>
  <c r="R81" i="1"/>
  <c r="R91" i="1"/>
  <c r="R97" i="1"/>
  <c r="R68" i="1"/>
  <c r="R69" i="1"/>
  <c r="R80" i="1"/>
  <c r="R84" i="1"/>
  <c r="R92" i="1"/>
  <c r="R98" i="1"/>
  <c r="R174" i="1"/>
  <c r="R180" i="1"/>
  <c r="R183" i="1"/>
  <c r="R192" i="1"/>
  <c r="R194" i="1"/>
  <c r="R200" i="1"/>
  <c r="R175" i="1"/>
  <c r="R181" i="1"/>
  <c r="R182" i="1"/>
  <c r="R193" i="1"/>
  <c r="R197" i="1"/>
  <c r="R205" i="1"/>
  <c r="R103" i="1"/>
  <c r="R107" i="1"/>
  <c r="R114" i="1"/>
  <c r="R121" i="1"/>
  <c r="R126" i="1"/>
  <c r="R132" i="1"/>
  <c r="R100" i="1"/>
  <c r="R108" i="1"/>
  <c r="R115" i="1"/>
  <c r="R118" i="1"/>
  <c r="R127" i="1"/>
  <c r="R133" i="1"/>
  <c r="R210" i="1"/>
  <c r="R216" i="1"/>
  <c r="R218" i="1"/>
  <c r="R228" i="1"/>
  <c r="R233" i="1"/>
  <c r="R237" i="1"/>
  <c r="R211" i="1"/>
  <c r="R217" i="1"/>
  <c r="R219" i="1"/>
  <c r="R229" i="1"/>
  <c r="R231" i="1"/>
  <c r="R241" i="1"/>
  <c r="R134" i="1"/>
  <c r="R142" i="1"/>
  <c r="R150" i="1"/>
  <c r="R154" i="1"/>
  <c r="R162" i="1"/>
  <c r="R168" i="1"/>
  <c r="R135" i="1"/>
  <c r="R141" i="1"/>
  <c r="R151" i="1"/>
  <c r="R153" i="1"/>
  <c r="R163" i="1"/>
  <c r="R169" i="1"/>
  <c r="R246" i="1"/>
  <c r="R252" i="1"/>
  <c r="R255" i="1"/>
  <c r="R264" i="1"/>
  <c r="R268" i="1"/>
  <c r="R273" i="1"/>
  <c r="R247" i="1"/>
  <c r="R253" i="1"/>
  <c r="R254" i="1"/>
  <c r="R265" i="1"/>
  <c r="R267" i="1"/>
  <c r="R277" i="1"/>
  <c r="R279" i="1"/>
  <c r="R282" i="1"/>
  <c r="R285" i="1"/>
  <c r="R305" i="1"/>
  <c r="R309" i="1"/>
  <c r="R313" i="1"/>
  <c r="R333" i="1"/>
  <c r="R335" i="1"/>
  <c r="R340" i="1"/>
  <c r="R361" i="1"/>
  <c r="R363" i="1"/>
  <c r="R367" i="1"/>
  <c r="R288" i="1"/>
  <c r="R291" i="1"/>
  <c r="R294" i="1"/>
  <c r="R314" i="1"/>
  <c r="R319" i="1"/>
  <c r="R321" i="1"/>
  <c r="R342" i="1"/>
  <c r="R345" i="1"/>
  <c r="R349" i="1"/>
  <c r="R370" i="1"/>
  <c r="R371" i="1"/>
  <c r="R376" i="1"/>
  <c r="R298" i="1"/>
  <c r="R301" i="1"/>
  <c r="R304" i="1"/>
  <c r="R323" i="1"/>
  <c r="R327" i="1"/>
  <c r="R329" i="1"/>
  <c r="R352" i="1"/>
  <c r="R353" i="1"/>
  <c r="R356" i="1"/>
  <c r="R379" i="1"/>
  <c r="R380" i="1"/>
  <c r="R385" i="1"/>
  <c r="R280" i="1"/>
  <c r="R283" i="1"/>
  <c r="R286" i="1"/>
  <c r="R307" i="1"/>
  <c r="R310" i="1"/>
  <c r="R311" i="1"/>
  <c r="R332" i="1"/>
  <c r="R336" i="1"/>
  <c r="R338" i="1"/>
  <c r="R360" i="1"/>
  <c r="R364" i="1"/>
  <c r="R365" i="1"/>
  <c r="R289" i="1"/>
  <c r="R290" i="1"/>
  <c r="R293" i="1"/>
  <c r="R316" i="1"/>
  <c r="R317" i="1"/>
  <c r="R320" i="1"/>
  <c r="R343" i="1"/>
  <c r="R344" i="1"/>
  <c r="R347" i="1"/>
  <c r="R368" i="1"/>
  <c r="R373" i="1"/>
  <c r="R374" i="1"/>
  <c r="R297" i="1"/>
  <c r="R299" i="1"/>
  <c r="R303" i="1"/>
  <c r="R325" i="1"/>
  <c r="R326" i="1"/>
  <c r="R331" i="1"/>
  <c r="R351" i="1"/>
  <c r="R354" i="1"/>
  <c r="R357" i="1"/>
  <c r="R378" i="1"/>
  <c r="R382" i="1"/>
  <c r="R383" i="1"/>
  <c r="R278" i="1"/>
  <c r="R281" i="1"/>
  <c r="R284" i="1"/>
  <c r="R306" i="1"/>
  <c r="R308" i="1"/>
  <c r="R312" i="1"/>
  <c r="R334" i="1"/>
  <c r="R337" i="1"/>
  <c r="R339" i="1"/>
  <c r="R359" i="1"/>
  <c r="R362" i="1"/>
  <c r="R366" i="1"/>
  <c r="R287" i="1"/>
  <c r="R292" i="1"/>
  <c r="R295" i="1"/>
  <c r="R315" i="1"/>
  <c r="R318" i="1"/>
  <c r="R322" i="1"/>
  <c r="R341" i="1"/>
  <c r="R346" i="1"/>
  <c r="R348" i="1"/>
  <c r="R369" i="1"/>
  <c r="R372" i="1"/>
  <c r="R375" i="1"/>
  <c r="R296" i="1"/>
  <c r="R300" i="1"/>
  <c r="R302" i="1"/>
  <c r="R324" i="1"/>
  <c r="R328" i="1"/>
  <c r="R330" i="1"/>
  <c r="R350" i="1"/>
  <c r="R355" i="1"/>
  <c r="R358" i="1"/>
  <c r="R377" i="1"/>
  <c r="R381" i="1"/>
  <c r="R384" i="1"/>
  <c r="R387" i="1"/>
  <c r="U16" i="2"/>
  <c r="S16" i="2"/>
  <c r="Q16" i="2"/>
  <c r="U14" i="2"/>
  <c r="S14" i="2"/>
  <c r="Q14" i="2"/>
  <c r="U12" i="2"/>
  <c r="S12" i="2"/>
  <c r="Q12" i="2"/>
  <c r="U15" i="2"/>
  <c r="S15" i="2"/>
  <c r="Q15" i="2"/>
  <c r="U13" i="2"/>
  <c r="S13" i="2"/>
  <c r="Q13" i="2"/>
  <c r="U11" i="2"/>
  <c r="S11" i="2"/>
  <c r="Q11" i="2"/>
  <c r="U10" i="2"/>
  <c r="S10" i="2"/>
  <c r="Q10" i="2"/>
  <c r="U9" i="2"/>
  <c r="S9" i="2"/>
  <c r="Q9" i="2"/>
  <c r="U8" i="2"/>
  <c r="S8" i="2"/>
  <c r="Q8" i="2"/>
  <c r="U5" i="2"/>
  <c r="S5" i="2"/>
  <c r="Q5" i="2"/>
  <c r="U4" i="2"/>
  <c r="S4" i="2"/>
  <c r="Q4" i="2"/>
  <c r="U7" i="2"/>
  <c r="S7" i="2"/>
  <c r="Q7" i="2"/>
  <c r="U6" i="2"/>
  <c r="S6" i="2"/>
  <c r="Q6" i="2"/>
  <c r="U3" i="2"/>
  <c r="S3" i="2"/>
  <c r="Q3" i="2"/>
  <c r="U2" i="2"/>
  <c r="S2" i="2"/>
  <c r="Q2" i="2"/>
  <c r="U19" i="2"/>
  <c r="S19" i="2"/>
  <c r="U20" i="2"/>
  <c r="S20" i="2"/>
  <c r="U17" i="2"/>
  <c r="S17" i="2"/>
  <c r="U18" i="2"/>
  <c r="S18" i="2"/>
  <c r="S2" i="1"/>
  <c r="S11" i="1"/>
  <c r="S13" i="1"/>
  <c r="S5" i="1"/>
  <c r="S7" i="1"/>
  <c r="S15" i="1"/>
  <c r="S17" i="1"/>
  <c r="S8" i="1"/>
  <c r="S3" i="1"/>
  <c r="S10" i="1"/>
  <c r="S12" i="1"/>
  <c r="S4" i="1"/>
  <c r="S6" i="1"/>
  <c r="S14" i="1"/>
  <c r="S9" i="1"/>
  <c r="S16" i="1"/>
  <c r="S103" i="1"/>
  <c r="S101" i="1"/>
  <c r="S138" i="1"/>
  <c r="S136" i="1"/>
  <c r="S134" i="1"/>
  <c r="S67" i="1"/>
  <c r="S66" i="1"/>
  <c r="S65" i="1"/>
  <c r="S107" i="1"/>
  <c r="S106" i="1"/>
  <c r="S144" i="1"/>
  <c r="S143" i="1"/>
  <c r="S142" i="1"/>
  <c r="S105" i="1"/>
  <c r="S74" i="1"/>
  <c r="S72" i="1"/>
  <c r="S71" i="1"/>
  <c r="S79" i="1"/>
  <c r="S114" i="1"/>
  <c r="S150" i="1"/>
  <c r="S112" i="1"/>
  <c r="S148" i="1"/>
  <c r="S111" i="1"/>
  <c r="S146" i="1"/>
  <c r="S77" i="1"/>
  <c r="S76" i="1"/>
  <c r="S85" i="1"/>
  <c r="S119" i="1"/>
  <c r="S121" i="1"/>
  <c r="S156" i="1"/>
  <c r="S116" i="1"/>
  <c r="S154" i="1"/>
  <c r="S152" i="1"/>
  <c r="S83" i="1"/>
  <c r="S81" i="1"/>
  <c r="S89" i="1"/>
  <c r="S91" i="1"/>
  <c r="S124" i="1"/>
  <c r="S126" i="1"/>
  <c r="S160" i="1"/>
  <c r="S162" i="1"/>
  <c r="S122" i="1"/>
  <c r="S159" i="1"/>
  <c r="S87" i="1"/>
  <c r="S95" i="1"/>
  <c r="S97" i="1"/>
  <c r="S130" i="1"/>
  <c r="S132" i="1"/>
  <c r="S166" i="1"/>
  <c r="S168" i="1"/>
  <c r="S128" i="1"/>
  <c r="S165" i="1"/>
  <c r="S93" i="1"/>
  <c r="S102" i="1"/>
  <c r="S100" i="1"/>
  <c r="S139" i="1"/>
  <c r="S137" i="1"/>
  <c r="S99" i="1"/>
  <c r="S135" i="1"/>
  <c r="S68" i="1"/>
  <c r="S64" i="1"/>
  <c r="S63" i="1"/>
  <c r="S109" i="1"/>
  <c r="S108" i="1"/>
  <c r="S145" i="1"/>
  <c r="S104" i="1"/>
  <c r="S141" i="1"/>
  <c r="S140" i="1"/>
  <c r="S73" i="1"/>
  <c r="S70" i="1"/>
  <c r="S69" i="1"/>
  <c r="S80" i="1"/>
  <c r="S115" i="1"/>
  <c r="S151" i="1"/>
  <c r="S113" i="1"/>
  <c r="S149" i="1"/>
  <c r="S147" i="1"/>
  <c r="S78" i="1"/>
  <c r="S110" i="1"/>
  <c r="S75" i="1"/>
  <c r="S86" i="1"/>
  <c r="S120" i="1"/>
  <c r="S157" i="1"/>
  <c r="S118" i="1"/>
  <c r="S117" i="1"/>
  <c r="S155" i="1"/>
  <c r="S153" i="1"/>
  <c r="S84" i="1"/>
  <c r="S82" i="1"/>
  <c r="S90" i="1"/>
  <c r="S92" i="1"/>
  <c r="S125" i="1"/>
  <c r="S127" i="1"/>
  <c r="S161" i="1"/>
  <c r="S163" i="1"/>
  <c r="S123" i="1"/>
  <c r="S158" i="1"/>
  <c r="S88" i="1"/>
  <c r="S96" i="1"/>
  <c r="S98" i="1"/>
  <c r="S131" i="1"/>
  <c r="S133" i="1"/>
  <c r="S167" i="1"/>
  <c r="S169" i="1"/>
  <c r="S129" i="1"/>
  <c r="S94" i="1"/>
  <c r="S164" i="1"/>
  <c r="S18" i="1"/>
  <c r="S26" i="1"/>
  <c r="S21" i="1"/>
  <c r="S29" i="1"/>
  <c r="S23" i="1"/>
  <c r="S30" i="1"/>
  <c r="S33" i="1"/>
  <c r="S24" i="1"/>
  <c r="S280" i="1"/>
  <c r="S289" i="1"/>
  <c r="S297" i="1"/>
  <c r="S283" i="1"/>
  <c r="S290" i="1"/>
  <c r="S299" i="1"/>
  <c r="S286" i="1"/>
  <c r="S293" i="1"/>
  <c r="S303" i="1"/>
  <c r="S27" i="1"/>
  <c r="S19" i="1"/>
  <c r="S20" i="1"/>
  <c r="S28" i="1"/>
  <c r="S31" i="1"/>
  <c r="S22" i="1"/>
  <c r="S25" i="1"/>
  <c r="S32" i="1"/>
  <c r="S279" i="1"/>
  <c r="S288" i="1"/>
  <c r="S298" i="1"/>
  <c r="S282" i="1"/>
  <c r="S291" i="1"/>
  <c r="S301" i="1"/>
  <c r="S285" i="1"/>
  <c r="S294" i="1"/>
  <c r="S304" i="1"/>
  <c r="S287" i="1"/>
  <c r="S278" i="1"/>
  <c r="S296" i="1"/>
  <c r="S281" i="1"/>
  <c r="S292" i="1"/>
  <c r="S300" i="1"/>
  <c r="S284" i="1"/>
  <c r="S295" i="1"/>
  <c r="S302" i="1"/>
  <c r="S43" i="1"/>
  <c r="S34" i="1"/>
  <c r="S45" i="1"/>
  <c r="S37" i="1"/>
  <c r="S39" i="1"/>
  <c r="S46" i="1"/>
  <c r="S41" i="1"/>
  <c r="S49" i="1"/>
  <c r="S35" i="1"/>
  <c r="S42" i="1"/>
  <c r="S44" i="1"/>
  <c r="S36" i="1"/>
  <c r="S47" i="1"/>
  <c r="S38" i="1"/>
  <c r="S40" i="1"/>
  <c r="S48" i="1"/>
  <c r="S307" i="1"/>
  <c r="S325" i="1"/>
  <c r="S316" i="1"/>
  <c r="S310" i="1"/>
  <c r="S326" i="1"/>
  <c r="S317" i="1"/>
  <c r="S311" i="1"/>
  <c r="S320" i="1"/>
  <c r="S331" i="1"/>
  <c r="S305" i="1"/>
  <c r="S323" i="1"/>
  <c r="S314" i="1"/>
  <c r="S309" i="1"/>
  <c r="S319" i="1"/>
  <c r="S327" i="1"/>
  <c r="S313" i="1"/>
  <c r="S321" i="1"/>
  <c r="S329" i="1"/>
  <c r="S306" i="1"/>
  <c r="S324" i="1"/>
  <c r="S315" i="1"/>
  <c r="S328" i="1"/>
  <c r="S308" i="1"/>
  <c r="S318" i="1"/>
  <c r="S312" i="1"/>
  <c r="S322" i="1"/>
  <c r="S330" i="1"/>
  <c r="S50" i="1"/>
  <c r="S58" i="1"/>
  <c r="S52" i="1"/>
  <c r="S54" i="1"/>
  <c r="S56" i="1"/>
  <c r="S51" i="1"/>
  <c r="S57" i="1"/>
  <c r="S53" i="1"/>
  <c r="S55" i="1"/>
  <c r="S170" i="1"/>
  <c r="S206" i="1"/>
  <c r="S242" i="1"/>
  <c r="S172" i="1"/>
  <c r="S208" i="1"/>
  <c r="S244" i="1"/>
  <c r="S174" i="1"/>
  <c r="S210" i="1"/>
  <c r="S246" i="1"/>
  <c r="S176" i="1"/>
  <c r="S212" i="1"/>
  <c r="S248" i="1"/>
  <c r="S178" i="1"/>
  <c r="S214" i="1"/>
  <c r="S250" i="1"/>
  <c r="S180" i="1"/>
  <c r="S216" i="1"/>
  <c r="S252" i="1"/>
  <c r="S184" i="1"/>
  <c r="S220" i="1"/>
  <c r="S256" i="1"/>
  <c r="S186" i="1"/>
  <c r="S222" i="1"/>
  <c r="S258" i="1"/>
  <c r="S183" i="1"/>
  <c r="S255" i="1"/>
  <c r="S218" i="1"/>
  <c r="S190" i="1"/>
  <c r="S226" i="1"/>
  <c r="S262" i="1"/>
  <c r="S192" i="1"/>
  <c r="S228" i="1"/>
  <c r="S264" i="1"/>
  <c r="S224" i="1"/>
  <c r="S260" i="1"/>
  <c r="S189" i="1"/>
  <c r="S198" i="1"/>
  <c r="S234" i="1"/>
  <c r="S270" i="1"/>
  <c r="S233" i="1"/>
  <c r="S269" i="1"/>
  <c r="S268" i="1"/>
  <c r="S230" i="1"/>
  <c r="S196" i="1"/>
  <c r="S194" i="1"/>
  <c r="S203" i="1"/>
  <c r="S239" i="1"/>
  <c r="S275" i="1"/>
  <c r="S237" i="1"/>
  <c r="S236" i="1"/>
  <c r="S273" i="1"/>
  <c r="S272" i="1"/>
  <c r="S201" i="1"/>
  <c r="S200" i="1"/>
  <c r="S171" i="1"/>
  <c r="S207" i="1"/>
  <c r="S243" i="1"/>
  <c r="S173" i="1"/>
  <c r="S209" i="1"/>
  <c r="S245" i="1"/>
  <c r="S175" i="1"/>
  <c r="S211" i="1"/>
  <c r="S247" i="1"/>
  <c r="S177" i="1"/>
  <c r="S213" i="1"/>
  <c r="S249" i="1"/>
  <c r="S179" i="1"/>
  <c r="S215" i="1"/>
  <c r="S251" i="1"/>
  <c r="S181" i="1"/>
  <c r="S217" i="1"/>
  <c r="S253" i="1"/>
  <c r="S185" i="1"/>
  <c r="S221" i="1"/>
  <c r="S257" i="1"/>
  <c r="S187" i="1"/>
  <c r="S223" i="1"/>
  <c r="S259" i="1"/>
  <c r="S219" i="1"/>
  <c r="S254" i="1"/>
  <c r="S182" i="1"/>
  <c r="S191" i="1"/>
  <c r="S227" i="1"/>
  <c r="S263" i="1"/>
  <c r="S193" i="1"/>
  <c r="S229" i="1"/>
  <c r="S265" i="1"/>
  <c r="S225" i="1"/>
  <c r="S261" i="1"/>
  <c r="S188" i="1"/>
  <c r="S199" i="1"/>
  <c r="S235" i="1"/>
  <c r="S271" i="1"/>
  <c r="S232" i="1"/>
  <c r="S267" i="1"/>
  <c r="S231" i="1"/>
  <c r="S266" i="1"/>
  <c r="S197" i="1"/>
  <c r="S195" i="1"/>
  <c r="S204" i="1"/>
  <c r="S240" i="1"/>
  <c r="S276" i="1"/>
  <c r="S205" i="1"/>
  <c r="S241" i="1"/>
  <c r="S277" i="1"/>
  <c r="S238" i="1"/>
  <c r="S274" i="1"/>
  <c r="S202" i="1"/>
  <c r="S343" i="1"/>
  <c r="S332" i="1"/>
  <c r="S351" i="1"/>
  <c r="S354" i="1"/>
  <c r="S336" i="1"/>
  <c r="S344" i="1"/>
  <c r="S338" i="1"/>
  <c r="S357" i="1"/>
  <c r="S347" i="1"/>
  <c r="S333" i="1"/>
  <c r="S352" i="1"/>
  <c r="S342" i="1"/>
  <c r="S345" i="1"/>
  <c r="S335" i="1"/>
  <c r="S353" i="1"/>
  <c r="S340" i="1"/>
  <c r="S349" i="1"/>
  <c r="S356" i="1"/>
  <c r="S334" i="1"/>
  <c r="S341" i="1"/>
  <c r="S350" i="1"/>
  <c r="S355" i="1"/>
  <c r="S346" i="1"/>
  <c r="S337" i="1"/>
  <c r="S339" i="1"/>
  <c r="S358" i="1"/>
  <c r="S348" i="1"/>
  <c r="S360" i="1"/>
  <c r="S378" i="1"/>
  <c r="S368" i="1"/>
  <c r="S364" i="1"/>
  <c r="S373" i="1"/>
  <c r="S382" i="1"/>
  <c r="S365" i="1"/>
  <c r="S374" i="1"/>
  <c r="S383" i="1"/>
  <c r="S370" i="1"/>
  <c r="S361" i="1"/>
  <c r="S379" i="1"/>
  <c r="S363" i="1"/>
  <c r="S380" i="1"/>
  <c r="S371" i="1"/>
  <c r="S367" i="1"/>
  <c r="S376" i="1"/>
  <c r="S385" i="1"/>
  <c r="S369" i="1"/>
  <c r="S377" i="1"/>
  <c r="S359" i="1"/>
  <c r="S362" i="1"/>
  <c r="S381" i="1"/>
  <c r="S372" i="1"/>
  <c r="S366" i="1"/>
  <c r="S375" i="1"/>
  <c r="S384" i="1"/>
  <c r="S60" i="1"/>
  <c r="S61" i="1"/>
  <c r="S59" i="1"/>
  <c r="S62" i="1"/>
  <c r="S387" i="1"/>
  <c r="S401" i="1"/>
  <c r="S389" i="1"/>
  <c r="S403" i="1"/>
  <c r="S391" i="1"/>
  <c r="S405" i="1"/>
  <c r="S392" i="1"/>
  <c r="S407" i="1"/>
  <c r="S394" i="1"/>
  <c r="S408" i="1"/>
  <c r="S397" i="1"/>
  <c r="S411" i="1"/>
  <c r="S398" i="1"/>
  <c r="S412" i="1"/>
  <c r="S386" i="1"/>
  <c r="S400" i="1"/>
  <c r="S388" i="1"/>
  <c r="S402" i="1"/>
  <c r="S390" i="1"/>
  <c r="S404" i="1"/>
  <c r="S393" i="1"/>
  <c r="S406" i="1"/>
  <c r="S395" i="1"/>
  <c r="S409" i="1"/>
  <c r="S396" i="1"/>
  <c r="S410" i="1"/>
  <c r="S399" i="1"/>
  <c r="S413" i="1"/>
  <c r="S416" i="1"/>
  <c r="S430" i="1"/>
  <c r="S417" i="1"/>
  <c r="S431" i="1"/>
  <c r="S418" i="1"/>
  <c r="S432" i="1"/>
  <c r="S420" i="1"/>
  <c r="S435" i="1"/>
  <c r="S422" i="1"/>
  <c r="S436" i="1"/>
  <c r="S425" i="1"/>
  <c r="S438" i="1"/>
  <c r="S426" i="1"/>
  <c r="S441" i="1"/>
  <c r="S414" i="1"/>
  <c r="S428" i="1"/>
  <c r="S415" i="1"/>
  <c r="S429" i="1"/>
  <c r="S419" i="1"/>
  <c r="S433" i="1"/>
  <c r="S421" i="1"/>
  <c r="S434" i="1"/>
  <c r="S423" i="1"/>
  <c r="S437" i="1"/>
  <c r="S424" i="1"/>
  <c r="S439" i="1"/>
  <c r="S427" i="1"/>
  <c r="S440" i="1"/>
  <c r="S444" i="1"/>
  <c r="S458" i="1"/>
  <c r="S445" i="1"/>
  <c r="S459" i="1"/>
  <c r="S460" i="1"/>
  <c r="S446" i="1"/>
  <c r="S462" i="1"/>
  <c r="S448" i="1"/>
  <c r="S464" i="1"/>
  <c r="S450" i="1"/>
  <c r="S453" i="1"/>
  <c r="S466" i="1"/>
  <c r="S454" i="1"/>
  <c r="S469" i="1"/>
  <c r="S442" i="1"/>
  <c r="S456" i="1"/>
  <c r="S443" i="1"/>
  <c r="S457" i="1"/>
  <c r="S447" i="1"/>
  <c r="S461" i="1"/>
  <c r="S463" i="1"/>
  <c r="S449" i="1"/>
  <c r="S451" i="1"/>
  <c r="S465" i="1"/>
  <c r="S467" i="1"/>
  <c r="S452" i="1"/>
  <c r="S455" i="1"/>
  <c r="S468" i="1"/>
  <c r="E455" i="1"/>
  <c r="E468" i="1"/>
  <c r="E469" i="1"/>
  <c r="E454" i="1"/>
  <c r="E467" i="1"/>
  <c r="E452" i="1"/>
  <c r="E466" i="1"/>
  <c r="E453" i="1"/>
  <c r="E465" i="1"/>
  <c r="E451" i="1"/>
  <c r="E464" i="1"/>
  <c r="E450" i="1"/>
  <c r="E463" i="1"/>
  <c r="E449" i="1"/>
  <c r="E462" i="1"/>
  <c r="E448" i="1"/>
  <c r="E461" i="1"/>
  <c r="E447" i="1"/>
  <c r="E460" i="1"/>
  <c r="E446" i="1"/>
  <c r="E459" i="1"/>
  <c r="E445" i="1"/>
  <c r="E457" i="1"/>
  <c r="E443" i="1"/>
  <c r="E458" i="1"/>
  <c r="E444" i="1"/>
  <c r="E456" i="1"/>
  <c r="E442" i="1"/>
  <c r="E440" i="1"/>
  <c r="E441" i="1"/>
  <c r="T387" i="1"/>
  <c r="T401" i="1"/>
  <c r="T391" i="1"/>
  <c r="T455" i="1"/>
  <c r="T416" i="1"/>
  <c r="T444" i="1"/>
  <c r="T389" i="1"/>
  <c r="T417" i="1"/>
  <c r="T445" i="1"/>
  <c r="T418" i="1"/>
  <c r="T446" i="1"/>
  <c r="T392" i="1"/>
  <c r="T420" i="1"/>
  <c r="T448" i="1"/>
  <c r="T394" i="1"/>
  <c r="T422" i="1"/>
  <c r="T450" i="1"/>
  <c r="T397" i="1"/>
  <c r="T425" i="1"/>
  <c r="T453" i="1"/>
  <c r="T398" i="1"/>
  <c r="T426" i="1"/>
  <c r="T454" i="1"/>
  <c r="T386" i="1"/>
  <c r="T414" i="1"/>
  <c r="T442" i="1"/>
  <c r="T388" i="1"/>
  <c r="T415" i="1"/>
  <c r="T443" i="1"/>
  <c r="T390" i="1"/>
  <c r="T419" i="1"/>
  <c r="T447" i="1"/>
  <c r="T393" i="1"/>
  <c r="T421" i="1"/>
  <c r="T449" i="1"/>
  <c r="T395" i="1"/>
  <c r="T423" i="1"/>
  <c r="T451" i="1"/>
  <c r="T396" i="1"/>
  <c r="T424" i="1"/>
  <c r="T452" i="1"/>
  <c r="T399" i="1"/>
  <c r="T427" i="1"/>
  <c r="T430" i="1"/>
  <c r="T458" i="1"/>
  <c r="T403" i="1"/>
  <c r="T431" i="1"/>
  <c r="T459" i="1"/>
  <c r="T405" i="1"/>
  <c r="T432" i="1"/>
  <c r="T460" i="1"/>
  <c r="T407" i="1"/>
  <c r="T435" i="1"/>
  <c r="T462" i="1"/>
  <c r="T408" i="1"/>
  <c r="T436" i="1"/>
  <c r="T464" i="1"/>
  <c r="T411" i="1"/>
  <c r="T438" i="1"/>
  <c r="T466" i="1"/>
  <c r="T412" i="1"/>
  <c r="T441" i="1"/>
  <c r="T469" i="1"/>
  <c r="T400" i="1"/>
  <c r="T428" i="1"/>
  <c r="T456" i="1"/>
  <c r="T402" i="1"/>
  <c r="T429" i="1"/>
  <c r="T457" i="1"/>
  <c r="T404" i="1"/>
  <c r="T433" i="1"/>
  <c r="T461" i="1"/>
  <c r="T406" i="1"/>
  <c r="T434" i="1"/>
  <c r="T463" i="1"/>
  <c r="T409" i="1"/>
  <c r="T437" i="1"/>
  <c r="T465" i="1"/>
  <c r="T410" i="1"/>
  <c r="T439" i="1"/>
  <c r="T467" i="1"/>
  <c r="T413" i="1"/>
  <c r="T440" i="1"/>
  <c r="T468" i="1"/>
  <c r="O99" i="1"/>
  <c r="O137" i="1"/>
  <c r="O65" i="1"/>
  <c r="O101" i="1"/>
  <c r="O136" i="1"/>
  <c r="O70" i="1"/>
  <c r="O109" i="1"/>
  <c r="O145" i="1"/>
  <c r="O74" i="1"/>
  <c r="O106" i="1"/>
  <c r="O144" i="1"/>
  <c r="O75" i="1"/>
  <c r="O113" i="1"/>
  <c r="O149" i="1"/>
  <c r="O76" i="1"/>
  <c r="O112" i="1"/>
  <c r="O146" i="1"/>
  <c r="O82" i="1"/>
  <c r="O117" i="1"/>
  <c r="O155" i="1"/>
  <c r="O83" i="1"/>
  <c r="O116" i="1"/>
  <c r="O152" i="1"/>
  <c r="O88" i="1"/>
  <c r="O123" i="1"/>
  <c r="O158" i="1"/>
  <c r="O87" i="1"/>
  <c r="O122" i="1"/>
  <c r="O159" i="1"/>
  <c r="O94" i="1"/>
  <c r="O129" i="1"/>
  <c r="O164" i="1"/>
  <c r="O93" i="1"/>
  <c r="O128" i="1"/>
  <c r="O165" i="1"/>
  <c r="O64" i="1"/>
  <c r="O102" i="1"/>
  <c r="O139" i="1"/>
  <c r="O66" i="1"/>
  <c r="O138" i="1"/>
  <c r="O73" i="1"/>
  <c r="O104" i="1"/>
  <c r="O140" i="1"/>
  <c r="O72" i="1"/>
  <c r="O105" i="1"/>
  <c r="O143" i="1"/>
  <c r="O78" i="1"/>
  <c r="O110" i="1"/>
  <c r="O147" i="1"/>
  <c r="O77" i="1"/>
  <c r="O111" i="1"/>
  <c r="O148" i="1"/>
  <c r="O68" i="1"/>
  <c r="O100" i="1"/>
  <c r="O135" i="1"/>
  <c r="O67" i="1"/>
  <c r="O103" i="1"/>
  <c r="O134" i="1"/>
  <c r="O69" i="1"/>
  <c r="O108" i="1"/>
  <c r="O141" i="1"/>
  <c r="O71" i="1"/>
  <c r="O107" i="1"/>
  <c r="O142" i="1"/>
  <c r="O84" i="1"/>
  <c r="O118" i="1"/>
  <c r="O153" i="1"/>
  <c r="O81" i="1"/>
  <c r="O154" i="1"/>
  <c r="O188" i="1"/>
  <c r="O225" i="1"/>
  <c r="O261" i="1"/>
  <c r="O189" i="1"/>
  <c r="O224" i="1"/>
  <c r="O260" i="1"/>
  <c r="O195" i="1"/>
  <c r="O232" i="1"/>
  <c r="O266" i="1"/>
  <c r="O196" i="1"/>
  <c r="O230" i="1"/>
  <c r="O269" i="1"/>
  <c r="O202" i="1"/>
  <c r="O238" i="1"/>
  <c r="O274" i="1"/>
  <c r="O201" i="1"/>
  <c r="O236" i="1"/>
  <c r="O272" i="1"/>
  <c r="O182" i="1"/>
  <c r="O219" i="1"/>
  <c r="O254" i="1"/>
  <c r="O183" i="1"/>
  <c r="O218" i="1"/>
  <c r="O255" i="1"/>
  <c r="O197" i="1"/>
  <c r="O231" i="1"/>
  <c r="O267" i="1"/>
  <c r="O194" i="1"/>
  <c r="O233" i="1"/>
  <c r="O268" i="1"/>
  <c r="O200" i="1"/>
  <c r="O237" i="1"/>
  <c r="O273" i="1"/>
  <c r="O63" i="1"/>
  <c r="T99" i="1"/>
  <c r="T137" i="1"/>
  <c r="T65" i="1"/>
  <c r="T101" i="1"/>
  <c r="T136" i="1"/>
  <c r="T70" i="1"/>
  <c r="T109" i="1"/>
  <c r="T145" i="1"/>
  <c r="T74" i="1"/>
  <c r="T106" i="1"/>
  <c r="T144" i="1"/>
  <c r="T75" i="1"/>
  <c r="T113" i="1"/>
  <c r="T149" i="1"/>
  <c r="T76" i="1"/>
  <c r="T112" i="1"/>
  <c r="T146" i="1"/>
  <c r="T82" i="1"/>
  <c r="T117" i="1"/>
  <c r="T155" i="1"/>
  <c r="T83" i="1"/>
  <c r="T116" i="1"/>
  <c r="T152" i="1"/>
  <c r="T88" i="1"/>
  <c r="T123" i="1"/>
  <c r="T158" i="1"/>
  <c r="T87" i="1"/>
  <c r="T122" i="1"/>
  <c r="T159" i="1"/>
  <c r="T94" i="1"/>
  <c r="T129" i="1"/>
  <c r="T164" i="1"/>
  <c r="T93" i="1"/>
  <c r="T128" i="1"/>
  <c r="T165" i="1"/>
  <c r="T64" i="1"/>
  <c r="T102" i="1"/>
  <c r="T139" i="1"/>
  <c r="T66" i="1"/>
  <c r="T138" i="1"/>
  <c r="T73" i="1"/>
  <c r="T104" i="1"/>
  <c r="T140" i="1"/>
  <c r="T72" i="1"/>
  <c r="T105" i="1"/>
  <c r="T143" i="1"/>
  <c r="T78" i="1"/>
  <c r="T110" i="1"/>
  <c r="T147" i="1"/>
  <c r="T77" i="1"/>
  <c r="T111" i="1"/>
  <c r="T148" i="1"/>
  <c r="T86" i="1"/>
  <c r="T120" i="1"/>
  <c r="T157" i="1"/>
  <c r="T85" i="1"/>
  <c r="T119" i="1"/>
  <c r="T156" i="1"/>
  <c r="T90" i="1"/>
  <c r="T125" i="1"/>
  <c r="T161" i="1"/>
  <c r="T89" i="1"/>
  <c r="T124" i="1"/>
  <c r="T160" i="1"/>
  <c r="T96" i="1"/>
  <c r="T131" i="1"/>
  <c r="T167" i="1"/>
  <c r="T95" i="1"/>
  <c r="T130" i="1"/>
  <c r="T166" i="1"/>
  <c r="T68" i="1"/>
  <c r="T100" i="1"/>
  <c r="T135" i="1"/>
  <c r="T67" i="1"/>
  <c r="T103" i="1"/>
  <c r="T134" i="1"/>
  <c r="T69" i="1"/>
  <c r="T108" i="1"/>
  <c r="T141" i="1"/>
  <c r="T71" i="1"/>
  <c r="T107" i="1"/>
  <c r="T142" i="1"/>
  <c r="T80" i="1"/>
  <c r="T115" i="1"/>
  <c r="T151" i="1"/>
  <c r="T79" i="1"/>
  <c r="T114" i="1"/>
  <c r="T150" i="1"/>
  <c r="T84" i="1"/>
  <c r="T118" i="1"/>
  <c r="T153" i="1"/>
  <c r="T81" i="1"/>
  <c r="T121" i="1"/>
  <c r="T154" i="1"/>
  <c r="T92" i="1"/>
  <c r="T127" i="1"/>
  <c r="T163" i="1"/>
  <c r="T91" i="1"/>
  <c r="T126" i="1"/>
  <c r="T162" i="1"/>
  <c r="T98" i="1"/>
  <c r="T133" i="1"/>
  <c r="T169" i="1"/>
  <c r="T97" i="1"/>
  <c r="T132" i="1"/>
  <c r="T168" i="1"/>
  <c r="T171" i="1"/>
  <c r="T207" i="1"/>
  <c r="T243" i="1"/>
  <c r="T170" i="1"/>
  <c r="T206" i="1"/>
  <c r="T242" i="1"/>
  <c r="T177" i="1"/>
  <c r="T213" i="1"/>
  <c r="T249" i="1"/>
  <c r="T176" i="1"/>
  <c r="T212" i="1"/>
  <c r="T248" i="1"/>
  <c r="T185" i="1"/>
  <c r="T221" i="1"/>
  <c r="T257" i="1"/>
  <c r="T184" i="1"/>
  <c r="T220" i="1"/>
  <c r="T256" i="1"/>
  <c r="T191" i="1"/>
  <c r="T227" i="1"/>
  <c r="T263" i="1"/>
  <c r="T190" i="1"/>
  <c r="T226" i="1"/>
  <c r="T262" i="1"/>
  <c r="T199" i="1"/>
  <c r="T235" i="1"/>
  <c r="T271" i="1"/>
  <c r="T198" i="1"/>
  <c r="T234" i="1"/>
  <c r="T270" i="1"/>
  <c r="T204" i="1"/>
  <c r="T240" i="1"/>
  <c r="T276" i="1"/>
  <c r="T203" i="1"/>
  <c r="T239" i="1"/>
  <c r="T275" i="1"/>
  <c r="T173" i="1"/>
  <c r="T209" i="1"/>
  <c r="T245" i="1"/>
  <c r="T172" i="1"/>
  <c r="T208" i="1"/>
  <c r="T244" i="1"/>
  <c r="T179" i="1"/>
  <c r="T215" i="1"/>
  <c r="T251" i="1"/>
  <c r="T178" i="1"/>
  <c r="T214" i="1"/>
  <c r="T250" i="1"/>
  <c r="T187" i="1"/>
  <c r="T223" i="1"/>
  <c r="T259" i="1"/>
  <c r="T186" i="1"/>
  <c r="T222" i="1"/>
  <c r="T258" i="1"/>
  <c r="T188" i="1"/>
  <c r="T225" i="1"/>
  <c r="T261" i="1"/>
  <c r="T189" i="1"/>
  <c r="T224" i="1"/>
  <c r="T260" i="1"/>
  <c r="T195" i="1"/>
  <c r="T232" i="1"/>
  <c r="T266" i="1"/>
  <c r="T196" i="1"/>
  <c r="T230" i="1"/>
  <c r="T269" i="1"/>
  <c r="T202" i="1"/>
  <c r="T238" i="1"/>
  <c r="T274" i="1"/>
  <c r="T201" i="1"/>
  <c r="T236" i="1"/>
  <c r="T272" i="1"/>
  <c r="T175" i="1"/>
  <c r="T211" i="1"/>
  <c r="T247" i="1"/>
  <c r="T174" i="1"/>
  <c r="T210" i="1"/>
  <c r="T246" i="1"/>
  <c r="T181" i="1"/>
  <c r="T217" i="1"/>
  <c r="T253" i="1"/>
  <c r="T180" i="1"/>
  <c r="T216" i="1"/>
  <c r="T252" i="1"/>
  <c r="T182" i="1"/>
  <c r="T219" i="1"/>
  <c r="T254" i="1"/>
  <c r="T183" i="1"/>
  <c r="T218" i="1"/>
  <c r="T255" i="1"/>
  <c r="T193" i="1"/>
  <c r="T229" i="1"/>
  <c r="T265" i="1"/>
  <c r="T192" i="1"/>
  <c r="T228" i="1"/>
  <c r="T264" i="1"/>
  <c r="T197" i="1"/>
  <c r="T231" i="1"/>
  <c r="T267" i="1"/>
  <c r="T194" i="1"/>
  <c r="T233" i="1"/>
  <c r="T268" i="1"/>
  <c r="T205" i="1"/>
  <c r="T241" i="1"/>
  <c r="T277" i="1"/>
  <c r="T200" i="1"/>
  <c r="T237" i="1"/>
  <c r="T273" i="1"/>
  <c r="T63" i="1"/>
  <c r="P2" i="1"/>
  <c r="P18" i="1"/>
  <c r="P34" i="1"/>
  <c r="P50" i="1"/>
  <c r="P60" i="1"/>
  <c r="P3" i="1"/>
  <c r="P19" i="1"/>
  <c r="P35" i="1"/>
  <c r="P51" i="1"/>
  <c r="P59" i="1"/>
  <c r="P5" i="1"/>
  <c r="P21" i="1"/>
  <c r="P37" i="1"/>
  <c r="P52" i="1"/>
  <c r="P4" i="1"/>
  <c r="P20" i="1"/>
  <c r="P36" i="1"/>
  <c r="P7" i="1"/>
  <c r="P23" i="1"/>
  <c r="P39" i="1"/>
  <c r="P54" i="1"/>
  <c r="P6" i="1"/>
  <c r="P22" i="1"/>
  <c r="P38" i="1"/>
  <c r="P53" i="1"/>
  <c r="P8" i="1"/>
  <c r="P24" i="1"/>
  <c r="P41" i="1"/>
  <c r="P56" i="1"/>
  <c r="P61" i="1"/>
  <c r="P9" i="1"/>
  <c r="P25" i="1"/>
  <c r="P40" i="1"/>
  <c r="P55" i="1"/>
  <c r="P62" i="1"/>
  <c r="P11" i="1"/>
  <c r="P26" i="1"/>
  <c r="P43" i="1"/>
  <c r="P10" i="1"/>
  <c r="P27" i="1"/>
  <c r="P42" i="1"/>
  <c r="P13" i="1"/>
  <c r="P29" i="1"/>
  <c r="P45" i="1"/>
  <c r="P58" i="1"/>
  <c r="P12" i="1"/>
  <c r="P28" i="1"/>
  <c r="P44" i="1"/>
  <c r="P57" i="1"/>
  <c r="P15" i="1"/>
  <c r="P30" i="1"/>
  <c r="P46" i="1"/>
  <c r="P14" i="1"/>
  <c r="P31" i="1"/>
  <c r="P47" i="1"/>
  <c r="P17" i="1"/>
  <c r="P33" i="1"/>
  <c r="P49" i="1"/>
  <c r="P16" i="1"/>
  <c r="P32" i="1"/>
  <c r="P48" i="1"/>
  <c r="T18" i="1"/>
  <c r="T34" i="1"/>
  <c r="T50" i="1"/>
  <c r="T60" i="1"/>
  <c r="T3" i="1"/>
  <c r="T19" i="1"/>
  <c r="T35" i="1"/>
  <c r="T51" i="1"/>
  <c r="T59" i="1"/>
  <c r="T5" i="1"/>
  <c r="T21" i="1"/>
  <c r="T37" i="1"/>
  <c r="T52" i="1"/>
  <c r="T4" i="1"/>
  <c r="T20" i="1"/>
  <c r="T36" i="1"/>
  <c r="T7" i="1"/>
  <c r="T23" i="1"/>
  <c r="T39" i="1"/>
  <c r="T54" i="1"/>
  <c r="T6" i="1"/>
  <c r="T22" i="1"/>
  <c r="T38" i="1"/>
  <c r="T53" i="1"/>
  <c r="T8" i="1"/>
  <c r="T24" i="1"/>
  <c r="T41" i="1"/>
  <c r="T56" i="1"/>
  <c r="T61" i="1"/>
  <c r="T9" i="1"/>
  <c r="T25" i="1"/>
  <c r="T40" i="1"/>
  <c r="T55" i="1"/>
  <c r="T62" i="1"/>
  <c r="T11" i="1"/>
  <c r="T26" i="1"/>
  <c r="T43" i="1"/>
  <c r="T10" i="1"/>
  <c r="T27" i="1"/>
  <c r="T42" i="1"/>
  <c r="T13" i="1"/>
  <c r="T29" i="1"/>
  <c r="T45" i="1"/>
  <c r="T58" i="1"/>
  <c r="T12" i="1"/>
  <c r="T28" i="1"/>
  <c r="T44" i="1"/>
  <c r="T57" i="1"/>
  <c r="T15" i="1"/>
  <c r="T30" i="1"/>
  <c r="T46" i="1"/>
  <c r="T14" i="1"/>
  <c r="T31" i="1"/>
  <c r="T47" i="1"/>
  <c r="T17" i="1"/>
  <c r="T33" i="1"/>
  <c r="T49" i="1"/>
  <c r="T16" i="1"/>
  <c r="T32" i="1"/>
  <c r="T48" i="1"/>
  <c r="T2" i="1"/>
  <c r="T305" i="1"/>
  <c r="T333" i="1"/>
  <c r="T361" i="1"/>
  <c r="T278" i="1"/>
  <c r="T306" i="1"/>
  <c r="T334" i="1"/>
  <c r="T359" i="1"/>
  <c r="T280" i="1"/>
  <c r="T307" i="1"/>
  <c r="T332" i="1"/>
  <c r="T360" i="1"/>
  <c r="T288" i="1"/>
  <c r="T314" i="1"/>
  <c r="T342" i="1"/>
  <c r="T370" i="1"/>
  <c r="T287" i="1"/>
  <c r="T315" i="1"/>
  <c r="T341" i="1"/>
  <c r="T369" i="1"/>
  <c r="T289" i="1"/>
  <c r="T316" i="1"/>
  <c r="T343" i="1"/>
  <c r="T368" i="1"/>
  <c r="T298" i="1"/>
  <c r="T323" i="1"/>
  <c r="T352" i="1"/>
  <c r="T379" i="1"/>
  <c r="T296" i="1"/>
  <c r="T324" i="1"/>
  <c r="T350" i="1"/>
  <c r="T377" i="1"/>
  <c r="T297" i="1"/>
  <c r="T325" i="1"/>
  <c r="T351" i="1"/>
  <c r="T378" i="1"/>
  <c r="T282" i="1"/>
  <c r="T309" i="1"/>
  <c r="T335" i="1"/>
  <c r="T363" i="1"/>
  <c r="T281" i="1"/>
  <c r="T308" i="1"/>
  <c r="T337" i="1"/>
  <c r="T362" i="1"/>
  <c r="T283" i="1"/>
  <c r="T310" i="1"/>
  <c r="T336" i="1"/>
  <c r="T364" i="1"/>
  <c r="T291" i="1"/>
  <c r="T319" i="1"/>
  <c r="T345" i="1"/>
  <c r="T371" i="1"/>
  <c r="T292" i="1"/>
  <c r="T318" i="1"/>
  <c r="T346" i="1"/>
  <c r="T372" i="1"/>
  <c r="T290" i="1"/>
  <c r="T317" i="1"/>
  <c r="T344" i="1"/>
  <c r="T373" i="1"/>
  <c r="T301" i="1"/>
  <c r="T327" i="1"/>
  <c r="T353" i="1"/>
  <c r="T380" i="1"/>
  <c r="T300" i="1"/>
  <c r="T328" i="1"/>
  <c r="T355" i="1"/>
  <c r="T381" i="1"/>
  <c r="T299" i="1"/>
  <c r="T326" i="1"/>
  <c r="T354" i="1"/>
  <c r="T382" i="1"/>
  <c r="T285" i="1"/>
  <c r="T313" i="1"/>
  <c r="T340" i="1"/>
  <c r="T367" i="1"/>
  <c r="T284" i="1"/>
  <c r="T312" i="1"/>
  <c r="T339" i="1"/>
  <c r="T366" i="1"/>
  <c r="T286" i="1"/>
  <c r="T311" i="1"/>
  <c r="T338" i="1"/>
  <c r="T365" i="1"/>
  <c r="T294" i="1"/>
  <c r="T321" i="1"/>
  <c r="T349" i="1"/>
  <c r="T376" i="1"/>
  <c r="T295" i="1"/>
  <c r="T322" i="1"/>
  <c r="T348" i="1"/>
  <c r="T375" i="1"/>
  <c r="T293" i="1"/>
  <c r="T320" i="1"/>
  <c r="T347" i="1"/>
  <c r="T374" i="1"/>
  <c r="T304" i="1"/>
  <c r="T329" i="1"/>
  <c r="T356" i="1"/>
  <c r="T385" i="1"/>
  <c r="T302" i="1"/>
  <c r="T330" i="1"/>
  <c r="T358" i="1"/>
  <c r="T384" i="1"/>
  <c r="T303" i="1"/>
  <c r="T331" i="1"/>
  <c r="T357" i="1"/>
  <c r="T383" i="1"/>
  <c r="T279" i="1"/>
  <c r="P305" i="1"/>
  <c r="P333" i="1"/>
  <c r="P361" i="1"/>
  <c r="P278" i="1"/>
  <c r="P306" i="1"/>
  <c r="P334" i="1"/>
  <c r="P359" i="1"/>
  <c r="P280" i="1"/>
  <c r="P307" i="1"/>
  <c r="P332" i="1"/>
  <c r="P360" i="1"/>
  <c r="P288" i="1"/>
  <c r="P314" i="1"/>
  <c r="P342" i="1"/>
  <c r="P370" i="1"/>
  <c r="P287" i="1"/>
  <c r="P315" i="1"/>
  <c r="P341" i="1"/>
  <c r="P369" i="1"/>
  <c r="P289" i="1"/>
  <c r="P316" i="1"/>
  <c r="P343" i="1"/>
  <c r="P368" i="1"/>
  <c r="P298" i="1"/>
  <c r="P323" i="1"/>
  <c r="P352" i="1"/>
  <c r="P379" i="1"/>
  <c r="P296" i="1"/>
  <c r="P324" i="1"/>
  <c r="P350" i="1"/>
  <c r="P377" i="1"/>
  <c r="P297" i="1"/>
  <c r="P325" i="1"/>
  <c r="P351" i="1"/>
  <c r="P378" i="1"/>
  <c r="P282" i="1"/>
  <c r="P309" i="1"/>
  <c r="P335" i="1"/>
  <c r="P363" i="1"/>
  <c r="P281" i="1"/>
  <c r="P308" i="1"/>
  <c r="P337" i="1"/>
  <c r="P362" i="1"/>
  <c r="P283" i="1"/>
  <c r="P310" i="1"/>
  <c r="P336" i="1"/>
  <c r="P364" i="1"/>
  <c r="P291" i="1"/>
  <c r="P319" i="1"/>
  <c r="P345" i="1"/>
  <c r="P371" i="1"/>
  <c r="P292" i="1"/>
  <c r="P318" i="1"/>
  <c r="P346" i="1"/>
  <c r="P372" i="1"/>
  <c r="P290" i="1"/>
  <c r="P317" i="1"/>
  <c r="P344" i="1"/>
  <c r="P373" i="1"/>
  <c r="P301" i="1"/>
  <c r="P327" i="1"/>
  <c r="P353" i="1"/>
  <c r="P380" i="1"/>
  <c r="P300" i="1"/>
  <c r="P328" i="1"/>
  <c r="P355" i="1"/>
  <c r="P381" i="1"/>
  <c r="P299" i="1"/>
  <c r="P326" i="1"/>
  <c r="P354" i="1"/>
  <c r="P382" i="1"/>
  <c r="P285" i="1"/>
  <c r="P313" i="1"/>
  <c r="P340" i="1"/>
  <c r="P367" i="1"/>
  <c r="P284" i="1"/>
  <c r="P312" i="1"/>
  <c r="P339" i="1"/>
  <c r="P366" i="1"/>
  <c r="P286" i="1"/>
  <c r="P311" i="1"/>
  <c r="P338" i="1"/>
  <c r="P365" i="1"/>
  <c r="P294" i="1"/>
  <c r="P321" i="1"/>
  <c r="P349" i="1"/>
  <c r="P376" i="1"/>
  <c r="P295" i="1"/>
  <c r="P322" i="1"/>
  <c r="P348" i="1"/>
  <c r="P375" i="1"/>
  <c r="P293" i="1"/>
  <c r="P320" i="1"/>
  <c r="P347" i="1"/>
  <c r="P374" i="1"/>
  <c r="P304" i="1"/>
  <c r="P329" i="1"/>
  <c r="P356" i="1"/>
  <c r="P385" i="1"/>
  <c r="P302" i="1"/>
  <c r="P330" i="1"/>
  <c r="P358" i="1"/>
  <c r="P384" i="1"/>
  <c r="P303" i="1"/>
  <c r="P331" i="1"/>
  <c r="P357" i="1"/>
  <c r="P383" i="1"/>
  <c r="P279" i="1"/>
</calcChain>
</file>

<file path=xl/sharedStrings.xml><?xml version="1.0" encoding="utf-8"?>
<sst xmlns="http://schemas.openxmlformats.org/spreadsheetml/2006/main" count="10861" uniqueCount="572">
  <si>
    <t>treatment</t>
  </si>
  <si>
    <t xml:space="preserve">mass_remaining </t>
  </si>
  <si>
    <t>isolate</t>
  </si>
  <si>
    <t>harvest_date</t>
  </si>
  <si>
    <t>mt.mo</t>
  </si>
  <si>
    <t>Oak_1</t>
  </si>
  <si>
    <t>Mel_Black</t>
  </si>
  <si>
    <t>Mel_White</t>
  </si>
  <si>
    <t>Mort</t>
  </si>
  <si>
    <t>Oak_2</t>
  </si>
  <si>
    <t>Oak_3</t>
  </si>
  <si>
    <t>NA</t>
  </si>
  <si>
    <t>Ceno</t>
  </si>
  <si>
    <t>myc_assoc</t>
  </si>
  <si>
    <t>forest_grassland</t>
  </si>
  <si>
    <t>AM</t>
  </si>
  <si>
    <t>mixed</t>
  </si>
  <si>
    <t>EM</t>
  </si>
  <si>
    <t>AM_tree</t>
  </si>
  <si>
    <t>AM_grass</t>
  </si>
  <si>
    <t>EM_tree</t>
  </si>
  <si>
    <t>EM_forb</t>
  </si>
  <si>
    <t>initial</t>
  </si>
  <si>
    <t>field_5</t>
  </si>
  <si>
    <t>field_80</t>
  </si>
  <si>
    <t>field_0</t>
  </si>
  <si>
    <t>EM_1</t>
  </si>
  <si>
    <t>EM_2</t>
  </si>
  <si>
    <t>EM_4</t>
  </si>
  <si>
    <t>EM_5</t>
  </si>
  <si>
    <t>EM_6</t>
  </si>
  <si>
    <t>AM_2</t>
  </si>
  <si>
    <t>AM_3</t>
  </si>
  <si>
    <t>AM_4</t>
  </si>
  <si>
    <t>AM_5</t>
  </si>
  <si>
    <t>AM_6</t>
  </si>
  <si>
    <t>AM_7</t>
  </si>
  <si>
    <t>AM_8</t>
  </si>
  <si>
    <t>location</t>
  </si>
  <si>
    <t>plot_Id</t>
  </si>
  <si>
    <t>EM_7</t>
  </si>
  <si>
    <t>EM_8</t>
  </si>
  <si>
    <t>transect_20m</t>
  </si>
  <si>
    <t>transect_5m</t>
  </si>
  <si>
    <t>transect_-10m</t>
  </si>
  <si>
    <t>CC_praire1</t>
  </si>
  <si>
    <t>CC_praire2</t>
  </si>
  <si>
    <t>MC_forest</t>
  </si>
  <si>
    <t>pH</t>
  </si>
  <si>
    <t>soil_moisture</t>
  </si>
  <si>
    <t>notes</t>
  </si>
  <si>
    <t>hole in lbag</t>
  </si>
  <si>
    <t>not recovered</t>
  </si>
  <si>
    <t>incub_period.days</t>
  </si>
  <si>
    <t>incub_period.years</t>
  </si>
  <si>
    <t>site</t>
  </si>
  <si>
    <t>cedar creek</t>
  </si>
  <si>
    <t>moores creek</t>
  </si>
  <si>
    <t>exp</t>
  </si>
  <si>
    <t>relative_period.months</t>
  </si>
  <si>
    <t>incub_period.months</t>
  </si>
  <si>
    <t>mel_status</t>
  </si>
  <si>
    <t xml:space="preserve">melanized </t>
  </si>
  <si>
    <t>non-melanized</t>
  </si>
  <si>
    <t>Forest</t>
  </si>
  <si>
    <t>CC_savanna</t>
  </si>
  <si>
    <t>Oak Savanna</t>
  </si>
  <si>
    <t>incub_period.wks</t>
  </si>
  <si>
    <t>unique_plotID</t>
  </si>
  <si>
    <t>unique_sampID</t>
  </si>
  <si>
    <t>CCP1_1</t>
  </si>
  <si>
    <t>CCP1_2</t>
  </si>
  <si>
    <t>CCP1_3</t>
  </si>
  <si>
    <t>CCP1_4</t>
  </si>
  <si>
    <t>CCP1_5</t>
  </si>
  <si>
    <t>CCP1_6</t>
  </si>
  <si>
    <t>CCP1_7</t>
  </si>
  <si>
    <t>CCP1_8</t>
  </si>
  <si>
    <t>CCP1_9</t>
  </si>
  <si>
    <t>CCP1_10</t>
  </si>
  <si>
    <t>CCP1_11</t>
  </si>
  <si>
    <t>CCP1_12</t>
  </si>
  <si>
    <t>CCP1_13</t>
  </si>
  <si>
    <t>CCP1_14</t>
  </si>
  <si>
    <t>CCP1_15</t>
  </si>
  <si>
    <t>CCP1_16</t>
  </si>
  <si>
    <t>CCP1_17</t>
  </si>
  <si>
    <t>CCP1_18</t>
  </si>
  <si>
    <t>CCP1_19</t>
  </si>
  <si>
    <t>CCP1_20</t>
  </si>
  <si>
    <t>CCP1_21</t>
  </si>
  <si>
    <t>CCP1_22</t>
  </si>
  <si>
    <t>CCP1_23</t>
  </si>
  <si>
    <t>CCP1_24</t>
  </si>
  <si>
    <t>CCP1_25</t>
  </si>
  <si>
    <t>CCP1_26</t>
  </si>
  <si>
    <t>CCP1_27</t>
  </si>
  <si>
    <t>CCP1_28</t>
  </si>
  <si>
    <t>CCP1_29</t>
  </si>
  <si>
    <t>CCP1_30</t>
  </si>
  <si>
    <t>CCP1_31</t>
  </si>
  <si>
    <t>CCP1_32</t>
  </si>
  <si>
    <t>CCP1_33</t>
  </si>
  <si>
    <t>CCP1_34</t>
  </si>
  <si>
    <t>CCP1_35</t>
  </si>
  <si>
    <t>CCP1_36</t>
  </si>
  <si>
    <t>CCP1_37</t>
  </si>
  <si>
    <t>CCP1_38</t>
  </si>
  <si>
    <t>CCP1_39</t>
  </si>
  <si>
    <t>CCP1_40</t>
  </si>
  <si>
    <t>CCP1_41</t>
  </si>
  <si>
    <t>CCP1_42</t>
  </si>
  <si>
    <t>CCP1_43</t>
  </si>
  <si>
    <t>CCP1_44</t>
  </si>
  <si>
    <t>CCP1_45</t>
  </si>
  <si>
    <t>CCP1_46</t>
  </si>
  <si>
    <t>CCP1_47</t>
  </si>
  <si>
    <t>CCP1_48</t>
  </si>
  <si>
    <t>CCP1_49</t>
  </si>
  <si>
    <t>CCP1_50</t>
  </si>
  <si>
    <t>CCP1_51</t>
  </si>
  <si>
    <t>CCP1_52</t>
  </si>
  <si>
    <t>CCP1_53</t>
  </si>
  <si>
    <t>CCP1_54</t>
  </si>
  <si>
    <t>CCP1_55</t>
  </si>
  <si>
    <t>CCP1_56</t>
  </si>
  <si>
    <t>CCP1_57</t>
  </si>
  <si>
    <t>CCP1_58</t>
  </si>
  <si>
    <t>CCP1_59</t>
  </si>
  <si>
    <t>CCP1_60</t>
  </si>
  <si>
    <t>CCP1_61</t>
  </si>
  <si>
    <t xml:space="preserve"> CCP2_63</t>
  </si>
  <si>
    <t xml:space="preserve"> CCP2_64</t>
  </si>
  <si>
    <t xml:space="preserve"> CCP2_65</t>
  </si>
  <si>
    <t xml:space="preserve"> CCP2_66</t>
  </si>
  <si>
    <t xml:space="preserve"> CCP2_67</t>
  </si>
  <si>
    <t xml:space="preserve"> CCP2_68</t>
  </si>
  <si>
    <t xml:space="preserve"> CCP2_69</t>
  </si>
  <si>
    <t xml:space="preserve"> CCP2_70</t>
  </si>
  <si>
    <t xml:space="preserve"> CCP2_71</t>
  </si>
  <si>
    <t xml:space="preserve"> CCP2_72</t>
  </si>
  <si>
    <t xml:space="preserve"> CCP2_73</t>
  </si>
  <si>
    <t xml:space="preserve"> CCP2_74</t>
  </si>
  <si>
    <t xml:space="preserve"> CCP2_75</t>
  </si>
  <si>
    <t xml:space="preserve"> CCP2_76</t>
  </si>
  <si>
    <t xml:space="preserve"> CCP2_77</t>
  </si>
  <si>
    <t xml:space="preserve"> CCP2_78</t>
  </si>
  <si>
    <t xml:space="preserve"> CCP2_79</t>
  </si>
  <si>
    <t xml:space="preserve"> CCP2_80</t>
  </si>
  <si>
    <t xml:space="preserve"> CCP2_81</t>
  </si>
  <si>
    <t xml:space="preserve"> CCP2_82</t>
  </si>
  <si>
    <t xml:space="preserve"> CCP2_83</t>
  </si>
  <si>
    <t xml:space="preserve"> CCP2_84</t>
  </si>
  <si>
    <t xml:space="preserve"> CCP2_85</t>
  </si>
  <si>
    <t xml:space="preserve"> CCP2_86</t>
  </si>
  <si>
    <t xml:space="preserve"> CCP2_87</t>
  </si>
  <si>
    <t xml:space="preserve"> CCP2_88</t>
  </si>
  <si>
    <t xml:space="preserve"> CCP2_89</t>
  </si>
  <si>
    <t xml:space="preserve"> CCP2_90</t>
  </si>
  <si>
    <t xml:space="preserve"> CCP2_91</t>
  </si>
  <si>
    <t xml:space="preserve"> CCP2_92</t>
  </si>
  <si>
    <t xml:space="preserve"> CCP2_93</t>
  </si>
  <si>
    <t xml:space="preserve"> CCP2_94</t>
  </si>
  <si>
    <t xml:space="preserve"> CCP2_95</t>
  </si>
  <si>
    <t xml:space="preserve"> CCP2_96</t>
  </si>
  <si>
    <t xml:space="preserve"> CCP2_97</t>
  </si>
  <si>
    <t xml:space="preserve"> CCP2_98</t>
  </si>
  <si>
    <t xml:space="preserve"> CCP2_99</t>
  </si>
  <si>
    <t xml:space="preserve"> CCP2_100</t>
  </si>
  <si>
    <t xml:space="preserve"> CCP2_101</t>
  </si>
  <si>
    <t xml:space="preserve"> CCP2_102</t>
  </si>
  <si>
    <t xml:space="preserve"> CCP2_103</t>
  </si>
  <si>
    <t xml:space="preserve"> CCP2_104</t>
  </si>
  <si>
    <t xml:space="preserve"> CCP2_105</t>
  </si>
  <si>
    <t xml:space="preserve"> CCP2_106</t>
  </si>
  <si>
    <t xml:space="preserve"> CCP2_107</t>
  </si>
  <si>
    <t xml:space="preserve"> CCP2_108</t>
  </si>
  <si>
    <t xml:space="preserve"> CCP2_109</t>
  </si>
  <si>
    <t xml:space="preserve"> CCP2_110</t>
  </si>
  <si>
    <t xml:space="preserve"> CCP2_111</t>
  </si>
  <si>
    <t xml:space="preserve"> CCP2_112</t>
  </si>
  <si>
    <t xml:space="preserve"> CCP2_113</t>
  </si>
  <si>
    <t xml:space="preserve"> CCP2_114</t>
  </si>
  <si>
    <t xml:space="preserve"> CCP2_115</t>
  </si>
  <si>
    <t xml:space="preserve"> CCP2_116</t>
  </si>
  <si>
    <t xml:space="preserve"> CCP2_117</t>
  </si>
  <si>
    <t xml:space="preserve"> CCP2_118</t>
  </si>
  <si>
    <t xml:space="preserve"> CCP2_119</t>
  </si>
  <si>
    <t xml:space="preserve"> CCP2_120</t>
  </si>
  <si>
    <t xml:space="preserve"> CCP2_121</t>
  </si>
  <si>
    <t xml:space="preserve"> CCP2_122</t>
  </si>
  <si>
    <t xml:space="preserve"> CCP2_123</t>
  </si>
  <si>
    <t xml:space="preserve"> CCP2_124</t>
  </si>
  <si>
    <t xml:space="preserve"> CCP2_125</t>
  </si>
  <si>
    <t xml:space="preserve"> CCP2_126</t>
  </si>
  <si>
    <t xml:space="preserve"> CCP2_127</t>
  </si>
  <si>
    <t xml:space="preserve"> CCP2_128</t>
  </si>
  <si>
    <t xml:space="preserve"> CCP2_129</t>
  </si>
  <si>
    <t xml:space="preserve"> CCP2_130</t>
  </si>
  <si>
    <t xml:space="preserve"> CCP2_131</t>
  </si>
  <si>
    <t xml:space="preserve"> CCP2_132</t>
  </si>
  <si>
    <t xml:space="preserve"> CCP2_133</t>
  </si>
  <si>
    <t xml:space="preserve"> CCP2_134</t>
  </si>
  <si>
    <t xml:space="preserve"> CCP2_135</t>
  </si>
  <si>
    <t xml:space="preserve"> CCP2_136</t>
  </si>
  <si>
    <t xml:space="preserve"> CCP2_137</t>
  </si>
  <si>
    <t xml:space="preserve"> CCP2_138</t>
  </si>
  <si>
    <t xml:space="preserve"> CCP2_139</t>
  </si>
  <si>
    <t xml:space="preserve"> CCP2_140</t>
  </si>
  <si>
    <t xml:space="preserve"> CCP2_141</t>
  </si>
  <si>
    <t xml:space="preserve"> CCP2_142</t>
  </si>
  <si>
    <t xml:space="preserve"> CCP2_143</t>
  </si>
  <si>
    <t xml:space="preserve"> CCP2_144</t>
  </si>
  <si>
    <t xml:space="preserve"> CCP2_145</t>
  </si>
  <si>
    <t xml:space="preserve"> CCP2_146</t>
  </si>
  <si>
    <t xml:space="preserve"> CCP2_147</t>
  </si>
  <si>
    <t xml:space="preserve"> CCP2_148</t>
  </si>
  <si>
    <t xml:space="preserve"> CCP2_149</t>
  </si>
  <si>
    <t xml:space="preserve"> CCP2_150</t>
  </si>
  <si>
    <t xml:space="preserve"> CCP2_151</t>
  </si>
  <si>
    <t xml:space="preserve"> CCP2_152</t>
  </si>
  <si>
    <t xml:space="preserve"> CCP2_153</t>
  </si>
  <si>
    <t xml:space="preserve"> CCP2_154</t>
  </si>
  <si>
    <t xml:space="preserve"> CCP2_155</t>
  </si>
  <si>
    <t xml:space="preserve"> CCP2_156</t>
  </si>
  <si>
    <t xml:space="preserve"> CCP2_157</t>
  </si>
  <si>
    <t xml:space="preserve"> CCP2_158</t>
  </si>
  <si>
    <t xml:space="preserve"> CCP2_159</t>
  </si>
  <si>
    <t xml:space="preserve"> CCP2_160</t>
  </si>
  <si>
    <t xml:space="preserve"> CCP2_161</t>
  </si>
  <si>
    <t xml:space="preserve"> CCP2_162</t>
  </si>
  <si>
    <t xml:space="preserve"> CCP2_163</t>
  </si>
  <si>
    <t xml:space="preserve"> CCP2_164</t>
  </si>
  <si>
    <t xml:space="preserve"> CCP2_165</t>
  </si>
  <si>
    <t xml:space="preserve"> CCP2_166</t>
  </si>
  <si>
    <t xml:space="preserve"> CCP2_167</t>
  </si>
  <si>
    <t xml:space="preserve"> CCP2_168</t>
  </si>
  <si>
    <t xml:space="preserve"> CCP2_169</t>
  </si>
  <si>
    <t xml:space="preserve"> CCP2_170</t>
  </si>
  <si>
    <t xml:space="preserve"> CCP2_171</t>
  </si>
  <si>
    <t xml:space="preserve"> CCP2_172</t>
  </si>
  <si>
    <t xml:space="preserve"> CCP2_173</t>
  </si>
  <si>
    <t xml:space="preserve"> CCP2_174</t>
  </si>
  <si>
    <t xml:space="preserve"> CCP2_175</t>
  </si>
  <si>
    <t xml:space="preserve"> CCP2_176</t>
  </si>
  <si>
    <t xml:space="preserve"> CCP2_177</t>
  </si>
  <si>
    <t xml:space="preserve"> CCP2_178</t>
  </si>
  <si>
    <t xml:space="preserve"> CCP2_179</t>
  </si>
  <si>
    <t xml:space="preserve"> CCP2_180</t>
  </si>
  <si>
    <t xml:space="preserve"> CCP2_181</t>
  </si>
  <si>
    <t xml:space="preserve"> CCP2_182</t>
  </si>
  <si>
    <t xml:space="preserve"> CCP2_183</t>
  </si>
  <si>
    <t xml:space="preserve"> CCP2_184</t>
  </si>
  <si>
    <t xml:space="preserve"> CCP2_185</t>
  </si>
  <si>
    <t xml:space="preserve"> CCP2_186</t>
  </si>
  <si>
    <t xml:space="preserve"> CCP2_187</t>
  </si>
  <si>
    <t xml:space="preserve"> CCP2_188</t>
  </si>
  <si>
    <t xml:space="preserve"> CCP2_189</t>
  </si>
  <si>
    <t xml:space="preserve"> CCP2_190</t>
  </si>
  <si>
    <t xml:space="preserve"> CCP2_191</t>
  </si>
  <si>
    <t xml:space="preserve"> CCP2_192</t>
  </si>
  <si>
    <t xml:space="preserve"> CCP2_193</t>
  </si>
  <si>
    <t xml:space="preserve"> CCP2_194</t>
  </si>
  <si>
    <t xml:space="preserve"> CCP2_195</t>
  </si>
  <si>
    <t xml:space="preserve"> CCP2_196</t>
  </si>
  <si>
    <t xml:space="preserve"> CCP2_197</t>
  </si>
  <si>
    <t xml:space="preserve"> CCP2_198</t>
  </si>
  <si>
    <t xml:space="preserve"> CCP2_199</t>
  </si>
  <si>
    <t xml:space="preserve"> CCP2_200</t>
  </si>
  <si>
    <t xml:space="preserve"> CCP2_201</t>
  </si>
  <si>
    <t xml:space="preserve"> CCP2_202</t>
  </si>
  <si>
    <t xml:space="preserve"> CCP2_203</t>
  </si>
  <si>
    <t xml:space="preserve"> CCP2_204</t>
  </si>
  <si>
    <t xml:space="preserve"> CCP2_205</t>
  </si>
  <si>
    <t xml:space="preserve"> CCP2_206</t>
  </si>
  <si>
    <t xml:space="preserve"> CCP2_207</t>
  </si>
  <si>
    <t xml:space="preserve"> CCP2_208</t>
  </si>
  <si>
    <t xml:space="preserve"> CCP2_209</t>
  </si>
  <si>
    <t xml:space="preserve"> CCP2_210</t>
  </si>
  <si>
    <t xml:space="preserve"> CCP2_211</t>
  </si>
  <si>
    <t xml:space="preserve"> CCP2_212</t>
  </si>
  <si>
    <t xml:space="preserve"> CCP2_213</t>
  </si>
  <si>
    <t xml:space="preserve"> CCP2_214</t>
  </si>
  <si>
    <t xml:space="preserve"> CCP2_215</t>
  </si>
  <si>
    <t xml:space="preserve"> CCP2_216</t>
  </si>
  <si>
    <t xml:space="preserve"> CCP2_217</t>
  </si>
  <si>
    <t xml:space="preserve"> CCP2_218</t>
  </si>
  <si>
    <t xml:space="preserve"> CCP2_219</t>
  </si>
  <si>
    <t xml:space="preserve"> CCP2_220</t>
  </si>
  <si>
    <t xml:space="preserve"> CCP2_221</t>
  </si>
  <si>
    <t xml:space="preserve"> CCP2_222</t>
  </si>
  <si>
    <t xml:space="preserve"> CCP2_223</t>
  </si>
  <si>
    <t xml:space="preserve"> CCP2_224</t>
  </si>
  <si>
    <t xml:space="preserve"> CCP2_225</t>
  </si>
  <si>
    <t xml:space="preserve"> CCP2_226</t>
  </si>
  <si>
    <t xml:space="preserve"> CCP2_227</t>
  </si>
  <si>
    <t xml:space="preserve"> CCP2_228</t>
  </si>
  <si>
    <t xml:space="preserve"> CCP2_229</t>
  </si>
  <si>
    <t xml:space="preserve"> CCP2_230</t>
  </si>
  <si>
    <t xml:space="preserve"> CCP2_231</t>
  </si>
  <si>
    <t xml:space="preserve"> CCP2_232</t>
  </si>
  <si>
    <t xml:space="preserve"> CCP2_233</t>
  </si>
  <si>
    <t xml:space="preserve"> CCP2_234</t>
  </si>
  <si>
    <t xml:space="preserve"> CCP2_235</t>
  </si>
  <si>
    <t xml:space="preserve"> CCP2_236</t>
  </si>
  <si>
    <t xml:space="preserve"> CCP2_237</t>
  </si>
  <si>
    <t xml:space="preserve"> CCP2_238</t>
  </si>
  <si>
    <t xml:space="preserve"> CCP2_239</t>
  </si>
  <si>
    <t xml:space="preserve"> CCP2_240</t>
  </si>
  <si>
    <t xml:space="preserve"> CCP2_241</t>
  </si>
  <si>
    <t xml:space="preserve"> CCP2_242</t>
  </si>
  <si>
    <t xml:space="preserve"> CCP2_243</t>
  </si>
  <si>
    <t xml:space="preserve"> CCP2_244</t>
  </si>
  <si>
    <t xml:space="preserve"> CCP2_245</t>
  </si>
  <si>
    <t xml:space="preserve"> CCP2_246</t>
  </si>
  <si>
    <t xml:space="preserve"> CCP2_247</t>
  </si>
  <si>
    <t xml:space="preserve"> CCP2_248</t>
  </si>
  <si>
    <t xml:space="preserve"> CCP2_249</t>
  </si>
  <si>
    <t xml:space="preserve"> CCP2_250</t>
  </si>
  <si>
    <t xml:space="preserve"> CCP2_251</t>
  </si>
  <si>
    <t xml:space="preserve"> CCP2_252</t>
  </si>
  <si>
    <t xml:space="preserve"> CCP2_253</t>
  </si>
  <si>
    <t xml:space="preserve"> CCP2_254</t>
  </si>
  <si>
    <t xml:space="preserve"> CCP2_255</t>
  </si>
  <si>
    <t xml:space="preserve"> CCP2_256</t>
  </si>
  <si>
    <t xml:space="preserve"> CCP2_257</t>
  </si>
  <si>
    <t xml:space="preserve"> CCP2_258</t>
  </si>
  <si>
    <t xml:space="preserve"> CCP2_259</t>
  </si>
  <si>
    <t xml:space="preserve"> CCP2_260</t>
  </si>
  <si>
    <t xml:space="preserve"> CCP2_261</t>
  </si>
  <si>
    <t xml:space="preserve"> CCP2_262</t>
  </si>
  <si>
    <t xml:space="preserve"> CCP2_263</t>
  </si>
  <si>
    <t xml:space="preserve"> CCP2_264</t>
  </si>
  <si>
    <t xml:space="preserve"> CCP2_265</t>
  </si>
  <si>
    <t xml:space="preserve"> CCP2_266</t>
  </si>
  <si>
    <t xml:space="preserve"> CCP2_267</t>
  </si>
  <si>
    <t xml:space="preserve"> CCP2_268</t>
  </si>
  <si>
    <t xml:space="preserve"> CCP2_269</t>
  </si>
  <si>
    <t xml:space="preserve"> CCP2_270</t>
  </si>
  <si>
    <t xml:space="preserve"> CCP2_271</t>
  </si>
  <si>
    <t xml:space="preserve"> CCP2_272</t>
  </si>
  <si>
    <t xml:space="preserve"> CCP2_273</t>
  </si>
  <si>
    <t xml:space="preserve"> CCP2_274</t>
  </si>
  <si>
    <t xml:space="preserve"> CCP2_275</t>
  </si>
  <si>
    <t xml:space="preserve"> CCP2_276</t>
  </si>
  <si>
    <t xml:space="preserve"> CCP2_277</t>
  </si>
  <si>
    <t>CCSav_278</t>
  </si>
  <si>
    <t>CCSav_279</t>
  </si>
  <si>
    <t>CCSav_280</t>
  </si>
  <si>
    <t>CCSav_281</t>
  </si>
  <si>
    <t>CCSav_282</t>
  </si>
  <si>
    <t>CCSav_283</t>
  </si>
  <si>
    <t>CCSav_284</t>
  </si>
  <si>
    <t>CCSav_285</t>
  </si>
  <si>
    <t>CCSav_286</t>
  </si>
  <si>
    <t>CCSav_287</t>
  </si>
  <si>
    <t>CCSav_288</t>
  </si>
  <si>
    <t>CCSav_289</t>
  </si>
  <si>
    <t>CCSav_290</t>
  </si>
  <si>
    <t>CCSav_291</t>
  </si>
  <si>
    <t>CCSav_292</t>
  </si>
  <si>
    <t>CCSav_293</t>
  </si>
  <si>
    <t>CCSav_294</t>
  </si>
  <si>
    <t>CCSav_295</t>
  </si>
  <si>
    <t>CCSav_296</t>
  </si>
  <si>
    <t>CCSav_297</t>
  </si>
  <si>
    <t>CCSav_298</t>
  </si>
  <si>
    <t>CCSav_299</t>
  </si>
  <si>
    <t>CCSav_300</t>
  </si>
  <si>
    <t>CCSav_301</t>
  </si>
  <si>
    <t>CCSav_302</t>
  </si>
  <si>
    <t>CCSav_303</t>
  </si>
  <si>
    <t>CCSav_304</t>
  </si>
  <si>
    <t>CCSav_305</t>
  </si>
  <si>
    <t>CCSav_306</t>
  </si>
  <si>
    <t>CCSav_307</t>
  </si>
  <si>
    <t>CCSav_308</t>
  </si>
  <si>
    <t>CCSav_309</t>
  </si>
  <si>
    <t>CCSav_310</t>
  </si>
  <si>
    <t>CCSav_311</t>
  </si>
  <si>
    <t>CCSav_312</t>
  </si>
  <si>
    <t>CCSav_313</t>
  </si>
  <si>
    <t>CCSav_314</t>
  </si>
  <si>
    <t>CCSav_315</t>
  </si>
  <si>
    <t>CCSav_316</t>
  </si>
  <si>
    <t>CCSav_317</t>
  </si>
  <si>
    <t>CCSav_318</t>
  </si>
  <si>
    <t>CCSav_319</t>
  </si>
  <si>
    <t>CCSav_320</t>
  </si>
  <si>
    <t>CCSav_321</t>
  </si>
  <si>
    <t>CCSav_322</t>
  </si>
  <si>
    <t>CCSav_323</t>
  </si>
  <si>
    <t>CCSav_324</t>
  </si>
  <si>
    <t>CCSav_325</t>
  </si>
  <si>
    <t>CCSav_326</t>
  </si>
  <si>
    <t>CCSav_327</t>
  </si>
  <si>
    <t>CCSav_328</t>
  </si>
  <si>
    <t>CCSav_329</t>
  </si>
  <si>
    <t>CCSav_330</t>
  </si>
  <si>
    <t>CCSav_331</t>
  </si>
  <si>
    <t>CCSav_332</t>
  </si>
  <si>
    <t>CCSav_333</t>
  </si>
  <si>
    <t>CCSav_334</t>
  </si>
  <si>
    <t>CCSav_335</t>
  </si>
  <si>
    <t>CCSav_336</t>
  </si>
  <si>
    <t>CCSav_337</t>
  </si>
  <si>
    <t>CCSav_338</t>
  </si>
  <si>
    <t>CCSav_339</t>
  </si>
  <si>
    <t>CCSav_340</t>
  </si>
  <si>
    <t>CCSav_341</t>
  </si>
  <si>
    <t>CCSav_342</t>
  </si>
  <si>
    <t>CCSav_343</t>
  </si>
  <si>
    <t>CCSav_344</t>
  </si>
  <si>
    <t>CCSav_345</t>
  </si>
  <si>
    <t>CCSav_346</t>
  </si>
  <si>
    <t>CCSav_347</t>
  </si>
  <si>
    <t>CCSav_348</t>
  </si>
  <si>
    <t>CCSav_349</t>
  </si>
  <si>
    <t>CCSav_350</t>
  </si>
  <si>
    <t>CCSav_351</t>
  </si>
  <si>
    <t>CCSav_352</t>
  </si>
  <si>
    <t>CCSav_353</t>
  </si>
  <si>
    <t>CCSav_354</t>
  </si>
  <si>
    <t>CCSav_355</t>
  </si>
  <si>
    <t>CCSav_356</t>
  </si>
  <si>
    <t>CCSav_357</t>
  </si>
  <si>
    <t>CCSav_358</t>
  </si>
  <si>
    <t>CCSav_359</t>
  </si>
  <si>
    <t>CCSav_360</t>
  </si>
  <si>
    <t>CCSav_361</t>
  </si>
  <si>
    <t>CCSav_362</t>
  </si>
  <si>
    <t>CCSav_363</t>
  </si>
  <si>
    <t>CCSav_364</t>
  </si>
  <si>
    <t>CCSav_365</t>
  </si>
  <si>
    <t>CCSav_366</t>
  </si>
  <si>
    <t>CCSav_367</t>
  </si>
  <si>
    <t>CCSav_368</t>
  </si>
  <si>
    <t>CCSav_369</t>
  </si>
  <si>
    <t>CCSav_370</t>
  </si>
  <si>
    <t>CCSav_371</t>
  </si>
  <si>
    <t>CCSav_372</t>
  </si>
  <si>
    <t>CCSav_373</t>
  </si>
  <si>
    <t>CCSav_374</t>
  </si>
  <si>
    <t>CCSav_375</t>
  </si>
  <si>
    <t>CCSav_376</t>
  </si>
  <si>
    <t>CCSav_377</t>
  </si>
  <si>
    <t>CCSav_378</t>
  </si>
  <si>
    <t>CCSav_379</t>
  </si>
  <si>
    <t>CCSav_380</t>
  </si>
  <si>
    <t>CCSav_381</t>
  </si>
  <si>
    <t>CCSav_382</t>
  </si>
  <si>
    <t>CCSav_383</t>
  </si>
  <si>
    <t>CCSav_384</t>
  </si>
  <si>
    <t>CCSav_385</t>
  </si>
  <si>
    <t>MCFor_386</t>
  </si>
  <si>
    <t>MCFor_387</t>
  </si>
  <si>
    <t>MCFor_388</t>
  </si>
  <si>
    <t>MCFor_389</t>
  </si>
  <si>
    <t>MCFor_390</t>
  </si>
  <si>
    <t>MCFor_391</t>
  </si>
  <si>
    <t>MCFor_392</t>
  </si>
  <si>
    <t>MCFor_393</t>
  </si>
  <si>
    <t>MCFor_394</t>
  </si>
  <si>
    <t>MCFor_395</t>
  </si>
  <si>
    <t>MCFor_396</t>
  </si>
  <si>
    <t>MCFor_397</t>
  </si>
  <si>
    <t>MCFor_398</t>
  </si>
  <si>
    <t>MCFor_399</t>
  </si>
  <si>
    <t>MCFor_400</t>
  </si>
  <si>
    <t>MCFor_401</t>
  </si>
  <si>
    <t>MCFor_402</t>
  </si>
  <si>
    <t>MCFor_403</t>
  </si>
  <si>
    <t>MCFor_404</t>
  </si>
  <si>
    <t>MCFor_405</t>
  </si>
  <si>
    <t>MCFor_406</t>
  </si>
  <si>
    <t>MCFor_407</t>
  </si>
  <si>
    <t>MCFor_408</t>
  </si>
  <si>
    <t>MCFor_409</t>
  </si>
  <si>
    <t>MCFor_410</t>
  </si>
  <si>
    <t>MCFor_411</t>
  </si>
  <si>
    <t>MCFor_412</t>
  </si>
  <si>
    <t>MCFor_413</t>
  </si>
  <si>
    <t>MCFor_414</t>
  </si>
  <si>
    <t>MCFor_415</t>
  </si>
  <si>
    <t>MCFor_416</t>
  </si>
  <si>
    <t>MCFor_417</t>
  </si>
  <si>
    <t>MCFor_418</t>
  </si>
  <si>
    <t>MCFor_419</t>
  </si>
  <si>
    <t>MCFor_420</t>
  </si>
  <si>
    <t>MCFor_421</t>
  </si>
  <si>
    <t>MCFor_422</t>
  </si>
  <si>
    <t>MCFor_423</t>
  </si>
  <si>
    <t>MCFor_424</t>
  </si>
  <si>
    <t>MCFor_425</t>
  </si>
  <si>
    <t>MCFor_426</t>
  </si>
  <si>
    <t>MCFor_427</t>
  </si>
  <si>
    <t>MCFor_428</t>
  </si>
  <si>
    <t>MCFor_429</t>
  </si>
  <si>
    <t>MCFor_430</t>
  </si>
  <si>
    <t>MCFor_431</t>
  </si>
  <si>
    <t>MCFor_432</t>
  </si>
  <si>
    <t>MCFor_433</t>
  </si>
  <si>
    <t>MCFor_434</t>
  </si>
  <si>
    <t>MCFor_435</t>
  </si>
  <si>
    <t>MCFor_436</t>
  </si>
  <si>
    <t>MCFor_437</t>
  </si>
  <si>
    <t>MCFor_438</t>
  </si>
  <si>
    <t>MCFor_439</t>
  </si>
  <si>
    <t>MCFor_440</t>
  </si>
  <si>
    <t>MCFor_441</t>
  </si>
  <si>
    <t>MCFor_442</t>
  </si>
  <si>
    <t>MCFor_443</t>
  </si>
  <si>
    <t>MCFor_444</t>
  </si>
  <si>
    <t>MCFor_445</t>
  </si>
  <si>
    <t>MCFor_446</t>
  </si>
  <si>
    <t>MCFor_447</t>
  </si>
  <si>
    <t>MCFor_448</t>
  </si>
  <si>
    <t>MCFor_449</t>
  </si>
  <si>
    <t>MCFor_450</t>
  </si>
  <si>
    <t>MCFor_451</t>
  </si>
  <si>
    <t>MCFor_452</t>
  </si>
  <si>
    <t>MCFor_453</t>
  </si>
  <si>
    <t>MCFor_454</t>
  </si>
  <si>
    <t>MCFor_455</t>
  </si>
  <si>
    <t>MCFor_456</t>
  </si>
  <si>
    <t>MCFor_457</t>
  </si>
  <si>
    <t>MCFor_458</t>
  </si>
  <si>
    <t>MCFor_459</t>
  </si>
  <si>
    <t>MCFor_460</t>
  </si>
  <si>
    <t>MCFor_461</t>
  </si>
  <si>
    <t>MCFor_462</t>
  </si>
  <si>
    <t>MCFor_463</t>
  </si>
  <si>
    <t>MCFor_464</t>
  </si>
  <si>
    <t>MCFor_465</t>
  </si>
  <si>
    <t>MCFor_466</t>
  </si>
  <si>
    <t>MCFor_467</t>
  </si>
  <si>
    <t>MCFor_468</t>
  </si>
  <si>
    <t>MCFor_469</t>
  </si>
  <si>
    <t>inititial_2</t>
  </si>
  <si>
    <t>inititial_3</t>
  </si>
  <si>
    <t>inititial_5</t>
  </si>
  <si>
    <t>inititial_6</t>
  </si>
  <si>
    <t>inititial_7</t>
  </si>
  <si>
    <t>inititial_10</t>
  </si>
  <si>
    <t>inititial_11</t>
  </si>
  <si>
    <t>inititial_12</t>
  </si>
  <si>
    <t>inititial_13</t>
  </si>
  <si>
    <t>inititial_14</t>
  </si>
  <si>
    <t>inititial_17</t>
  </si>
  <si>
    <t>inititial_18</t>
  </si>
  <si>
    <t>inititial_19</t>
  </si>
  <si>
    <t>inititial_20</t>
  </si>
  <si>
    <t>inititial_21</t>
  </si>
  <si>
    <t>inititial_22</t>
  </si>
  <si>
    <t>inititial_23</t>
  </si>
  <si>
    <t>inititial_24</t>
  </si>
  <si>
    <t>inititial_25</t>
  </si>
  <si>
    <t>isolate_myc</t>
  </si>
  <si>
    <t>EM_MB</t>
  </si>
  <si>
    <t>AM_ceno</t>
  </si>
  <si>
    <t>AM_MB</t>
  </si>
  <si>
    <t>AM_MW</t>
  </si>
  <si>
    <t>AM_Mort</t>
  </si>
  <si>
    <t>EM_Ceno</t>
  </si>
  <si>
    <t>EM_MW</t>
  </si>
  <si>
    <t>EM_Mort</t>
  </si>
  <si>
    <t>Mix_MB</t>
  </si>
  <si>
    <t>Mix_MW</t>
  </si>
  <si>
    <t>Mix_Mort</t>
  </si>
  <si>
    <t>AM_Ceno</t>
  </si>
  <si>
    <t>Prairie</t>
  </si>
  <si>
    <t>veg_type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</si>
</sst>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0" fontId="0" fillId="0" borderId="0" xfId="0" applyNumberFormat="1" applyFont="1" applyFill="1" applyBorder="1"/>
    <xf numFmtId="0" fontId="0" fillId="0" borderId="1" xfId="0" applyNumberFormat="1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7BE2-E0B4-8A43-87B1-72480CE28BAD}">
  <dimension ref="A1:U472"/>
  <sheetViews>
    <sheetView workbookViewId="0">
      <pane ySplit="1" topLeftCell="A2" activePane="bottomLeft" state="frozen"/>
      <selection pane="bottomLeft" activeCell="J12" sqref="J12"/>
    </sheetView>
  </sheetViews>
  <sheetFormatPr baseColWidth="10" defaultRowHeight="16"/>
  <cols>
    <col min="2" max="2" width="11.83203125" customWidth="1"/>
    <col min="3" max="3" width="11.83203125" bestFit="1" customWidth="1"/>
    <col min="4" max="5" width="11.83203125" customWidth="1"/>
    <col min="6" max="6" width="7.1640625" bestFit="1" customWidth="1"/>
    <col min="7" max="7" width="6.83203125" style="2" bestFit="1" customWidth="1"/>
    <col min="8" max="8" width="12.6640625" style="2" bestFit="1" customWidth="1"/>
    <col min="9" max="9" width="12.6640625" style="2" customWidth="1"/>
    <col min="10" max="10" width="14.83203125" bestFit="1" customWidth="1"/>
    <col min="12" max="12" width="10.33203125" bestFit="1" customWidth="1"/>
    <col min="13" max="13" width="10.33203125" customWidth="1"/>
    <col min="14" max="14" width="18.5" customWidth="1"/>
    <col min="15" max="15" width="15.33203125" bestFit="1" customWidth="1"/>
    <col min="16" max="16" width="12.1640625" bestFit="1" customWidth="1"/>
    <col min="20" max="20" width="12.1640625" bestFit="1" customWidth="1"/>
    <col min="21" max="21" width="12.33203125" bestFit="1" customWidth="1"/>
  </cols>
  <sheetData>
    <row r="1" spans="1:21">
      <c r="A1" s="1" t="s">
        <v>55</v>
      </c>
      <c r="B1" s="1" t="s">
        <v>571</v>
      </c>
      <c r="C1" s="1" t="s">
        <v>58</v>
      </c>
      <c r="D1" s="1" t="s">
        <v>38</v>
      </c>
      <c r="E1" s="1" t="s">
        <v>49</v>
      </c>
      <c r="F1" s="1" t="s">
        <v>48</v>
      </c>
      <c r="G1" s="6" t="s">
        <v>39</v>
      </c>
      <c r="H1" s="6" t="s">
        <v>68</v>
      </c>
      <c r="I1" s="6" t="s">
        <v>69</v>
      </c>
      <c r="J1" s="1" t="s">
        <v>0</v>
      </c>
      <c r="K1" s="1" t="s">
        <v>13</v>
      </c>
      <c r="L1" s="1" t="s">
        <v>2</v>
      </c>
      <c r="M1" s="1" t="s">
        <v>61</v>
      </c>
      <c r="N1" s="1" t="s">
        <v>3</v>
      </c>
      <c r="O1" s="1" t="s">
        <v>1</v>
      </c>
      <c r="P1" s="1" t="s">
        <v>4</v>
      </c>
      <c r="Q1" s="1" t="s">
        <v>53</v>
      </c>
      <c r="R1" s="1" t="s">
        <v>67</v>
      </c>
      <c r="S1" s="1" t="s">
        <v>60</v>
      </c>
      <c r="T1" s="1" t="s">
        <v>54</v>
      </c>
      <c r="U1" s="1" t="s">
        <v>50</v>
      </c>
    </row>
    <row r="2" spans="1:21">
      <c r="A2" t="s">
        <v>56</v>
      </c>
      <c r="B2" s="3" t="s">
        <v>570</v>
      </c>
      <c r="C2" t="s">
        <v>45</v>
      </c>
      <c r="D2" s="3" t="s">
        <v>23</v>
      </c>
      <c r="E2" s="10" t="s">
        <v>11</v>
      </c>
      <c r="F2" s="10" t="s">
        <v>11</v>
      </c>
      <c r="G2" s="7">
        <v>1</v>
      </c>
      <c r="H2" s="7">
        <v>18</v>
      </c>
      <c r="I2" s="7" t="s">
        <v>84</v>
      </c>
      <c r="J2" s="3" t="s">
        <v>19</v>
      </c>
      <c r="K2" t="s">
        <v>15</v>
      </c>
      <c r="L2" s="3" t="s">
        <v>12</v>
      </c>
      <c r="M2" s="3" t="s">
        <v>62</v>
      </c>
      <c r="N2" s="4">
        <v>42941</v>
      </c>
      <c r="O2" s="17">
        <v>42.083333333333336</v>
      </c>
      <c r="P2">
        <f t="shared" ref="P2:P33" si="0">O2/100</f>
        <v>0.42083333333333334</v>
      </c>
      <c r="Q2" s="3">
        <v>7</v>
      </c>
      <c r="R2">
        <f t="shared" ref="R2:R65" si="1">Q2/7</f>
        <v>1</v>
      </c>
      <c r="S2">
        <f t="shared" ref="S2:S65" si="2">Q2/30</f>
        <v>0.23333333333333334</v>
      </c>
      <c r="T2">
        <f t="shared" ref="T2:T65" si="3">Q2/365</f>
        <v>1.9178082191780823E-2</v>
      </c>
    </row>
    <row r="3" spans="1:21">
      <c r="A3" t="s">
        <v>56</v>
      </c>
      <c r="B3" s="3" t="s">
        <v>570</v>
      </c>
      <c r="C3" t="s">
        <v>45</v>
      </c>
      <c r="D3" s="3" t="s">
        <v>23</v>
      </c>
      <c r="E3" s="10" t="s">
        <v>11</v>
      </c>
      <c r="F3" s="10" t="s">
        <v>11</v>
      </c>
      <c r="G3" s="7">
        <v>1</v>
      </c>
      <c r="H3" s="7">
        <v>18</v>
      </c>
      <c r="I3" s="7" t="s">
        <v>85</v>
      </c>
      <c r="J3" s="3" t="s">
        <v>21</v>
      </c>
      <c r="K3" s="3" t="s">
        <v>17</v>
      </c>
      <c r="L3" s="3" t="s">
        <v>12</v>
      </c>
      <c r="M3" s="3" t="s">
        <v>62</v>
      </c>
      <c r="N3" s="4">
        <v>42941</v>
      </c>
      <c r="O3" s="17">
        <v>52.5</v>
      </c>
      <c r="P3">
        <f t="shared" si="0"/>
        <v>0.52500000000000002</v>
      </c>
      <c r="Q3" s="3">
        <v>7</v>
      </c>
      <c r="R3">
        <f t="shared" si="1"/>
        <v>1</v>
      </c>
      <c r="S3">
        <f t="shared" si="2"/>
        <v>0.23333333333333334</v>
      </c>
      <c r="T3">
        <f t="shared" si="3"/>
        <v>1.9178082191780823E-2</v>
      </c>
    </row>
    <row r="4" spans="1:21">
      <c r="A4" t="s">
        <v>56</v>
      </c>
      <c r="B4" s="3" t="s">
        <v>570</v>
      </c>
      <c r="C4" t="s">
        <v>45</v>
      </c>
      <c r="D4" s="3" t="s">
        <v>23</v>
      </c>
      <c r="E4" s="10" t="s">
        <v>11</v>
      </c>
      <c r="F4" s="10" t="s">
        <v>11</v>
      </c>
      <c r="G4" s="7">
        <v>2</v>
      </c>
      <c r="H4" s="7">
        <v>19</v>
      </c>
      <c r="I4" s="7" t="s">
        <v>94</v>
      </c>
      <c r="J4" s="3" t="s">
        <v>21</v>
      </c>
      <c r="K4" s="3" t="s">
        <v>17</v>
      </c>
      <c r="L4" s="3" t="s">
        <v>12</v>
      </c>
      <c r="M4" s="3" t="s">
        <v>62</v>
      </c>
      <c r="N4" s="4">
        <v>42941</v>
      </c>
      <c r="O4" s="17">
        <v>26.400000000000002</v>
      </c>
      <c r="P4">
        <f t="shared" si="0"/>
        <v>0.26400000000000001</v>
      </c>
      <c r="Q4" s="3">
        <v>7</v>
      </c>
      <c r="R4">
        <f t="shared" si="1"/>
        <v>1</v>
      </c>
      <c r="S4">
        <f t="shared" si="2"/>
        <v>0.23333333333333334</v>
      </c>
      <c r="T4">
        <f t="shared" si="3"/>
        <v>1.9178082191780823E-2</v>
      </c>
    </row>
    <row r="5" spans="1:21">
      <c r="A5" t="s">
        <v>56</v>
      </c>
      <c r="B5" s="3" t="s">
        <v>570</v>
      </c>
      <c r="C5" t="s">
        <v>45</v>
      </c>
      <c r="D5" s="3" t="s">
        <v>23</v>
      </c>
      <c r="E5" s="10" t="s">
        <v>11</v>
      </c>
      <c r="F5" s="10" t="s">
        <v>11</v>
      </c>
      <c r="G5" s="7">
        <v>2</v>
      </c>
      <c r="H5" s="7">
        <v>19</v>
      </c>
      <c r="I5" s="7" t="s">
        <v>99</v>
      </c>
      <c r="J5" s="3" t="s">
        <v>19</v>
      </c>
      <c r="K5" t="s">
        <v>15</v>
      </c>
      <c r="L5" s="3" t="s">
        <v>12</v>
      </c>
      <c r="M5" s="3" t="s">
        <v>62</v>
      </c>
      <c r="N5" s="4">
        <v>42941</v>
      </c>
      <c r="O5" s="17">
        <v>60</v>
      </c>
      <c r="P5">
        <f t="shared" si="0"/>
        <v>0.6</v>
      </c>
      <c r="Q5" s="3">
        <v>7</v>
      </c>
      <c r="R5">
        <f t="shared" si="1"/>
        <v>1</v>
      </c>
      <c r="S5">
        <f t="shared" si="2"/>
        <v>0.23333333333333334</v>
      </c>
      <c r="T5">
        <f t="shared" si="3"/>
        <v>1.9178082191780823E-2</v>
      </c>
    </row>
    <row r="6" spans="1:21">
      <c r="A6" t="s">
        <v>56</v>
      </c>
      <c r="B6" s="3" t="s">
        <v>570</v>
      </c>
      <c r="C6" t="s">
        <v>45</v>
      </c>
      <c r="D6" s="3" t="s">
        <v>23</v>
      </c>
      <c r="E6" s="10" t="s">
        <v>11</v>
      </c>
      <c r="F6" s="10" t="s">
        <v>11</v>
      </c>
      <c r="G6" s="7">
        <v>3</v>
      </c>
      <c r="H6" s="7">
        <v>20</v>
      </c>
      <c r="I6" s="7" t="s">
        <v>110</v>
      </c>
      <c r="J6" s="3" t="s">
        <v>21</v>
      </c>
      <c r="K6" s="3" t="s">
        <v>17</v>
      </c>
      <c r="L6" s="3" t="s">
        <v>12</v>
      </c>
      <c r="M6" s="3" t="s">
        <v>62</v>
      </c>
      <c r="N6" s="4">
        <v>42941</v>
      </c>
      <c r="O6" s="11">
        <v>33.846153846153847</v>
      </c>
      <c r="P6">
        <f t="shared" si="0"/>
        <v>0.33846153846153848</v>
      </c>
      <c r="Q6" s="3">
        <v>7</v>
      </c>
      <c r="R6">
        <f t="shared" si="1"/>
        <v>1</v>
      </c>
      <c r="S6">
        <f t="shared" si="2"/>
        <v>0.23333333333333334</v>
      </c>
      <c r="T6">
        <f t="shared" si="3"/>
        <v>1.9178082191780823E-2</v>
      </c>
    </row>
    <row r="7" spans="1:21">
      <c r="A7" t="s">
        <v>56</v>
      </c>
      <c r="B7" s="3" t="s">
        <v>570</v>
      </c>
      <c r="C7" t="s">
        <v>45</v>
      </c>
      <c r="D7" s="3" t="s">
        <v>23</v>
      </c>
      <c r="E7" s="10" t="s">
        <v>11</v>
      </c>
      <c r="F7" s="10" t="s">
        <v>11</v>
      </c>
      <c r="G7" s="7">
        <v>3</v>
      </c>
      <c r="H7" s="7">
        <v>20</v>
      </c>
      <c r="I7" s="7" t="s">
        <v>114</v>
      </c>
      <c r="J7" s="3" t="s">
        <v>19</v>
      </c>
      <c r="K7" t="s">
        <v>15</v>
      </c>
      <c r="L7" s="3" t="s">
        <v>12</v>
      </c>
      <c r="M7" s="3" t="s">
        <v>62</v>
      </c>
      <c r="N7" s="4">
        <v>42941</v>
      </c>
      <c r="O7" s="9">
        <v>49.230769230769234</v>
      </c>
      <c r="P7">
        <f t="shared" si="0"/>
        <v>0.49230769230769234</v>
      </c>
      <c r="Q7" s="3">
        <v>7</v>
      </c>
      <c r="R7">
        <f t="shared" si="1"/>
        <v>1</v>
      </c>
      <c r="S7">
        <f t="shared" si="2"/>
        <v>0.23333333333333334</v>
      </c>
      <c r="T7">
        <f t="shared" si="3"/>
        <v>1.9178082191780823E-2</v>
      </c>
    </row>
    <row r="8" spans="1:21">
      <c r="A8" t="s">
        <v>56</v>
      </c>
      <c r="B8" s="3" t="s">
        <v>570</v>
      </c>
      <c r="C8" t="s">
        <v>45</v>
      </c>
      <c r="D8" s="3" t="s">
        <v>23</v>
      </c>
      <c r="E8" s="10" t="s">
        <v>11</v>
      </c>
      <c r="F8" s="10" t="s">
        <v>11</v>
      </c>
      <c r="G8" s="7">
        <v>4</v>
      </c>
      <c r="H8" s="7">
        <v>21</v>
      </c>
      <c r="I8" s="7" t="s">
        <v>126</v>
      </c>
      <c r="J8" s="3" t="s">
        <v>19</v>
      </c>
      <c r="K8" t="s">
        <v>15</v>
      </c>
      <c r="L8" s="3" t="s">
        <v>12</v>
      </c>
      <c r="M8" s="3" t="s">
        <v>62</v>
      </c>
      <c r="N8" s="4">
        <v>42941</v>
      </c>
      <c r="O8" s="9">
        <v>38.4</v>
      </c>
      <c r="P8">
        <f t="shared" si="0"/>
        <v>0.38400000000000001</v>
      </c>
      <c r="Q8" s="3">
        <v>7</v>
      </c>
      <c r="R8">
        <f t="shared" si="1"/>
        <v>1</v>
      </c>
      <c r="S8">
        <f t="shared" si="2"/>
        <v>0.23333333333333334</v>
      </c>
      <c r="T8">
        <f t="shared" si="3"/>
        <v>1.9178082191780823E-2</v>
      </c>
    </row>
    <row r="9" spans="1:21">
      <c r="A9" t="s">
        <v>56</v>
      </c>
      <c r="B9" s="3" t="s">
        <v>570</v>
      </c>
      <c r="C9" t="s">
        <v>45</v>
      </c>
      <c r="D9" s="3" t="s">
        <v>23</v>
      </c>
      <c r="E9" s="10" t="s">
        <v>11</v>
      </c>
      <c r="F9" s="10" t="s">
        <v>11</v>
      </c>
      <c r="G9" s="7">
        <v>4</v>
      </c>
      <c r="H9" s="7">
        <v>21</v>
      </c>
      <c r="I9" s="7" t="s">
        <v>129</v>
      </c>
      <c r="J9" s="3" t="s">
        <v>21</v>
      </c>
      <c r="K9" s="3" t="s">
        <v>17</v>
      </c>
      <c r="L9" s="3" t="s">
        <v>12</v>
      </c>
      <c r="M9" s="3" t="s">
        <v>62</v>
      </c>
      <c r="N9" s="4">
        <v>42941</v>
      </c>
      <c r="O9" s="9">
        <v>48.333333333333336</v>
      </c>
      <c r="P9">
        <f t="shared" si="0"/>
        <v>0.48333333333333334</v>
      </c>
      <c r="Q9" s="3">
        <v>7</v>
      </c>
      <c r="R9">
        <f t="shared" si="1"/>
        <v>1</v>
      </c>
      <c r="S9">
        <f t="shared" si="2"/>
        <v>0.23333333333333334</v>
      </c>
      <c r="T9">
        <f t="shared" si="3"/>
        <v>1.9178082191780823E-2</v>
      </c>
    </row>
    <row r="10" spans="1:21">
      <c r="A10" t="s">
        <v>56</v>
      </c>
      <c r="B10" s="3" t="s">
        <v>570</v>
      </c>
      <c r="C10" t="s">
        <v>45</v>
      </c>
      <c r="D10" s="3" t="s">
        <v>23</v>
      </c>
      <c r="E10" s="10" t="s">
        <v>11</v>
      </c>
      <c r="F10" s="10" t="s">
        <v>11</v>
      </c>
      <c r="G10" s="7">
        <v>1</v>
      </c>
      <c r="H10" s="7">
        <v>18</v>
      </c>
      <c r="I10" s="7" t="s">
        <v>77</v>
      </c>
      <c r="J10" s="3" t="s">
        <v>21</v>
      </c>
      <c r="K10" s="3" t="s">
        <v>17</v>
      </c>
      <c r="L10" s="3" t="s">
        <v>8</v>
      </c>
      <c r="M10" s="3" t="s">
        <v>63</v>
      </c>
      <c r="N10" s="4">
        <v>42941</v>
      </c>
      <c r="O10" s="9">
        <v>28.333333333333332</v>
      </c>
      <c r="P10">
        <f t="shared" si="0"/>
        <v>0.28333333333333333</v>
      </c>
      <c r="Q10" s="3">
        <v>7</v>
      </c>
      <c r="R10">
        <f t="shared" si="1"/>
        <v>1</v>
      </c>
      <c r="S10">
        <f t="shared" si="2"/>
        <v>0.23333333333333334</v>
      </c>
      <c r="T10">
        <f t="shared" si="3"/>
        <v>1.9178082191780823E-2</v>
      </c>
    </row>
    <row r="11" spans="1:21">
      <c r="A11" t="s">
        <v>56</v>
      </c>
      <c r="B11" s="3" t="s">
        <v>570</v>
      </c>
      <c r="C11" t="s">
        <v>45</v>
      </c>
      <c r="D11" s="3" t="s">
        <v>23</v>
      </c>
      <c r="E11" s="10" t="s">
        <v>11</v>
      </c>
      <c r="F11" s="10" t="s">
        <v>11</v>
      </c>
      <c r="G11" s="7">
        <v>1</v>
      </c>
      <c r="H11" s="7">
        <v>18</v>
      </c>
      <c r="I11" s="7" t="s">
        <v>79</v>
      </c>
      <c r="J11" s="3" t="s">
        <v>19</v>
      </c>
      <c r="K11" t="s">
        <v>15</v>
      </c>
      <c r="L11" s="3" t="s">
        <v>8</v>
      </c>
      <c r="M11" s="3" t="s">
        <v>63</v>
      </c>
      <c r="N11" s="4">
        <v>42941</v>
      </c>
      <c r="O11" s="9">
        <v>28.800000000000004</v>
      </c>
      <c r="P11">
        <f t="shared" si="0"/>
        <v>0.28800000000000003</v>
      </c>
      <c r="Q11" s="3">
        <v>7</v>
      </c>
      <c r="R11">
        <f t="shared" si="1"/>
        <v>1</v>
      </c>
      <c r="S11">
        <f t="shared" si="2"/>
        <v>0.23333333333333334</v>
      </c>
      <c r="T11">
        <f t="shared" si="3"/>
        <v>1.9178082191780823E-2</v>
      </c>
    </row>
    <row r="12" spans="1:21">
      <c r="A12" t="s">
        <v>56</v>
      </c>
      <c r="B12" s="3" t="s">
        <v>570</v>
      </c>
      <c r="C12" t="s">
        <v>45</v>
      </c>
      <c r="D12" s="3" t="s">
        <v>23</v>
      </c>
      <c r="E12" s="10" t="s">
        <v>11</v>
      </c>
      <c r="F12" s="10" t="s">
        <v>11</v>
      </c>
      <c r="G12" s="7">
        <v>2</v>
      </c>
      <c r="H12" s="7">
        <v>19</v>
      </c>
      <c r="I12" s="7" t="s">
        <v>97</v>
      </c>
      <c r="J12" s="3" t="s">
        <v>21</v>
      </c>
      <c r="K12" s="3" t="s">
        <v>17</v>
      </c>
      <c r="L12" s="3" t="s">
        <v>8</v>
      </c>
      <c r="M12" s="3" t="s">
        <v>63</v>
      </c>
      <c r="N12" s="4">
        <v>42941</v>
      </c>
      <c r="O12" s="9">
        <v>43.2</v>
      </c>
      <c r="P12">
        <f t="shared" si="0"/>
        <v>0.43200000000000005</v>
      </c>
      <c r="Q12" s="3">
        <v>7</v>
      </c>
      <c r="R12">
        <f t="shared" si="1"/>
        <v>1</v>
      </c>
      <c r="S12">
        <f t="shared" si="2"/>
        <v>0.23333333333333334</v>
      </c>
      <c r="T12">
        <f t="shared" si="3"/>
        <v>1.9178082191780823E-2</v>
      </c>
    </row>
    <row r="13" spans="1:21">
      <c r="A13" t="s">
        <v>56</v>
      </c>
      <c r="B13" s="3" t="s">
        <v>570</v>
      </c>
      <c r="C13" t="s">
        <v>45</v>
      </c>
      <c r="D13" s="3" t="s">
        <v>23</v>
      </c>
      <c r="E13" s="10" t="s">
        <v>11</v>
      </c>
      <c r="F13" s="10" t="s">
        <v>11</v>
      </c>
      <c r="G13" s="7">
        <v>2</v>
      </c>
      <c r="H13" s="7">
        <v>19</v>
      </c>
      <c r="I13" s="7" t="s">
        <v>100</v>
      </c>
      <c r="J13" s="3" t="s">
        <v>19</v>
      </c>
      <c r="K13" t="s">
        <v>15</v>
      </c>
      <c r="L13" s="3" t="s">
        <v>8</v>
      </c>
      <c r="M13" s="3" t="s">
        <v>63</v>
      </c>
      <c r="N13" s="4">
        <v>42941</v>
      </c>
      <c r="O13" s="9">
        <v>74.166666666666671</v>
      </c>
      <c r="P13">
        <f t="shared" si="0"/>
        <v>0.7416666666666667</v>
      </c>
      <c r="Q13" s="3">
        <v>7</v>
      </c>
      <c r="R13">
        <f t="shared" si="1"/>
        <v>1</v>
      </c>
      <c r="S13">
        <f t="shared" si="2"/>
        <v>0.23333333333333334</v>
      </c>
      <c r="T13">
        <f t="shared" si="3"/>
        <v>1.9178082191780823E-2</v>
      </c>
    </row>
    <row r="14" spans="1:21">
      <c r="A14" t="s">
        <v>56</v>
      </c>
      <c r="B14" s="3" t="s">
        <v>570</v>
      </c>
      <c r="C14" t="s">
        <v>45</v>
      </c>
      <c r="D14" s="3" t="s">
        <v>23</v>
      </c>
      <c r="E14" s="10" t="s">
        <v>11</v>
      </c>
      <c r="F14" s="10" t="s">
        <v>11</v>
      </c>
      <c r="G14" s="7">
        <v>3</v>
      </c>
      <c r="H14" s="7">
        <v>20</v>
      </c>
      <c r="I14" s="7" t="s">
        <v>108</v>
      </c>
      <c r="J14" s="3" t="s">
        <v>21</v>
      </c>
      <c r="K14" s="3" t="s">
        <v>17</v>
      </c>
      <c r="L14" s="3" t="s">
        <v>8</v>
      </c>
      <c r="M14" s="3" t="s">
        <v>63</v>
      </c>
      <c r="N14" s="4">
        <v>42941</v>
      </c>
      <c r="O14" s="9">
        <v>27.916666666666668</v>
      </c>
      <c r="P14">
        <f t="shared" si="0"/>
        <v>0.27916666666666667</v>
      </c>
      <c r="Q14" s="3">
        <v>7</v>
      </c>
      <c r="R14">
        <f t="shared" si="1"/>
        <v>1</v>
      </c>
      <c r="S14">
        <f t="shared" si="2"/>
        <v>0.23333333333333334</v>
      </c>
      <c r="T14">
        <f t="shared" si="3"/>
        <v>1.9178082191780823E-2</v>
      </c>
    </row>
    <row r="15" spans="1:21">
      <c r="A15" t="s">
        <v>56</v>
      </c>
      <c r="B15" s="3" t="s">
        <v>570</v>
      </c>
      <c r="C15" t="s">
        <v>45</v>
      </c>
      <c r="D15" s="3" t="s">
        <v>23</v>
      </c>
      <c r="E15" s="10" t="s">
        <v>11</v>
      </c>
      <c r="F15" s="10" t="s">
        <v>11</v>
      </c>
      <c r="G15" s="7">
        <v>3</v>
      </c>
      <c r="H15" s="7">
        <v>20</v>
      </c>
      <c r="I15" s="7" t="s">
        <v>111</v>
      </c>
      <c r="J15" s="3" t="s">
        <v>19</v>
      </c>
      <c r="K15" t="s">
        <v>15</v>
      </c>
      <c r="L15" s="3" t="s">
        <v>8</v>
      </c>
      <c r="M15" s="3" t="s">
        <v>63</v>
      </c>
      <c r="N15" s="4">
        <v>42941</v>
      </c>
      <c r="O15" s="9">
        <v>34</v>
      </c>
      <c r="P15">
        <f t="shared" si="0"/>
        <v>0.34</v>
      </c>
      <c r="Q15" s="3">
        <v>7</v>
      </c>
      <c r="R15">
        <f t="shared" si="1"/>
        <v>1</v>
      </c>
      <c r="S15">
        <f t="shared" si="2"/>
        <v>0.23333333333333334</v>
      </c>
      <c r="T15">
        <f t="shared" si="3"/>
        <v>1.9178082191780823E-2</v>
      </c>
    </row>
    <row r="16" spans="1:21">
      <c r="A16" t="s">
        <v>56</v>
      </c>
      <c r="B16" s="3" t="s">
        <v>570</v>
      </c>
      <c r="C16" t="s">
        <v>45</v>
      </c>
      <c r="D16" s="3" t="s">
        <v>23</v>
      </c>
      <c r="E16" s="10" t="s">
        <v>11</v>
      </c>
      <c r="F16" s="10" t="s">
        <v>11</v>
      </c>
      <c r="G16" s="7">
        <v>4</v>
      </c>
      <c r="H16" s="7">
        <v>21</v>
      </c>
      <c r="I16" s="7" t="s">
        <v>128</v>
      </c>
      <c r="J16" s="3" t="s">
        <v>21</v>
      </c>
      <c r="K16" s="3" t="s">
        <v>17</v>
      </c>
      <c r="L16" s="3" t="s">
        <v>8</v>
      </c>
      <c r="M16" s="3" t="s">
        <v>63</v>
      </c>
      <c r="N16" s="4">
        <v>42941</v>
      </c>
      <c r="O16" s="9">
        <v>47.2</v>
      </c>
      <c r="P16">
        <f t="shared" si="0"/>
        <v>0.47200000000000003</v>
      </c>
      <c r="Q16" s="3">
        <v>7</v>
      </c>
      <c r="R16">
        <f t="shared" si="1"/>
        <v>1</v>
      </c>
      <c r="S16">
        <f t="shared" si="2"/>
        <v>0.23333333333333334</v>
      </c>
      <c r="T16">
        <f t="shared" si="3"/>
        <v>1.9178082191780823E-2</v>
      </c>
    </row>
    <row r="17" spans="1:20">
      <c r="A17" t="s">
        <v>56</v>
      </c>
      <c r="B17" s="3" t="s">
        <v>570</v>
      </c>
      <c r="C17" t="s">
        <v>45</v>
      </c>
      <c r="D17" s="3" t="s">
        <v>23</v>
      </c>
      <c r="E17" s="10" t="s">
        <v>11</v>
      </c>
      <c r="F17" s="10" t="s">
        <v>11</v>
      </c>
      <c r="G17" s="7">
        <v>4</v>
      </c>
      <c r="H17" s="7">
        <v>21</v>
      </c>
      <c r="I17" s="7" t="s">
        <v>130</v>
      </c>
      <c r="J17" s="3" t="s">
        <v>19</v>
      </c>
      <c r="K17" t="s">
        <v>15</v>
      </c>
      <c r="L17" s="3" t="s">
        <v>8</v>
      </c>
      <c r="M17" s="3" t="s">
        <v>63</v>
      </c>
      <c r="N17" s="4">
        <v>42941</v>
      </c>
      <c r="O17" s="9">
        <v>78.400000000000006</v>
      </c>
      <c r="P17">
        <f t="shared" si="0"/>
        <v>0.78400000000000003</v>
      </c>
      <c r="Q17" s="3">
        <v>7</v>
      </c>
      <c r="R17">
        <f t="shared" si="1"/>
        <v>1</v>
      </c>
      <c r="S17">
        <f t="shared" si="2"/>
        <v>0.23333333333333334</v>
      </c>
      <c r="T17">
        <f t="shared" si="3"/>
        <v>1.9178082191780823E-2</v>
      </c>
    </row>
    <row r="18" spans="1:20">
      <c r="A18" t="s">
        <v>56</v>
      </c>
      <c r="B18" s="3" t="s">
        <v>570</v>
      </c>
      <c r="C18" t="s">
        <v>45</v>
      </c>
      <c r="D18" s="3" t="s">
        <v>23</v>
      </c>
      <c r="E18" s="3" t="s">
        <v>11</v>
      </c>
      <c r="F18" s="3" t="s">
        <v>11</v>
      </c>
      <c r="G18" s="7">
        <v>1</v>
      </c>
      <c r="H18" s="7">
        <v>18</v>
      </c>
      <c r="I18" s="7" t="s">
        <v>81</v>
      </c>
      <c r="J18" s="3" t="s">
        <v>19</v>
      </c>
      <c r="K18" t="s">
        <v>15</v>
      </c>
      <c r="L18" s="3" t="s">
        <v>12</v>
      </c>
      <c r="M18" s="3" t="s">
        <v>62</v>
      </c>
      <c r="N18" s="4">
        <v>42948</v>
      </c>
      <c r="O18" s="17">
        <v>34.615384615384613</v>
      </c>
      <c r="P18">
        <f t="shared" si="0"/>
        <v>0.34615384615384615</v>
      </c>
      <c r="Q18" s="3">
        <v>14</v>
      </c>
      <c r="R18">
        <f t="shared" si="1"/>
        <v>2</v>
      </c>
      <c r="S18">
        <f t="shared" si="2"/>
        <v>0.46666666666666667</v>
      </c>
      <c r="T18">
        <f t="shared" si="3"/>
        <v>3.8356164383561646E-2</v>
      </c>
    </row>
    <row r="19" spans="1:20">
      <c r="A19" t="s">
        <v>56</v>
      </c>
      <c r="B19" s="3" t="s">
        <v>570</v>
      </c>
      <c r="C19" t="s">
        <v>45</v>
      </c>
      <c r="D19" s="3" t="s">
        <v>23</v>
      </c>
      <c r="E19" s="10" t="s">
        <v>11</v>
      </c>
      <c r="F19" s="10" t="s">
        <v>11</v>
      </c>
      <c r="G19" s="7">
        <v>1</v>
      </c>
      <c r="H19" s="7">
        <v>18</v>
      </c>
      <c r="I19" s="7" t="s">
        <v>82</v>
      </c>
      <c r="J19" s="3" t="s">
        <v>21</v>
      </c>
      <c r="K19" s="3" t="s">
        <v>17</v>
      </c>
      <c r="L19" s="3" t="s">
        <v>12</v>
      </c>
      <c r="M19" s="3" t="s">
        <v>62</v>
      </c>
      <c r="N19" s="4">
        <v>42948</v>
      </c>
      <c r="O19" s="17">
        <v>35</v>
      </c>
      <c r="P19">
        <f t="shared" si="0"/>
        <v>0.35</v>
      </c>
      <c r="Q19" s="3">
        <v>14</v>
      </c>
      <c r="R19">
        <f t="shared" si="1"/>
        <v>2</v>
      </c>
      <c r="S19">
        <f t="shared" si="2"/>
        <v>0.46666666666666667</v>
      </c>
      <c r="T19">
        <f t="shared" si="3"/>
        <v>3.8356164383561646E-2</v>
      </c>
    </row>
    <row r="20" spans="1:20">
      <c r="A20" t="s">
        <v>56</v>
      </c>
      <c r="B20" s="3" t="s">
        <v>570</v>
      </c>
      <c r="C20" t="s">
        <v>45</v>
      </c>
      <c r="D20" s="3" t="s">
        <v>23</v>
      </c>
      <c r="E20" s="10" t="s">
        <v>11</v>
      </c>
      <c r="F20" s="10" t="s">
        <v>11</v>
      </c>
      <c r="G20" s="7">
        <v>2</v>
      </c>
      <c r="H20" s="7">
        <v>19</v>
      </c>
      <c r="I20" s="7" t="s">
        <v>96</v>
      </c>
      <c r="J20" s="3" t="s">
        <v>21</v>
      </c>
      <c r="K20" s="3" t="s">
        <v>17</v>
      </c>
      <c r="L20" s="3" t="s">
        <v>12</v>
      </c>
      <c r="M20" s="3" t="s">
        <v>62</v>
      </c>
      <c r="N20" s="4">
        <v>42948</v>
      </c>
      <c r="O20" s="17">
        <v>30.4</v>
      </c>
      <c r="P20">
        <f t="shared" si="0"/>
        <v>0.30399999999999999</v>
      </c>
      <c r="Q20" s="3">
        <v>14</v>
      </c>
      <c r="R20">
        <f t="shared" si="1"/>
        <v>2</v>
      </c>
      <c r="S20">
        <f t="shared" si="2"/>
        <v>0.46666666666666667</v>
      </c>
      <c r="T20">
        <f t="shared" si="3"/>
        <v>3.8356164383561646E-2</v>
      </c>
    </row>
    <row r="21" spans="1:20">
      <c r="A21" t="s">
        <v>56</v>
      </c>
      <c r="B21" s="3" t="s">
        <v>570</v>
      </c>
      <c r="C21" t="s">
        <v>45</v>
      </c>
      <c r="D21" s="3" t="s">
        <v>23</v>
      </c>
      <c r="E21" s="10" t="s">
        <v>11</v>
      </c>
      <c r="F21" s="10" t="s">
        <v>11</v>
      </c>
      <c r="G21" s="7">
        <v>2</v>
      </c>
      <c r="H21" s="7">
        <v>19</v>
      </c>
      <c r="I21" s="7" t="s">
        <v>98</v>
      </c>
      <c r="J21" s="3" t="s">
        <v>19</v>
      </c>
      <c r="K21" t="s">
        <v>15</v>
      </c>
      <c r="L21" s="3" t="s">
        <v>12</v>
      </c>
      <c r="M21" s="3" t="s">
        <v>62</v>
      </c>
      <c r="N21" s="4">
        <v>42948</v>
      </c>
      <c r="O21" s="17">
        <v>51.250000000000007</v>
      </c>
      <c r="P21">
        <f t="shared" si="0"/>
        <v>0.51250000000000007</v>
      </c>
      <c r="Q21" s="3">
        <v>14</v>
      </c>
      <c r="R21">
        <f t="shared" si="1"/>
        <v>2</v>
      </c>
      <c r="S21">
        <f t="shared" si="2"/>
        <v>0.46666666666666667</v>
      </c>
      <c r="T21">
        <f t="shared" si="3"/>
        <v>3.8356164383561646E-2</v>
      </c>
    </row>
    <row r="22" spans="1:20">
      <c r="A22" t="s">
        <v>56</v>
      </c>
      <c r="B22" s="3" t="s">
        <v>570</v>
      </c>
      <c r="C22" t="s">
        <v>45</v>
      </c>
      <c r="D22" s="3" t="s">
        <v>23</v>
      </c>
      <c r="E22" s="10" t="s">
        <v>11</v>
      </c>
      <c r="F22" s="10" t="s">
        <v>11</v>
      </c>
      <c r="G22" s="7">
        <v>3</v>
      </c>
      <c r="H22" s="7">
        <v>20</v>
      </c>
      <c r="I22" s="7" t="s">
        <v>103</v>
      </c>
      <c r="J22" s="3" t="s">
        <v>21</v>
      </c>
      <c r="K22" s="3" t="s">
        <v>17</v>
      </c>
      <c r="L22" s="3" t="s">
        <v>12</v>
      </c>
      <c r="M22" s="3" t="s">
        <v>62</v>
      </c>
      <c r="N22" s="4">
        <v>42948</v>
      </c>
      <c r="O22" s="9">
        <v>20.384615384615383</v>
      </c>
      <c r="P22">
        <f t="shared" si="0"/>
        <v>0.20384615384615384</v>
      </c>
      <c r="Q22" s="3">
        <v>14</v>
      </c>
      <c r="R22">
        <f t="shared" si="1"/>
        <v>2</v>
      </c>
      <c r="S22">
        <f t="shared" si="2"/>
        <v>0.46666666666666667</v>
      </c>
      <c r="T22">
        <f t="shared" si="3"/>
        <v>3.8356164383561646E-2</v>
      </c>
    </row>
    <row r="23" spans="1:20">
      <c r="A23" t="s">
        <v>56</v>
      </c>
      <c r="B23" s="3" t="s">
        <v>570</v>
      </c>
      <c r="C23" t="s">
        <v>45</v>
      </c>
      <c r="D23" s="3" t="s">
        <v>23</v>
      </c>
      <c r="E23" s="10" t="s">
        <v>11</v>
      </c>
      <c r="F23" s="10" t="s">
        <v>11</v>
      </c>
      <c r="G23" s="7">
        <v>3</v>
      </c>
      <c r="H23" s="7">
        <v>20</v>
      </c>
      <c r="I23" s="7" t="s">
        <v>112</v>
      </c>
      <c r="J23" s="3" t="s">
        <v>19</v>
      </c>
      <c r="K23" t="s">
        <v>15</v>
      </c>
      <c r="L23" s="3" t="s">
        <v>12</v>
      </c>
      <c r="M23" s="3" t="s">
        <v>62</v>
      </c>
      <c r="N23" s="4">
        <v>42948</v>
      </c>
      <c r="O23" s="9">
        <v>35.6</v>
      </c>
      <c r="P23">
        <f t="shared" si="0"/>
        <v>0.35600000000000004</v>
      </c>
      <c r="Q23" s="3">
        <v>14</v>
      </c>
      <c r="R23">
        <f t="shared" si="1"/>
        <v>2</v>
      </c>
      <c r="S23">
        <f t="shared" si="2"/>
        <v>0.46666666666666667</v>
      </c>
      <c r="T23">
        <f t="shared" si="3"/>
        <v>3.8356164383561646E-2</v>
      </c>
    </row>
    <row r="24" spans="1:20">
      <c r="A24" t="s">
        <v>56</v>
      </c>
      <c r="B24" s="3" t="s">
        <v>570</v>
      </c>
      <c r="C24" t="s">
        <v>45</v>
      </c>
      <c r="D24" s="3" t="s">
        <v>23</v>
      </c>
      <c r="E24" s="10" t="s">
        <v>11</v>
      </c>
      <c r="F24" s="10" t="s">
        <v>11</v>
      </c>
      <c r="G24" s="7">
        <v>4</v>
      </c>
      <c r="H24" s="7">
        <v>21</v>
      </c>
      <c r="I24" s="7" t="s">
        <v>123</v>
      </c>
      <c r="J24" s="3" t="s">
        <v>19</v>
      </c>
      <c r="K24" t="s">
        <v>15</v>
      </c>
      <c r="L24" s="3" t="s">
        <v>12</v>
      </c>
      <c r="M24" s="3" t="s">
        <v>62</v>
      </c>
      <c r="N24" s="4">
        <v>42948</v>
      </c>
      <c r="O24" s="9">
        <v>24.8</v>
      </c>
      <c r="P24">
        <f t="shared" si="0"/>
        <v>0.248</v>
      </c>
      <c r="Q24" s="3">
        <v>14</v>
      </c>
      <c r="R24">
        <f t="shared" si="1"/>
        <v>2</v>
      </c>
      <c r="S24">
        <f t="shared" si="2"/>
        <v>0.46666666666666667</v>
      </c>
      <c r="T24">
        <f t="shared" si="3"/>
        <v>3.8356164383561646E-2</v>
      </c>
    </row>
    <row r="25" spans="1:20">
      <c r="A25" t="s">
        <v>56</v>
      </c>
      <c r="B25" s="3" t="s">
        <v>570</v>
      </c>
      <c r="C25" t="s">
        <v>45</v>
      </c>
      <c r="D25" s="3" t="s">
        <v>23</v>
      </c>
      <c r="E25" s="10" t="s">
        <v>11</v>
      </c>
      <c r="F25" s="10" t="s">
        <v>11</v>
      </c>
      <c r="G25" s="7">
        <v>4</v>
      </c>
      <c r="H25" s="7">
        <v>21</v>
      </c>
      <c r="I25" s="7" t="s">
        <v>127</v>
      </c>
      <c r="J25" s="3" t="s">
        <v>21</v>
      </c>
      <c r="K25" s="3" t="s">
        <v>17</v>
      </c>
      <c r="L25" s="3" t="s">
        <v>12</v>
      </c>
      <c r="M25" s="3" t="s">
        <v>62</v>
      </c>
      <c r="N25" s="4">
        <v>42948</v>
      </c>
      <c r="O25" s="9">
        <v>42.5</v>
      </c>
      <c r="P25">
        <f t="shared" si="0"/>
        <v>0.42499999999999999</v>
      </c>
      <c r="Q25" s="3">
        <v>14</v>
      </c>
      <c r="R25">
        <f t="shared" si="1"/>
        <v>2</v>
      </c>
      <c r="S25">
        <f t="shared" si="2"/>
        <v>0.46666666666666667</v>
      </c>
      <c r="T25">
        <f t="shared" si="3"/>
        <v>3.8356164383561646E-2</v>
      </c>
    </row>
    <row r="26" spans="1:20">
      <c r="A26" t="s">
        <v>56</v>
      </c>
      <c r="B26" s="3" t="s">
        <v>570</v>
      </c>
      <c r="C26" t="s">
        <v>45</v>
      </c>
      <c r="D26" s="3" t="s">
        <v>23</v>
      </c>
      <c r="E26" s="10" t="s">
        <v>11</v>
      </c>
      <c r="F26" s="10" t="s">
        <v>11</v>
      </c>
      <c r="G26" s="7">
        <v>1</v>
      </c>
      <c r="H26" s="7">
        <v>18</v>
      </c>
      <c r="I26" s="7" t="s">
        <v>80</v>
      </c>
      <c r="J26" s="3" t="s">
        <v>19</v>
      </c>
      <c r="K26" t="s">
        <v>15</v>
      </c>
      <c r="L26" s="3" t="s">
        <v>8</v>
      </c>
      <c r="M26" s="3" t="s">
        <v>63</v>
      </c>
      <c r="N26" s="4">
        <v>42948</v>
      </c>
      <c r="O26" s="9">
        <v>28.800000000000004</v>
      </c>
      <c r="P26">
        <f t="shared" si="0"/>
        <v>0.28800000000000003</v>
      </c>
      <c r="Q26" s="3">
        <v>14</v>
      </c>
      <c r="R26">
        <f t="shared" si="1"/>
        <v>2</v>
      </c>
      <c r="S26">
        <f t="shared" si="2"/>
        <v>0.46666666666666667</v>
      </c>
      <c r="T26">
        <f t="shared" si="3"/>
        <v>3.8356164383561646E-2</v>
      </c>
    </row>
    <row r="27" spans="1:20">
      <c r="A27" t="s">
        <v>56</v>
      </c>
      <c r="B27" s="3" t="s">
        <v>570</v>
      </c>
      <c r="C27" t="s">
        <v>45</v>
      </c>
      <c r="D27" s="3" t="s">
        <v>23</v>
      </c>
      <c r="E27" s="10" t="s">
        <v>11</v>
      </c>
      <c r="F27" s="10" t="s">
        <v>11</v>
      </c>
      <c r="G27" s="7">
        <v>1</v>
      </c>
      <c r="H27" s="7">
        <v>18</v>
      </c>
      <c r="I27" s="7" t="s">
        <v>83</v>
      </c>
      <c r="J27" s="3" t="s">
        <v>21</v>
      </c>
      <c r="K27" s="3" t="s">
        <v>17</v>
      </c>
      <c r="L27" s="3" t="s">
        <v>8</v>
      </c>
      <c r="M27" s="3" t="s">
        <v>63</v>
      </c>
      <c r="N27" s="4">
        <v>42948</v>
      </c>
      <c r="O27" s="9">
        <v>41.53846153846154</v>
      </c>
      <c r="P27">
        <f t="shared" si="0"/>
        <v>0.41538461538461541</v>
      </c>
      <c r="Q27" s="3">
        <v>14</v>
      </c>
      <c r="R27">
        <f t="shared" si="1"/>
        <v>2</v>
      </c>
      <c r="S27">
        <f t="shared" si="2"/>
        <v>0.46666666666666667</v>
      </c>
      <c r="T27">
        <f t="shared" si="3"/>
        <v>3.8356164383561646E-2</v>
      </c>
    </row>
    <row r="28" spans="1:20">
      <c r="A28" t="s">
        <v>56</v>
      </c>
      <c r="B28" s="3" t="s">
        <v>570</v>
      </c>
      <c r="C28" t="s">
        <v>45</v>
      </c>
      <c r="D28" s="3" t="s">
        <v>23</v>
      </c>
      <c r="E28" s="10" t="s">
        <v>11</v>
      </c>
      <c r="F28" s="10" t="s">
        <v>11</v>
      </c>
      <c r="G28" s="7">
        <v>2</v>
      </c>
      <c r="H28" s="7">
        <v>19</v>
      </c>
      <c r="I28" s="7" t="s">
        <v>86</v>
      </c>
      <c r="J28" s="3" t="s">
        <v>21</v>
      </c>
      <c r="K28" s="3" t="s">
        <v>17</v>
      </c>
      <c r="L28" s="3" t="s">
        <v>8</v>
      </c>
      <c r="M28" s="3" t="s">
        <v>63</v>
      </c>
      <c r="N28" s="4">
        <v>42948</v>
      </c>
      <c r="O28" s="9">
        <v>17.5</v>
      </c>
      <c r="P28">
        <f t="shared" si="0"/>
        <v>0.17499999999999999</v>
      </c>
      <c r="Q28" s="3">
        <v>14</v>
      </c>
      <c r="R28">
        <f t="shared" si="1"/>
        <v>2</v>
      </c>
      <c r="S28">
        <f t="shared" si="2"/>
        <v>0.46666666666666667</v>
      </c>
      <c r="T28">
        <f t="shared" si="3"/>
        <v>3.8356164383561646E-2</v>
      </c>
    </row>
    <row r="29" spans="1:20">
      <c r="A29" t="s">
        <v>56</v>
      </c>
      <c r="B29" s="3" t="s">
        <v>570</v>
      </c>
      <c r="C29" t="s">
        <v>45</v>
      </c>
      <c r="D29" s="3" t="s">
        <v>23</v>
      </c>
      <c r="E29" s="10" t="s">
        <v>11</v>
      </c>
      <c r="F29" s="10" t="s">
        <v>11</v>
      </c>
      <c r="G29" s="7">
        <v>2</v>
      </c>
      <c r="H29" s="7">
        <v>19</v>
      </c>
      <c r="I29" s="7" t="s">
        <v>92</v>
      </c>
      <c r="J29" s="3" t="s">
        <v>19</v>
      </c>
      <c r="K29" t="s">
        <v>15</v>
      </c>
      <c r="L29" s="3" t="s">
        <v>8</v>
      </c>
      <c r="M29" s="3" t="s">
        <v>63</v>
      </c>
      <c r="N29" s="4">
        <v>42948</v>
      </c>
      <c r="O29" s="9">
        <v>26</v>
      </c>
      <c r="P29">
        <f t="shared" si="0"/>
        <v>0.26</v>
      </c>
      <c r="Q29" s="3">
        <v>14</v>
      </c>
      <c r="R29">
        <f t="shared" si="1"/>
        <v>2</v>
      </c>
      <c r="S29">
        <f t="shared" si="2"/>
        <v>0.46666666666666667</v>
      </c>
      <c r="T29">
        <f t="shared" si="3"/>
        <v>3.8356164383561646E-2</v>
      </c>
    </row>
    <row r="30" spans="1:20">
      <c r="A30" t="s">
        <v>56</v>
      </c>
      <c r="B30" s="3" t="s">
        <v>570</v>
      </c>
      <c r="C30" t="s">
        <v>45</v>
      </c>
      <c r="D30" s="3" t="s">
        <v>23</v>
      </c>
      <c r="E30" s="10" t="s">
        <v>11</v>
      </c>
      <c r="F30" s="10" t="s">
        <v>11</v>
      </c>
      <c r="G30" s="7">
        <v>3</v>
      </c>
      <c r="H30" s="7">
        <v>20</v>
      </c>
      <c r="I30" s="7" t="s">
        <v>105</v>
      </c>
      <c r="J30" s="3" t="s">
        <v>19</v>
      </c>
      <c r="K30" t="s">
        <v>15</v>
      </c>
      <c r="L30" s="3" t="s">
        <v>8</v>
      </c>
      <c r="M30" s="3" t="s">
        <v>63</v>
      </c>
      <c r="N30" s="4">
        <v>42948</v>
      </c>
      <c r="O30" s="9">
        <v>26.8</v>
      </c>
      <c r="P30">
        <f t="shared" si="0"/>
        <v>0.26800000000000002</v>
      </c>
      <c r="Q30" s="3">
        <v>14</v>
      </c>
      <c r="R30">
        <f t="shared" si="1"/>
        <v>2</v>
      </c>
      <c r="S30">
        <f t="shared" si="2"/>
        <v>0.46666666666666667</v>
      </c>
      <c r="T30">
        <f t="shared" si="3"/>
        <v>3.8356164383561646E-2</v>
      </c>
    </row>
    <row r="31" spans="1:20">
      <c r="A31" t="s">
        <v>56</v>
      </c>
      <c r="B31" s="3" t="s">
        <v>570</v>
      </c>
      <c r="C31" t="s">
        <v>45</v>
      </c>
      <c r="D31" s="3" t="s">
        <v>23</v>
      </c>
      <c r="E31" s="10" t="s">
        <v>11</v>
      </c>
      <c r="F31" s="10" t="s">
        <v>11</v>
      </c>
      <c r="G31" s="7">
        <v>3</v>
      </c>
      <c r="H31" s="7">
        <v>20</v>
      </c>
      <c r="I31" s="7" t="s">
        <v>109</v>
      </c>
      <c r="J31" s="3" t="s">
        <v>21</v>
      </c>
      <c r="K31" s="3" t="s">
        <v>17</v>
      </c>
      <c r="L31" s="3" t="s">
        <v>8</v>
      </c>
      <c r="M31" s="3" t="s">
        <v>63</v>
      </c>
      <c r="N31" s="4">
        <v>42948</v>
      </c>
      <c r="O31" s="9">
        <v>29.230769230769226</v>
      </c>
      <c r="P31">
        <f t="shared" si="0"/>
        <v>0.29230769230769227</v>
      </c>
      <c r="Q31" s="3">
        <v>14</v>
      </c>
      <c r="R31">
        <f t="shared" si="1"/>
        <v>2</v>
      </c>
      <c r="S31">
        <f t="shared" si="2"/>
        <v>0.46666666666666667</v>
      </c>
      <c r="T31">
        <f t="shared" si="3"/>
        <v>3.8356164383561646E-2</v>
      </c>
    </row>
    <row r="32" spans="1:20">
      <c r="A32" t="s">
        <v>56</v>
      </c>
      <c r="B32" s="3" t="s">
        <v>570</v>
      </c>
      <c r="C32" t="s">
        <v>45</v>
      </c>
      <c r="D32" s="3" t="s">
        <v>23</v>
      </c>
      <c r="E32" s="10" t="s">
        <v>11</v>
      </c>
      <c r="F32" s="10" t="s">
        <v>11</v>
      </c>
      <c r="G32" s="7">
        <v>4</v>
      </c>
      <c r="H32" s="7">
        <v>21</v>
      </c>
      <c r="I32" s="7" t="s">
        <v>116</v>
      </c>
      <c r="J32" s="3" t="s">
        <v>21</v>
      </c>
      <c r="K32" s="3" t="s">
        <v>17</v>
      </c>
      <c r="L32" s="3" t="s">
        <v>8</v>
      </c>
      <c r="M32" s="3" t="s">
        <v>63</v>
      </c>
      <c r="N32" s="4">
        <v>42948</v>
      </c>
      <c r="O32" s="9">
        <v>18.333333333333336</v>
      </c>
      <c r="P32">
        <f t="shared" si="0"/>
        <v>0.18333333333333335</v>
      </c>
      <c r="Q32" s="3">
        <v>14</v>
      </c>
      <c r="R32">
        <f t="shared" si="1"/>
        <v>2</v>
      </c>
      <c r="S32">
        <f t="shared" si="2"/>
        <v>0.46666666666666667</v>
      </c>
      <c r="T32">
        <f t="shared" si="3"/>
        <v>3.8356164383561646E-2</v>
      </c>
    </row>
    <row r="33" spans="1:20">
      <c r="A33" t="s">
        <v>56</v>
      </c>
      <c r="B33" s="3" t="s">
        <v>570</v>
      </c>
      <c r="C33" t="s">
        <v>45</v>
      </c>
      <c r="D33" s="3" t="s">
        <v>23</v>
      </c>
      <c r="E33" s="10" t="s">
        <v>11</v>
      </c>
      <c r="F33" s="10" t="s">
        <v>11</v>
      </c>
      <c r="G33" s="7">
        <v>4</v>
      </c>
      <c r="H33" s="7">
        <v>21</v>
      </c>
      <c r="I33" s="7" t="s">
        <v>124</v>
      </c>
      <c r="J33" s="3" t="s">
        <v>19</v>
      </c>
      <c r="K33" t="s">
        <v>15</v>
      </c>
      <c r="L33" s="3" t="s">
        <v>8</v>
      </c>
      <c r="M33" s="3" t="s">
        <v>63</v>
      </c>
      <c r="N33" s="4">
        <v>42948</v>
      </c>
      <c r="O33" s="9">
        <v>29.2</v>
      </c>
      <c r="P33">
        <f t="shared" si="0"/>
        <v>0.29199999999999998</v>
      </c>
      <c r="Q33" s="3">
        <v>14</v>
      </c>
      <c r="R33">
        <f t="shared" si="1"/>
        <v>2</v>
      </c>
      <c r="S33">
        <f t="shared" si="2"/>
        <v>0.46666666666666667</v>
      </c>
      <c r="T33">
        <f t="shared" si="3"/>
        <v>3.8356164383561646E-2</v>
      </c>
    </row>
    <row r="34" spans="1:20">
      <c r="A34" t="s">
        <v>56</v>
      </c>
      <c r="B34" s="3" t="s">
        <v>570</v>
      </c>
      <c r="C34" t="s">
        <v>45</v>
      </c>
      <c r="D34" s="3" t="s">
        <v>23</v>
      </c>
      <c r="E34" s="10" t="s">
        <v>11</v>
      </c>
      <c r="F34" s="10" t="s">
        <v>11</v>
      </c>
      <c r="G34" s="7">
        <v>1</v>
      </c>
      <c r="H34" s="7">
        <v>18</v>
      </c>
      <c r="I34" s="7" t="s">
        <v>74</v>
      </c>
      <c r="J34" s="3" t="s">
        <v>19</v>
      </c>
      <c r="K34" t="s">
        <v>15</v>
      </c>
      <c r="L34" s="3" t="s">
        <v>12</v>
      </c>
      <c r="M34" s="3" t="s">
        <v>62</v>
      </c>
      <c r="N34" s="4">
        <v>42955</v>
      </c>
      <c r="O34" s="17">
        <v>23.333333333333332</v>
      </c>
      <c r="P34">
        <f t="shared" ref="P34:P62" si="4">O34/100</f>
        <v>0.23333333333333331</v>
      </c>
      <c r="Q34" s="3">
        <v>21</v>
      </c>
      <c r="R34">
        <f t="shared" si="1"/>
        <v>3</v>
      </c>
      <c r="S34">
        <f t="shared" si="2"/>
        <v>0.7</v>
      </c>
      <c r="T34">
        <f t="shared" si="3"/>
        <v>5.7534246575342465E-2</v>
      </c>
    </row>
    <row r="35" spans="1:20">
      <c r="A35" t="s">
        <v>56</v>
      </c>
      <c r="B35" s="3" t="s">
        <v>570</v>
      </c>
      <c r="C35" t="s">
        <v>45</v>
      </c>
      <c r="D35" s="3" t="s">
        <v>23</v>
      </c>
      <c r="E35" s="10" t="s">
        <v>11</v>
      </c>
      <c r="F35" s="10" t="s">
        <v>11</v>
      </c>
      <c r="G35" s="7">
        <v>1</v>
      </c>
      <c r="H35" s="7">
        <v>18</v>
      </c>
      <c r="I35" s="7" t="s">
        <v>78</v>
      </c>
      <c r="J35" s="3" t="s">
        <v>21</v>
      </c>
      <c r="K35" s="3" t="s">
        <v>17</v>
      </c>
      <c r="L35" s="3" t="s">
        <v>12</v>
      </c>
      <c r="M35" s="3" t="s">
        <v>62</v>
      </c>
      <c r="N35" s="4">
        <v>42955</v>
      </c>
      <c r="O35" s="17">
        <v>28.46153846153846</v>
      </c>
      <c r="P35">
        <f t="shared" si="4"/>
        <v>0.2846153846153846</v>
      </c>
      <c r="Q35" s="3">
        <v>21</v>
      </c>
      <c r="R35">
        <f t="shared" si="1"/>
        <v>3</v>
      </c>
      <c r="S35">
        <f t="shared" si="2"/>
        <v>0.7</v>
      </c>
      <c r="T35">
        <f t="shared" si="3"/>
        <v>5.7534246575342465E-2</v>
      </c>
    </row>
    <row r="36" spans="1:20">
      <c r="A36" t="s">
        <v>56</v>
      </c>
      <c r="B36" s="3" t="s">
        <v>570</v>
      </c>
      <c r="C36" t="s">
        <v>45</v>
      </c>
      <c r="D36" s="3" t="s">
        <v>23</v>
      </c>
      <c r="E36" s="10" t="s">
        <v>11</v>
      </c>
      <c r="F36" s="10" t="s">
        <v>11</v>
      </c>
      <c r="G36" s="7">
        <v>2</v>
      </c>
      <c r="H36" s="7">
        <v>19</v>
      </c>
      <c r="I36" s="7" t="s">
        <v>89</v>
      </c>
      <c r="J36" s="3" t="s">
        <v>21</v>
      </c>
      <c r="K36" s="3" t="s">
        <v>17</v>
      </c>
      <c r="L36" s="3" t="s">
        <v>12</v>
      </c>
      <c r="M36" s="3" t="s">
        <v>62</v>
      </c>
      <c r="N36" s="4">
        <v>42955</v>
      </c>
      <c r="O36" s="17">
        <v>21.153846153846153</v>
      </c>
      <c r="P36">
        <f t="shared" si="4"/>
        <v>0.21153846153846154</v>
      </c>
      <c r="Q36" s="3">
        <v>21</v>
      </c>
      <c r="R36">
        <f t="shared" si="1"/>
        <v>3</v>
      </c>
      <c r="S36">
        <f t="shared" si="2"/>
        <v>0.7</v>
      </c>
      <c r="T36">
        <f t="shared" si="3"/>
        <v>5.7534246575342465E-2</v>
      </c>
    </row>
    <row r="37" spans="1:20">
      <c r="A37" t="s">
        <v>56</v>
      </c>
      <c r="B37" s="3" t="s">
        <v>570</v>
      </c>
      <c r="C37" t="s">
        <v>45</v>
      </c>
      <c r="D37" s="3" t="s">
        <v>23</v>
      </c>
      <c r="E37" s="10" t="s">
        <v>11</v>
      </c>
      <c r="F37" s="10" t="s">
        <v>11</v>
      </c>
      <c r="G37" s="7">
        <v>2</v>
      </c>
      <c r="H37" s="7">
        <v>19</v>
      </c>
      <c r="I37" s="7" t="s">
        <v>91</v>
      </c>
      <c r="J37" s="3" t="s">
        <v>19</v>
      </c>
      <c r="K37" t="s">
        <v>15</v>
      </c>
      <c r="L37" s="3" t="s">
        <v>12</v>
      </c>
      <c r="M37" s="3" t="s">
        <v>62</v>
      </c>
      <c r="N37" s="4">
        <v>42955</v>
      </c>
      <c r="O37" s="17">
        <v>26</v>
      </c>
      <c r="P37">
        <f t="shared" si="4"/>
        <v>0.26</v>
      </c>
      <c r="Q37" s="3">
        <v>21</v>
      </c>
      <c r="R37">
        <f t="shared" si="1"/>
        <v>3</v>
      </c>
      <c r="S37">
        <f t="shared" si="2"/>
        <v>0.7</v>
      </c>
      <c r="T37">
        <f t="shared" si="3"/>
        <v>5.7534246575342465E-2</v>
      </c>
    </row>
    <row r="38" spans="1:20">
      <c r="A38" t="s">
        <v>56</v>
      </c>
      <c r="B38" s="3" t="s">
        <v>570</v>
      </c>
      <c r="C38" t="s">
        <v>45</v>
      </c>
      <c r="D38" s="3" t="s">
        <v>23</v>
      </c>
      <c r="E38" s="10" t="s">
        <v>11</v>
      </c>
      <c r="F38" s="10" t="s">
        <v>11</v>
      </c>
      <c r="G38" s="7">
        <v>3</v>
      </c>
      <c r="H38" s="7">
        <v>20</v>
      </c>
      <c r="I38" s="7" t="s">
        <v>102</v>
      </c>
      <c r="J38" s="3" t="s">
        <v>21</v>
      </c>
      <c r="K38" s="3" t="s">
        <v>17</v>
      </c>
      <c r="L38" s="3" t="s">
        <v>12</v>
      </c>
      <c r="M38" s="3" t="s">
        <v>62</v>
      </c>
      <c r="N38" s="4">
        <v>42955</v>
      </c>
      <c r="O38" s="9">
        <v>16.923076923076923</v>
      </c>
      <c r="P38">
        <f t="shared" si="4"/>
        <v>0.16923076923076924</v>
      </c>
      <c r="Q38" s="3">
        <v>21</v>
      </c>
      <c r="R38">
        <f t="shared" si="1"/>
        <v>3</v>
      </c>
      <c r="S38">
        <f t="shared" si="2"/>
        <v>0.7</v>
      </c>
      <c r="T38">
        <f t="shared" si="3"/>
        <v>5.7534246575342465E-2</v>
      </c>
    </row>
    <row r="39" spans="1:20">
      <c r="A39" t="s">
        <v>56</v>
      </c>
      <c r="B39" s="3" t="s">
        <v>570</v>
      </c>
      <c r="C39" t="s">
        <v>45</v>
      </c>
      <c r="D39" s="3" t="s">
        <v>23</v>
      </c>
      <c r="E39" s="10" t="s">
        <v>11</v>
      </c>
      <c r="F39" s="10" t="s">
        <v>11</v>
      </c>
      <c r="G39" s="7">
        <v>3</v>
      </c>
      <c r="H39" s="7">
        <v>20</v>
      </c>
      <c r="I39" s="7" t="s">
        <v>107</v>
      </c>
      <c r="J39" s="3" t="s">
        <v>19</v>
      </c>
      <c r="K39" t="s">
        <v>15</v>
      </c>
      <c r="L39" s="3" t="s">
        <v>12</v>
      </c>
      <c r="M39" s="3" t="s">
        <v>62</v>
      </c>
      <c r="N39" s="4">
        <v>42955</v>
      </c>
      <c r="O39" s="9">
        <v>27.6</v>
      </c>
      <c r="P39">
        <f t="shared" si="4"/>
        <v>0.27600000000000002</v>
      </c>
      <c r="Q39" s="3">
        <v>21</v>
      </c>
      <c r="R39">
        <f t="shared" si="1"/>
        <v>3</v>
      </c>
      <c r="S39">
        <f t="shared" si="2"/>
        <v>0.7</v>
      </c>
      <c r="T39">
        <f t="shared" si="3"/>
        <v>5.7534246575342465E-2</v>
      </c>
    </row>
    <row r="40" spans="1:20">
      <c r="A40" t="s">
        <v>56</v>
      </c>
      <c r="B40" s="3" t="s">
        <v>570</v>
      </c>
      <c r="C40" t="s">
        <v>45</v>
      </c>
      <c r="D40" s="3" t="s">
        <v>23</v>
      </c>
      <c r="E40" s="10" t="s">
        <v>11</v>
      </c>
      <c r="F40" s="10" t="s">
        <v>11</v>
      </c>
      <c r="G40" s="7">
        <v>4</v>
      </c>
      <c r="H40" s="7">
        <v>21</v>
      </c>
      <c r="I40" s="7" t="s">
        <v>118</v>
      </c>
      <c r="J40" s="3" t="s">
        <v>21</v>
      </c>
      <c r="K40" s="3" t="s">
        <v>17</v>
      </c>
      <c r="L40" s="3" t="s">
        <v>12</v>
      </c>
      <c r="M40" s="3" t="s">
        <v>62</v>
      </c>
      <c r="N40" s="4">
        <v>42955</v>
      </c>
      <c r="O40" s="9">
        <v>22.307692307692307</v>
      </c>
      <c r="P40">
        <f t="shared" si="4"/>
        <v>0.22307692307692306</v>
      </c>
      <c r="Q40" s="3">
        <v>21</v>
      </c>
      <c r="R40">
        <f t="shared" si="1"/>
        <v>3</v>
      </c>
      <c r="S40">
        <f t="shared" si="2"/>
        <v>0.7</v>
      </c>
      <c r="T40">
        <f t="shared" si="3"/>
        <v>5.7534246575342465E-2</v>
      </c>
    </row>
    <row r="41" spans="1:20">
      <c r="A41" t="s">
        <v>56</v>
      </c>
      <c r="B41" s="3" t="s">
        <v>570</v>
      </c>
      <c r="C41" t="s">
        <v>45</v>
      </c>
      <c r="D41" s="3" t="s">
        <v>23</v>
      </c>
      <c r="E41" s="10" t="s">
        <v>11</v>
      </c>
      <c r="F41" s="10" t="s">
        <v>11</v>
      </c>
      <c r="G41" s="7">
        <v>4</v>
      </c>
      <c r="H41" s="7">
        <v>21</v>
      </c>
      <c r="I41" s="7" t="s">
        <v>121</v>
      </c>
      <c r="J41" s="3" t="s">
        <v>19</v>
      </c>
      <c r="K41" t="s">
        <v>15</v>
      </c>
      <c r="L41" s="3" t="s">
        <v>12</v>
      </c>
      <c r="M41" s="3" t="s">
        <v>62</v>
      </c>
      <c r="N41" s="4">
        <v>42955</v>
      </c>
      <c r="O41" s="9">
        <v>24.615384615384617</v>
      </c>
      <c r="P41">
        <f t="shared" si="4"/>
        <v>0.24615384615384617</v>
      </c>
      <c r="Q41" s="3">
        <v>21</v>
      </c>
      <c r="R41">
        <f t="shared" si="1"/>
        <v>3</v>
      </c>
      <c r="S41">
        <f t="shared" si="2"/>
        <v>0.7</v>
      </c>
      <c r="T41">
        <f t="shared" si="3"/>
        <v>5.7534246575342465E-2</v>
      </c>
    </row>
    <row r="42" spans="1:20">
      <c r="A42" t="s">
        <v>56</v>
      </c>
      <c r="B42" s="3" t="s">
        <v>570</v>
      </c>
      <c r="C42" t="s">
        <v>45</v>
      </c>
      <c r="D42" s="3" t="s">
        <v>23</v>
      </c>
      <c r="E42" s="10" t="s">
        <v>11</v>
      </c>
      <c r="F42" s="10" t="s">
        <v>11</v>
      </c>
      <c r="G42" s="7">
        <v>1</v>
      </c>
      <c r="H42" s="7">
        <v>18</v>
      </c>
      <c r="I42" s="7" t="s">
        <v>71</v>
      </c>
      <c r="J42" s="3" t="s">
        <v>21</v>
      </c>
      <c r="K42" s="3" t="s">
        <v>17</v>
      </c>
      <c r="L42" s="3" t="s">
        <v>8</v>
      </c>
      <c r="M42" s="3" t="s">
        <v>63</v>
      </c>
      <c r="N42" s="4">
        <v>42955</v>
      </c>
      <c r="O42" s="9">
        <v>17.69230769230769</v>
      </c>
      <c r="P42">
        <f t="shared" si="4"/>
        <v>0.17692307692307691</v>
      </c>
      <c r="Q42" s="3">
        <v>21</v>
      </c>
      <c r="R42">
        <f t="shared" si="1"/>
        <v>3</v>
      </c>
      <c r="S42">
        <f t="shared" si="2"/>
        <v>0.7</v>
      </c>
      <c r="T42">
        <f t="shared" si="3"/>
        <v>5.7534246575342465E-2</v>
      </c>
    </row>
    <row r="43" spans="1:20">
      <c r="A43" t="s">
        <v>56</v>
      </c>
      <c r="B43" s="3" t="s">
        <v>570</v>
      </c>
      <c r="C43" t="s">
        <v>45</v>
      </c>
      <c r="D43" s="3" t="s">
        <v>23</v>
      </c>
      <c r="E43" s="10" t="s">
        <v>11</v>
      </c>
      <c r="F43" s="10" t="s">
        <v>11</v>
      </c>
      <c r="G43" s="7">
        <v>1</v>
      </c>
      <c r="H43" s="7">
        <v>18</v>
      </c>
      <c r="I43" s="7" t="s">
        <v>76</v>
      </c>
      <c r="J43" s="3" t="s">
        <v>19</v>
      </c>
      <c r="K43" t="s">
        <v>15</v>
      </c>
      <c r="L43" s="3" t="s">
        <v>8</v>
      </c>
      <c r="M43" s="3" t="s">
        <v>63</v>
      </c>
      <c r="N43" s="4">
        <v>42955</v>
      </c>
      <c r="O43" s="9">
        <v>27.692307692307693</v>
      </c>
      <c r="P43">
        <f t="shared" si="4"/>
        <v>0.27692307692307694</v>
      </c>
      <c r="Q43" s="3">
        <v>21</v>
      </c>
      <c r="R43">
        <f t="shared" si="1"/>
        <v>3</v>
      </c>
      <c r="S43">
        <f t="shared" si="2"/>
        <v>0.7</v>
      </c>
      <c r="T43">
        <f t="shared" si="3"/>
        <v>5.7534246575342465E-2</v>
      </c>
    </row>
    <row r="44" spans="1:20">
      <c r="A44" t="s">
        <v>56</v>
      </c>
      <c r="B44" s="3" t="s">
        <v>570</v>
      </c>
      <c r="C44" t="s">
        <v>45</v>
      </c>
      <c r="D44" s="3" t="s">
        <v>23</v>
      </c>
      <c r="E44" s="10" t="s">
        <v>11</v>
      </c>
      <c r="F44" s="10" t="s">
        <v>11</v>
      </c>
      <c r="G44" s="7">
        <v>2</v>
      </c>
      <c r="H44" s="7">
        <v>19</v>
      </c>
      <c r="I44" s="7" t="s">
        <v>90</v>
      </c>
      <c r="J44" s="3" t="s">
        <v>21</v>
      </c>
      <c r="K44" s="3" t="s">
        <v>17</v>
      </c>
      <c r="L44" s="3" t="s">
        <v>8</v>
      </c>
      <c r="M44" s="3" t="s">
        <v>63</v>
      </c>
      <c r="N44" s="4">
        <v>42955</v>
      </c>
      <c r="O44" s="9">
        <v>21.6</v>
      </c>
      <c r="P44">
        <f t="shared" si="4"/>
        <v>0.21600000000000003</v>
      </c>
      <c r="Q44" s="3">
        <v>21</v>
      </c>
      <c r="R44">
        <f t="shared" si="1"/>
        <v>3</v>
      </c>
      <c r="S44">
        <f t="shared" si="2"/>
        <v>0.7</v>
      </c>
      <c r="T44">
        <f t="shared" si="3"/>
        <v>5.7534246575342465E-2</v>
      </c>
    </row>
    <row r="45" spans="1:20">
      <c r="A45" t="s">
        <v>56</v>
      </c>
      <c r="B45" s="3" t="s">
        <v>570</v>
      </c>
      <c r="C45" t="s">
        <v>45</v>
      </c>
      <c r="D45" s="3" t="s">
        <v>23</v>
      </c>
      <c r="E45" s="10" t="s">
        <v>11</v>
      </c>
      <c r="F45" s="10" t="s">
        <v>11</v>
      </c>
      <c r="G45" s="7">
        <v>2</v>
      </c>
      <c r="H45" s="7">
        <v>19</v>
      </c>
      <c r="I45" s="7" t="s">
        <v>95</v>
      </c>
      <c r="J45" s="3" t="s">
        <v>19</v>
      </c>
      <c r="K45" t="s">
        <v>15</v>
      </c>
      <c r="L45" s="3" t="s">
        <v>8</v>
      </c>
      <c r="M45" s="3" t="s">
        <v>63</v>
      </c>
      <c r="N45" s="4">
        <v>42955</v>
      </c>
      <c r="O45" s="9">
        <v>27.6</v>
      </c>
      <c r="P45">
        <f t="shared" si="4"/>
        <v>0.27600000000000002</v>
      </c>
      <c r="Q45" s="3">
        <v>21</v>
      </c>
      <c r="R45">
        <f t="shared" si="1"/>
        <v>3</v>
      </c>
      <c r="S45">
        <f t="shared" si="2"/>
        <v>0.7</v>
      </c>
      <c r="T45">
        <f t="shared" si="3"/>
        <v>5.7534246575342465E-2</v>
      </c>
    </row>
    <row r="46" spans="1:20">
      <c r="A46" t="s">
        <v>56</v>
      </c>
      <c r="B46" s="3" t="s">
        <v>570</v>
      </c>
      <c r="C46" t="s">
        <v>45</v>
      </c>
      <c r="D46" s="3" t="s">
        <v>23</v>
      </c>
      <c r="E46" s="10" t="s">
        <v>11</v>
      </c>
      <c r="F46" s="10" t="s">
        <v>11</v>
      </c>
      <c r="G46" s="7">
        <v>3</v>
      </c>
      <c r="H46" s="7">
        <v>20</v>
      </c>
      <c r="I46" s="7" t="s">
        <v>106</v>
      </c>
      <c r="J46" s="3" t="s">
        <v>19</v>
      </c>
      <c r="K46" t="s">
        <v>15</v>
      </c>
      <c r="L46" s="3" t="s">
        <v>8</v>
      </c>
      <c r="M46" s="3" t="s">
        <v>63</v>
      </c>
      <c r="N46" s="4">
        <v>42955</v>
      </c>
      <c r="O46" s="9">
        <v>27.499999999999996</v>
      </c>
      <c r="P46">
        <f t="shared" si="4"/>
        <v>0.27499999999999997</v>
      </c>
      <c r="Q46" s="3">
        <v>21</v>
      </c>
      <c r="R46">
        <f t="shared" si="1"/>
        <v>3</v>
      </c>
      <c r="S46">
        <f t="shared" si="2"/>
        <v>0.7</v>
      </c>
      <c r="T46">
        <f t="shared" si="3"/>
        <v>5.7534246575342465E-2</v>
      </c>
    </row>
    <row r="47" spans="1:20">
      <c r="A47" t="s">
        <v>56</v>
      </c>
      <c r="B47" s="3" t="s">
        <v>570</v>
      </c>
      <c r="C47" t="s">
        <v>45</v>
      </c>
      <c r="D47" s="3" t="s">
        <v>23</v>
      </c>
      <c r="E47" s="10" t="s">
        <v>11</v>
      </c>
      <c r="F47" s="10" t="s">
        <v>11</v>
      </c>
      <c r="G47" s="7">
        <v>3</v>
      </c>
      <c r="H47" s="7">
        <v>20</v>
      </c>
      <c r="I47" s="7" t="s">
        <v>113</v>
      </c>
      <c r="J47" s="3" t="s">
        <v>21</v>
      </c>
      <c r="K47" s="3" t="s">
        <v>17</v>
      </c>
      <c r="L47" s="3" t="s">
        <v>8</v>
      </c>
      <c r="M47" s="3" t="s">
        <v>63</v>
      </c>
      <c r="N47" s="4">
        <v>42955</v>
      </c>
      <c r="O47" s="9">
        <v>48.4</v>
      </c>
      <c r="P47">
        <f t="shared" si="4"/>
        <v>0.48399999999999999</v>
      </c>
      <c r="Q47" s="3">
        <v>21</v>
      </c>
      <c r="R47">
        <f t="shared" si="1"/>
        <v>3</v>
      </c>
      <c r="S47">
        <f t="shared" si="2"/>
        <v>0.7</v>
      </c>
      <c r="T47">
        <f t="shared" si="3"/>
        <v>5.7534246575342465E-2</v>
      </c>
    </row>
    <row r="48" spans="1:20">
      <c r="A48" t="s">
        <v>56</v>
      </c>
      <c r="B48" s="3" t="s">
        <v>570</v>
      </c>
      <c r="C48" t="s">
        <v>45</v>
      </c>
      <c r="D48" s="3" t="s">
        <v>23</v>
      </c>
      <c r="E48" s="10" t="s">
        <v>11</v>
      </c>
      <c r="F48" s="10" t="s">
        <v>11</v>
      </c>
      <c r="G48" s="7">
        <v>4</v>
      </c>
      <c r="H48" s="7">
        <v>21</v>
      </c>
      <c r="I48" s="7" t="s">
        <v>117</v>
      </c>
      <c r="J48" s="3" t="s">
        <v>21</v>
      </c>
      <c r="K48" s="3" t="s">
        <v>17</v>
      </c>
      <c r="L48" s="3" t="s">
        <v>8</v>
      </c>
      <c r="M48" s="3" t="s">
        <v>63</v>
      </c>
      <c r="N48" s="4">
        <v>42955</v>
      </c>
      <c r="O48" s="9">
        <v>21.6</v>
      </c>
      <c r="P48">
        <f t="shared" si="4"/>
        <v>0.21600000000000003</v>
      </c>
      <c r="Q48" s="3">
        <v>21</v>
      </c>
      <c r="R48">
        <f t="shared" si="1"/>
        <v>3</v>
      </c>
      <c r="S48">
        <f t="shared" si="2"/>
        <v>0.7</v>
      </c>
      <c r="T48">
        <f t="shared" si="3"/>
        <v>5.7534246575342465E-2</v>
      </c>
    </row>
    <row r="49" spans="1:20">
      <c r="A49" t="s">
        <v>56</v>
      </c>
      <c r="B49" s="3" t="s">
        <v>570</v>
      </c>
      <c r="C49" t="s">
        <v>45</v>
      </c>
      <c r="D49" s="3" t="s">
        <v>23</v>
      </c>
      <c r="E49" s="10" t="s">
        <v>11</v>
      </c>
      <c r="F49" s="10" t="s">
        <v>11</v>
      </c>
      <c r="G49" s="7">
        <v>4</v>
      </c>
      <c r="H49" s="7">
        <v>21</v>
      </c>
      <c r="I49" s="7" t="s">
        <v>122</v>
      </c>
      <c r="J49" s="3" t="s">
        <v>19</v>
      </c>
      <c r="K49" t="s">
        <v>15</v>
      </c>
      <c r="L49" s="3" t="s">
        <v>8</v>
      </c>
      <c r="M49" s="3" t="s">
        <v>63</v>
      </c>
      <c r="N49" s="4">
        <v>42955</v>
      </c>
      <c r="O49" s="9">
        <v>24.615384615384617</v>
      </c>
      <c r="P49">
        <f t="shared" si="4"/>
        <v>0.24615384615384617</v>
      </c>
      <c r="Q49" s="3">
        <v>21</v>
      </c>
      <c r="R49">
        <f t="shared" si="1"/>
        <v>3</v>
      </c>
      <c r="S49">
        <f t="shared" si="2"/>
        <v>0.7</v>
      </c>
      <c r="T49">
        <f t="shared" si="3"/>
        <v>5.7534246575342465E-2</v>
      </c>
    </row>
    <row r="50" spans="1:20">
      <c r="A50" t="s">
        <v>56</v>
      </c>
      <c r="B50" s="3" t="s">
        <v>570</v>
      </c>
      <c r="C50" t="s">
        <v>45</v>
      </c>
      <c r="D50" s="3" t="s">
        <v>23</v>
      </c>
      <c r="E50" s="3" t="s">
        <v>11</v>
      </c>
      <c r="F50" s="3" t="s">
        <v>11</v>
      </c>
      <c r="G50" s="7">
        <v>1</v>
      </c>
      <c r="H50" s="7">
        <v>18</v>
      </c>
      <c r="I50" s="7" t="s">
        <v>72</v>
      </c>
      <c r="J50" s="3" t="s">
        <v>19</v>
      </c>
      <c r="K50" t="s">
        <v>15</v>
      </c>
      <c r="L50" s="3" t="s">
        <v>12</v>
      </c>
      <c r="M50" s="3" t="s">
        <v>62</v>
      </c>
      <c r="N50" s="4">
        <v>42964</v>
      </c>
      <c r="O50" s="17">
        <v>18.8</v>
      </c>
      <c r="P50">
        <f t="shared" si="4"/>
        <v>0.188</v>
      </c>
      <c r="Q50" s="3">
        <v>30</v>
      </c>
      <c r="R50">
        <f t="shared" si="1"/>
        <v>4.2857142857142856</v>
      </c>
      <c r="S50">
        <f t="shared" si="2"/>
        <v>1</v>
      </c>
      <c r="T50">
        <f t="shared" si="3"/>
        <v>8.2191780821917804E-2</v>
      </c>
    </row>
    <row r="51" spans="1:20">
      <c r="A51" t="s">
        <v>56</v>
      </c>
      <c r="B51" s="3" t="s">
        <v>570</v>
      </c>
      <c r="C51" t="s">
        <v>45</v>
      </c>
      <c r="D51" s="3" t="s">
        <v>23</v>
      </c>
      <c r="E51" s="10" t="s">
        <v>11</v>
      </c>
      <c r="F51" s="10" t="s">
        <v>11</v>
      </c>
      <c r="G51" s="7">
        <v>1</v>
      </c>
      <c r="H51" s="7">
        <v>18</v>
      </c>
      <c r="I51" s="7" t="s">
        <v>73</v>
      </c>
      <c r="J51" s="3" t="s">
        <v>21</v>
      </c>
      <c r="K51" s="3" t="s">
        <v>17</v>
      </c>
      <c r="L51" s="3" t="s">
        <v>12</v>
      </c>
      <c r="M51" s="3" t="s">
        <v>62</v>
      </c>
      <c r="N51" s="4">
        <v>42964</v>
      </c>
      <c r="O51" s="17">
        <v>20.8</v>
      </c>
      <c r="P51">
        <f t="shared" si="4"/>
        <v>0.20800000000000002</v>
      </c>
      <c r="Q51" s="3">
        <v>30</v>
      </c>
      <c r="R51">
        <f t="shared" si="1"/>
        <v>4.2857142857142856</v>
      </c>
      <c r="S51">
        <f t="shared" si="2"/>
        <v>1</v>
      </c>
      <c r="T51">
        <f t="shared" si="3"/>
        <v>8.2191780821917804E-2</v>
      </c>
    </row>
    <row r="52" spans="1:20">
      <c r="A52" t="s">
        <v>56</v>
      </c>
      <c r="B52" s="3" t="s">
        <v>570</v>
      </c>
      <c r="C52" t="s">
        <v>45</v>
      </c>
      <c r="D52" s="3" t="s">
        <v>23</v>
      </c>
      <c r="E52" s="3" t="s">
        <v>11</v>
      </c>
      <c r="F52" s="3" t="s">
        <v>11</v>
      </c>
      <c r="G52" s="7">
        <v>2</v>
      </c>
      <c r="H52" s="7">
        <v>19</v>
      </c>
      <c r="I52" s="7" t="s">
        <v>87</v>
      </c>
      <c r="J52" s="3" t="s">
        <v>19</v>
      </c>
      <c r="K52" t="s">
        <v>15</v>
      </c>
      <c r="L52" s="3" t="s">
        <v>12</v>
      </c>
      <c r="M52" s="3" t="s">
        <v>62</v>
      </c>
      <c r="N52" s="4">
        <v>42964</v>
      </c>
      <c r="O52" s="17">
        <v>17.69230769230769</v>
      </c>
      <c r="P52">
        <f t="shared" si="4"/>
        <v>0.17692307692307691</v>
      </c>
      <c r="Q52" s="3">
        <v>30</v>
      </c>
      <c r="R52">
        <f t="shared" si="1"/>
        <v>4.2857142857142856</v>
      </c>
      <c r="S52">
        <f t="shared" si="2"/>
        <v>1</v>
      </c>
      <c r="T52">
        <f t="shared" si="3"/>
        <v>8.2191780821917804E-2</v>
      </c>
    </row>
    <row r="53" spans="1:20">
      <c r="A53" t="s">
        <v>56</v>
      </c>
      <c r="B53" s="3" t="s">
        <v>570</v>
      </c>
      <c r="C53" t="s">
        <v>45</v>
      </c>
      <c r="D53" s="3" t="s">
        <v>23</v>
      </c>
      <c r="E53" s="10" t="s">
        <v>11</v>
      </c>
      <c r="F53" s="10" t="s">
        <v>11</v>
      </c>
      <c r="G53" s="7">
        <v>3</v>
      </c>
      <c r="H53" s="7">
        <v>20</v>
      </c>
      <c r="I53" s="7" t="s">
        <v>101</v>
      </c>
      <c r="J53" s="3" t="s">
        <v>21</v>
      </c>
      <c r="K53" s="3" t="s">
        <v>17</v>
      </c>
      <c r="L53" s="3" t="s">
        <v>12</v>
      </c>
      <c r="M53" s="3" t="s">
        <v>62</v>
      </c>
      <c r="N53" s="4">
        <v>42964</v>
      </c>
      <c r="O53" s="9">
        <v>15.769230769230768</v>
      </c>
      <c r="P53">
        <f t="shared" si="4"/>
        <v>0.15769230769230769</v>
      </c>
      <c r="Q53" s="3">
        <v>30</v>
      </c>
      <c r="R53">
        <f t="shared" si="1"/>
        <v>4.2857142857142856</v>
      </c>
      <c r="S53">
        <f t="shared" si="2"/>
        <v>1</v>
      </c>
      <c r="T53">
        <f t="shared" si="3"/>
        <v>8.2191780821917804E-2</v>
      </c>
    </row>
    <row r="54" spans="1:20">
      <c r="A54" t="s">
        <v>56</v>
      </c>
      <c r="B54" s="3" t="s">
        <v>570</v>
      </c>
      <c r="C54" t="s">
        <v>45</v>
      </c>
      <c r="D54" s="3" t="s">
        <v>23</v>
      </c>
      <c r="E54" s="10" t="s">
        <v>11</v>
      </c>
      <c r="F54" s="10" t="s">
        <v>11</v>
      </c>
      <c r="G54" s="7">
        <v>3</v>
      </c>
      <c r="H54" s="7">
        <v>20</v>
      </c>
      <c r="I54" s="7" t="s">
        <v>104</v>
      </c>
      <c r="J54" s="3" t="s">
        <v>19</v>
      </c>
      <c r="K54" t="s">
        <v>15</v>
      </c>
      <c r="L54" s="3" t="s">
        <v>12</v>
      </c>
      <c r="M54" s="3" t="s">
        <v>62</v>
      </c>
      <c r="N54" s="4">
        <v>42964</v>
      </c>
      <c r="O54" s="9">
        <v>22.307692307692307</v>
      </c>
      <c r="P54">
        <f t="shared" si="4"/>
        <v>0.22307692307692306</v>
      </c>
      <c r="Q54" s="3">
        <v>30</v>
      </c>
      <c r="R54">
        <f t="shared" si="1"/>
        <v>4.2857142857142856</v>
      </c>
      <c r="S54">
        <f t="shared" si="2"/>
        <v>1</v>
      </c>
      <c r="T54">
        <f t="shared" si="3"/>
        <v>8.2191780821917804E-2</v>
      </c>
    </row>
    <row r="55" spans="1:20">
      <c r="A55" t="s">
        <v>56</v>
      </c>
      <c r="B55" s="3" t="s">
        <v>570</v>
      </c>
      <c r="C55" t="s">
        <v>45</v>
      </c>
      <c r="D55" s="3" t="s">
        <v>23</v>
      </c>
      <c r="E55" s="10" t="s">
        <v>11</v>
      </c>
      <c r="F55" s="10" t="s">
        <v>11</v>
      </c>
      <c r="G55" s="7">
        <v>4</v>
      </c>
      <c r="H55" s="7">
        <v>21</v>
      </c>
      <c r="I55" s="7" t="s">
        <v>119</v>
      </c>
      <c r="J55" s="3" t="s">
        <v>21</v>
      </c>
      <c r="K55" s="3" t="s">
        <v>17</v>
      </c>
      <c r="L55" s="3" t="s">
        <v>12</v>
      </c>
      <c r="M55" s="3" t="s">
        <v>62</v>
      </c>
      <c r="N55" s="4">
        <v>42964</v>
      </c>
      <c r="O55" s="9">
        <v>22.307692307692307</v>
      </c>
      <c r="P55">
        <f t="shared" si="4"/>
        <v>0.22307692307692306</v>
      </c>
      <c r="Q55" s="3">
        <v>30</v>
      </c>
      <c r="R55">
        <f t="shared" si="1"/>
        <v>4.2857142857142856</v>
      </c>
      <c r="S55">
        <f t="shared" si="2"/>
        <v>1</v>
      </c>
      <c r="T55">
        <f t="shared" si="3"/>
        <v>8.2191780821917804E-2</v>
      </c>
    </row>
    <row r="56" spans="1:20">
      <c r="A56" t="s">
        <v>56</v>
      </c>
      <c r="B56" s="3" t="s">
        <v>570</v>
      </c>
      <c r="C56" t="s">
        <v>45</v>
      </c>
      <c r="D56" s="3" t="s">
        <v>23</v>
      </c>
      <c r="E56" s="3" t="s">
        <v>11</v>
      </c>
      <c r="F56" s="3" t="s">
        <v>11</v>
      </c>
      <c r="G56" s="7">
        <v>4</v>
      </c>
      <c r="H56" s="7">
        <v>21</v>
      </c>
      <c r="I56" s="7" t="s">
        <v>125</v>
      </c>
      <c r="J56" s="3" t="s">
        <v>19</v>
      </c>
      <c r="K56" t="s">
        <v>15</v>
      </c>
      <c r="L56" s="3" t="s">
        <v>12</v>
      </c>
      <c r="M56" s="3" t="s">
        <v>62</v>
      </c>
      <c r="N56" s="4">
        <v>42964</v>
      </c>
      <c r="O56" s="9">
        <v>30.416666666666664</v>
      </c>
      <c r="P56">
        <f t="shared" si="4"/>
        <v>0.30416666666666664</v>
      </c>
      <c r="Q56" s="3">
        <v>30</v>
      </c>
      <c r="R56">
        <f t="shared" si="1"/>
        <v>4.2857142857142856</v>
      </c>
      <c r="S56">
        <f t="shared" si="2"/>
        <v>1</v>
      </c>
      <c r="T56">
        <f t="shared" si="3"/>
        <v>8.2191780821917804E-2</v>
      </c>
    </row>
    <row r="57" spans="1:20">
      <c r="A57" t="s">
        <v>56</v>
      </c>
      <c r="B57" s="3" t="s">
        <v>570</v>
      </c>
      <c r="C57" t="s">
        <v>45</v>
      </c>
      <c r="D57" s="3" t="s">
        <v>23</v>
      </c>
      <c r="E57" s="10" t="s">
        <v>11</v>
      </c>
      <c r="F57" s="10" t="s">
        <v>11</v>
      </c>
      <c r="G57" s="7">
        <v>2</v>
      </c>
      <c r="H57" s="7">
        <v>19</v>
      </c>
      <c r="I57" s="7" t="s">
        <v>88</v>
      </c>
      <c r="J57" s="3" t="s">
        <v>21</v>
      </c>
      <c r="K57" s="3" t="s">
        <v>17</v>
      </c>
      <c r="L57" s="3" t="s">
        <v>12</v>
      </c>
      <c r="M57" s="3" t="s">
        <v>62</v>
      </c>
      <c r="N57" s="4">
        <v>42964</v>
      </c>
      <c r="O57" s="9">
        <v>18</v>
      </c>
      <c r="P57">
        <f t="shared" si="4"/>
        <v>0.18</v>
      </c>
      <c r="Q57" s="3">
        <v>30</v>
      </c>
      <c r="R57">
        <f t="shared" si="1"/>
        <v>4.2857142857142856</v>
      </c>
      <c r="S57">
        <f t="shared" si="2"/>
        <v>1</v>
      </c>
      <c r="T57">
        <f t="shared" si="3"/>
        <v>8.2191780821917804E-2</v>
      </c>
    </row>
    <row r="58" spans="1:20">
      <c r="A58" t="s">
        <v>56</v>
      </c>
      <c r="B58" s="3" t="s">
        <v>570</v>
      </c>
      <c r="C58" t="s">
        <v>45</v>
      </c>
      <c r="D58" s="3" t="s">
        <v>23</v>
      </c>
      <c r="E58" s="10" t="s">
        <v>11</v>
      </c>
      <c r="F58" s="10" t="s">
        <v>11</v>
      </c>
      <c r="G58" s="7">
        <v>2</v>
      </c>
      <c r="H58" s="7">
        <v>19</v>
      </c>
      <c r="I58" s="7" t="s">
        <v>93</v>
      </c>
      <c r="J58" s="3" t="s">
        <v>19</v>
      </c>
      <c r="K58" t="s">
        <v>15</v>
      </c>
      <c r="L58" s="3" t="s">
        <v>12</v>
      </c>
      <c r="M58" s="3" t="s">
        <v>62</v>
      </c>
      <c r="N58" s="4">
        <v>42964</v>
      </c>
      <c r="O58" s="9">
        <v>26.153846153846157</v>
      </c>
      <c r="P58">
        <f t="shared" si="4"/>
        <v>0.26153846153846155</v>
      </c>
      <c r="Q58" s="3">
        <v>30</v>
      </c>
      <c r="R58">
        <f t="shared" si="1"/>
        <v>4.2857142857142856</v>
      </c>
      <c r="S58">
        <f t="shared" si="2"/>
        <v>1</v>
      </c>
      <c r="T58">
        <f t="shared" si="3"/>
        <v>8.2191780821917804E-2</v>
      </c>
    </row>
    <row r="59" spans="1:20">
      <c r="A59" t="s">
        <v>56</v>
      </c>
      <c r="B59" s="3" t="s">
        <v>570</v>
      </c>
      <c r="C59" t="s">
        <v>45</v>
      </c>
      <c r="D59" s="3" t="s">
        <v>23</v>
      </c>
      <c r="E59" s="10" t="s">
        <v>11</v>
      </c>
      <c r="F59" s="10" t="s">
        <v>11</v>
      </c>
      <c r="G59" s="7">
        <v>1</v>
      </c>
      <c r="H59" s="7">
        <v>18</v>
      </c>
      <c r="I59" s="7" t="s">
        <v>70</v>
      </c>
      <c r="J59" s="3" t="s">
        <v>21</v>
      </c>
      <c r="K59" s="3" t="s">
        <v>17</v>
      </c>
      <c r="L59" s="3" t="s">
        <v>12</v>
      </c>
      <c r="M59" s="3" t="s">
        <v>62</v>
      </c>
      <c r="N59" s="4">
        <v>42999</v>
      </c>
      <c r="O59" s="17">
        <v>7.9166666666666661</v>
      </c>
      <c r="P59">
        <f t="shared" si="4"/>
        <v>7.9166666666666663E-2</v>
      </c>
      <c r="Q59" s="3">
        <v>65</v>
      </c>
      <c r="R59">
        <f t="shared" si="1"/>
        <v>9.2857142857142865</v>
      </c>
      <c r="S59">
        <f t="shared" si="2"/>
        <v>2.1666666666666665</v>
      </c>
      <c r="T59">
        <f t="shared" si="3"/>
        <v>0.17808219178082191</v>
      </c>
    </row>
    <row r="60" spans="1:20">
      <c r="A60" t="s">
        <v>56</v>
      </c>
      <c r="B60" s="3" t="s">
        <v>570</v>
      </c>
      <c r="C60" t="s">
        <v>45</v>
      </c>
      <c r="D60" s="3" t="s">
        <v>23</v>
      </c>
      <c r="E60" s="10" t="s">
        <v>11</v>
      </c>
      <c r="F60" s="10" t="s">
        <v>11</v>
      </c>
      <c r="G60" s="7">
        <v>1</v>
      </c>
      <c r="H60" s="7">
        <v>18</v>
      </c>
      <c r="I60" s="7" t="s">
        <v>75</v>
      </c>
      <c r="J60" s="3" t="s">
        <v>19</v>
      </c>
      <c r="K60" t="s">
        <v>15</v>
      </c>
      <c r="L60" s="3" t="s">
        <v>12</v>
      </c>
      <c r="M60" s="3" t="s">
        <v>62</v>
      </c>
      <c r="N60" s="4">
        <v>42999</v>
      </c>
      <c r="O60" s="17">
        <v>25</v>
      </c>
      <c r="P60">
        <f t="shared" si="4"/>
        <v>0.25</v>
      </c>
      <c r="Q60" s="3">
        <v>65</v>
      </c>
      <c r="R60">
        <f t="shared" si="1"/>
        <v>9.2857142857142865</v>
      </c>
      <c r="S60">
        <f t="shared" si="2"/>
        <v>2.1666666666666665</v>
      </c>
      <c r="T60">
        <f t="shared" si="3"/>
        <v>0.17808219178082191</v>
      </c>
    </row>
    <row r="61" spans="1:20">
      <c r="A61" t="s">
        <v>56</v>
      </c>
      <c r="B61" s="3" t="s">
        <v>570</v>
      </c>
      <c r="C61" t="s">
        <v>45</v>
      </c>
      <c r="D61" s="3" t="s">
        <v>23</v>
      </c>
      <c r="E61" s="3" t="s">
        <v>11</v>
      </c>
      <c r="F61" s="3" t="s">
        <v>11</v>
      </c>
      <c r="G61" s="7">
        <v>4</v>
      </c>
      <c r="H61" s="7">
        <v>21</v>
      </c>
      <c r="I61" s="7" t="s">
        <v>115</v>
      </c>
      <c r="J61" s="3" t="s">
        <v>19</v>
      </c>
      <c r="K61" t="s">
        <v>15</v>
      </c>
      <c r="L61" s="3" t="s">
        <v>12</v>
      </c>
      <c r="M61" s="3" t="s">
        <v>62</v>
      </c>
      <c r="N61" s="4">
        <v>42999</v>
      </c>
      <c r="O61" s="9">
        <v>14.615384615384613</v>
      </c>
      <c r="P61">
        <f t="shared" si="4"/>
        <v>0.14615384615384613</v>
      </c>
      <c r="Q61" s="3">
        <v>65</v>
      </c>
      <c r="R61">
        <f t="shared" si="1"/>
        <v>9.2857142857142865</v>
      </c>
      <c r="S61">
        <f t="shared" si="2"/>
        <v>2.1666666666666665</v>
      </c>
      <c r="T61">
        <f t="shared" si="3"/>
        <v>0.17808219178082191</v>
      </c>
    </row>
    <row r="62" spans="1:20">
      <c r="A62" t="s">
        <v>56</v>
      </c>
      <c r="B62" s="3" t="s">
        <v>570</v>
      </c>
      <c r="C62" t="s">
        <v>45</v>
      </c>
      <c r="D62" s="3" t="s">
        <v>23</v>
      </c>
      <c r="E62" s="10" t="s">
        <v>11</v>
      </c>
      <c r="F62" s="10" t="s">
        <v>11</v>
      </c>
      <c r="G62" s="7">
        <v>4</v>
      </c>
      <c r="H62" s="7">
        <v>21</v>
      </c>
      <c r="I62" s="7" t="s">
        <v>120</v>
      </c>
      <c r="J62" s="3" t="s">
        <v>21</v>
      </c>
      <c r="K62" s="3" t="s">
        <v>17</v>
      </c>
      <c r="L62" s="3" t="s">
        <v>12</v>
      </c>
      <c r="M62" s="3" t="s">
        <v>62</v>
      </c>
      <c r="N62" s="4">
        <v>42999</v>
      </c>
      <c r="O62" s="9">
        <v>23.75</v>
      </c>
      <c r="P62">
        <f t="shared" si="4"/>
        <v>0.23749999999999999</v>
      </c>
      <c r="Q62" s="3">
        <v>65</v>
      </c>
      <c r="R62">
        <f t="shared" si="1"/>
        <v>9.2857142857142865</v>
      </c>
      <c r="S62">
        <f t="shared" si="2"/>
        <v>2.1666666666666665</v>
      </c>
      <c r="T62">
        <f t="shared" si="3"/>
        <v>0.17808219178082191</v>
      </c>
    </row>
    <row r="63" spans="1:20">
      <c r="A63" t="s">
        <v>56</v>
      </c>
      <c r="B63" s="3" t="s">
        <v>570</v>
      </c>
      <c r="C63" t="s">
        <v>46</v>
      </c>
      <c r="D63" s="3" t="s">
        <v>25</v>
      </c>
      <c r="E63" s="10">
        <v>16.533333333333331</v>
      </c>
      <c r="F63" s="10">
        <v>4.9024999999999999</v>
      </c>
      <c r="G63" s="7">
        <v>1</v>
      </c>
      <c r="H63" s="7">
        <v>22</v>
      </c>
      <c r="I63" s="7" t="s">
        <v>131</v>
      </c>
      <c r="J63" s="3" t="s">
        <v>21</v>
      </c>
      <c r="K63" s="3" t="s">
        <v>17</v>
      </c>
      <c r="L63" s="3" t="s">
        <v>12</v>
      </c>
      <c r="M63" s="3" t="s">
        <v>62</v>
      </c>
      <c r="N63" s="5">
        <v>42976</v>
      </c>
      <c r="O63" s="9">
        <f t="shared" ref="O63:O78" si="5">P63*100</f>
        <v>18.749999999999996</v>
      </c>
      <c r="P63" s="3">
        <v>0.18749999999999997</v>
      </c>
      <c r="Q63" s="3">
        <v>11</v>
      </c>
      <c r="R63">
        <f t="shared" si="1"/>
        <v>1.5714285714285714</v>
      </c>
      <c r="S63">
        <f t="shared" si="2"/>
        <v>0.36666666666666664</v>
      </c>
      <c r="T63">
        <f t="shared" si="3"/>
        <v>3.0136986301369864E-2</v>
      </c>
    </row>
    <row r="64" spans="1:20">
      <c r="A64" t="s">
        <v>56</v>
      </c>
      <c r="B64" s="3" t="s">
        <v>570</v>
      </c>
      <c r="C64" t="s">
        <v>46</v>
      </c>
      <c r="D64" t="s">
        <v>23</v>
      </c>
      <c r="E64" s="10">
        <v>14.733333333333334</v>
      </c>
      <c r="F64" s="10">
        <v>4.6834999999999996</v>
      </c>
      <c r="G64" s="7">
        <v>1</v>
      </c>
      <c r="H64" s="7">
        <v>23</v>
      </c>
      <c r="I64" s="7" t="s">
        <v>132</v>
      </c>
      <c r="J64" s="3" t="s">
        <v>21</v>
      </c>
      <c r="K64" s="3" t="s">
        <v>17</v>
      </c>
      <c r="L64" s="3" t="s">
        <v>12</v>
      </c>
      <c r="M64" s="3" t="s">
        <v>62</v>
      </c>
      <c r="N64" s="5">
        <v>42976</v>
      </c>
      <c r="O64" s="9">
        <f t="shared" si="5"/>
        <v>21.09375</v>
      </c>
      <c r="P64" s="3">
        <v>0.2109375</v>
      </c>
      <c r="Q64" s="3">
        <v>11</v>
      </c>
      <c r="R64">
        <f t="shared" si="1"/>
        <v>1.5714285714285714</v>
      </c>
      <c r="S64">
        <f t="shared" si="2"/>
        <v>0.36666666666666664</v>
      </c>
      <c r="T64">
        <f t="shared" si="3"/>
        <v>3.0136986301369864E-2</v>
      </c>
    </row>
    <row r="65" spans="1:21">
      <c r="A65" t="s">
        <v>56</v>
      </c>
      <c r="B65" s="3" t="s">
        <v>570</v>
      </c>
      <c r="C65" t="s">
        <v>46</v>
      </c>
      <c r="D65" s="3" t="s">
        <v>25</v>
      </c>
      <c r="E65" s="10">
        <v>16.733333333333334</v>
      </c>
      <c r="F65" s="10">
        <v>4.9249999999999998</v>
      </c>
      <c r="G65" s="7">
        <v>1</v>
      </c>
      <c r="H65" s="7">
        <v>22</v>
      </c>
      <c r="I65" s="7" t="s">
        <v>133</v>
      </c>
      <c r="J65" s="3" t="s">
        <v>19</v>
      </c>
      <c r="K65" s="3" t="s">
        <v>15</v>
      </c>
      <c r="L65" s="3" t="s">
        <v>12</v>
      </c>
      <c r="M65" s="3" t="s">
        <v>62</v>
      </c>
      <c r="N65" s="5">
        <v>42976</v>
      </c>
      <c r="O65" s="9">
        <f t="shared" si="5"/>
        <v>21.259842519685044</v>
      </c>
      <c r="P65" s="3">
        <v>0.21259842519685043</v>
      </c>
      <c r="Q65" s="3">
        <v>11</v>
      </c>
      <c r="R65">
        <f t="shared" si="1"/>
        <v>1.5714285714285714</v>
      </c>
      <c r="S65">
        <f t="shared" si="2"/>
        <v>0.36666666666666664</v>
      </c>
      <c r="T65">
        <f t="shared" si="3"/>
        <v>3.0136986301369864E-2</v>
      </c>
    </row>
    <row r="66" spans="1:21">
      <c r="A66" t="s">
        <v>56</v>
      </c>
      <c r="B66" s="3" t="s">
        <v>570</v>
      </c>
      <c r="C66" t="s">
        <v>46</v>
      </c>
      <c r="D66" t="s">
        <v>23</v>
      </c>
      <c r="E66" s="10">
        <v>17.166666666666668</v>
      </c>
      <c r="F66" s="10">
        <v>4.8075000000000001</v>
      </c>
      <c r="G66" s="7">
        <v>1</v>
      </c>
      <c r="H66" s="7">
        <v>23</v>
      </c>
      <c r="I66" s="7" t="s">
        <v>134</v>
      </c>
      <c r="J66" s="3" t="s">
        <v>19</v>
      </c>
      <c r="K66" s="3" t="s">
        <v>15</v>
      </c>
      <c r="L66" s="3" t="s">
        <v>12</v>
      </c>
      <c r="M66" s="3" t="s">
        <v>62</v>
      </c>
      <c r="N66" s="5">
        <v>42976</v>
      </c>
      <c r="O66" s="9">
        <f t="shared" si="5"/>
        <v>21.37096774193548</v>
      </c>
      <c r="P66" s="3">
        <v>0.21370967741935482</v>
      </c>
      <c r="Q66" s="3">
        <v>11</v>
      </c>
      <c r="R66">
        <f t="shared" ref="R66:R129" si="6">Q66/7</f>
        <v>1.5714285714285714</v>
      </c>
      <c r="S66">
        <f t="shared" ref="S66:S129" si="7">Q66/30</f>
        <v>0.36666666666666664</v>
      </c>
      <c r="T66">
        <f t="shared" ref="T66:T129" si="8">Q66/365</f>
        <v>3.0136986301369864E-2</v>
      </c>
    </row>
    <row r="67" spans="1:21">
      <c r="A67" t="s">
        <v>56</v>
      </c>
      <c r="B67" s="3" t="s">
        <v>570</v>
      </c>
      <c r="C67" t="s">
        <v>46</v>
      </c>
      <c r="D67" s="3" t="s">
        <v>24</v>
      </c>
      <c r="E67" s="10">
        <v>16.8</v>
      </c>
      <c r="F67" s="10">
        <v>4.5214999999999996</v>
      </c>
      <c r="G67" s="7">
        <v>1</v>
      </c>
      <c r="H67" s="7">
        <v>24</v>
      </c>
      <c r="I67" s="7" t="s">
        <v>135</v>
      </c>
      <c r="J67" s="3" t="s">
        <v>19</v>
      </c>
      <c r="K67" s="3" t="s">
        <v>15</v>
      </c>
      <c r="L67" s="3" t="s">
        <v>12</v>
      </c>
      <c r="M67" s="3" t="s">
        <v>62</v>
      </c>
      <c r="N67" s="5">
        <v>42976</v>
      </c>
      <c r="O67" s="9">
        <f t="shared" si="5"/>
        <v>23.46153846153846</v>
      </c>
      <c r="P67" s="3">
        <v>0.23461538461538461</v>
      </c>
      <c r="Q67" s="3">
        <v>11</v>
      </c>
      <c r="R67">
        <f t="shared" si="6"/>
        <v>1.5714285714285714</v>
      </c>
      <c r="S67">
        <f t="shared" si="7"/>
        <v>0.36666666666666664</v>
      </c>
      <c r="T67">
        <f t="shared" si="8"/>
        <v>3.0136986301369864E-2</v>
      </c>
    </row>
    <row r="68" spans="1:21">
      <c r="A68" t="s">
        <v>56</v>
      </c>
      <c r="B68" s="3" t="s">
        <v>570</v>
      </c>
      <c r="C68" t="s">
        <v>46</v>
      </c>
      <c r="D68" s="3" t="s">
        <v>24</v>
      </c>
      <c r="E68" s="10">
        <v>16.633333333333336</v>
      </c>
      <c r="F68" s="10">
        <v>4.3759999999999994</v>
      </c>
      <c r="G68" s="7">
        <v>1</v>
      </c>
      <c r="H68" s="7">
        <v>24</v>
      </c>
      <c r="I68" s="7" t="s">
        <v>137</v>
      </c>
      <c r="J68" s="3" t="s">
        <v>21</v>
      </c>
      <c r="K68" s="3" t="s">
        <v>17</v>
      </c>
      <c r="L68" s="3" t="s">
        <v>12</v>
      </c>
      <c r="M68" s="3" t="s">
        <v>62</v>
      </c>
      <c r="N68" s="5">
        <v>42976</v>
      </c>
      <c r="O68" s="9">
        <f t="shared" si="5"/>
        <v>31.297709923664119</v>
      </c>
      <c r="P68" s="3">
        <v>0.31297709923664119</v>
      </c>
      <c r="Q68" s="3">
        <v>11</v>
      </c>
      <c r="R68">
        <f t="shared" si="6"/>
        <v>1.5714285714285714</v>
      </c>
      <c r="S68">
        <f t="shared" si="7"/>
        <v>0.36666666666666664</v>
      </c>
      <c r="T68">
        <f t="shared" si="8"/>
        <v>3.0136986301369864E-2</v>
      </c>
    </row>
    <row r="69" spans="1:21">
      <c r="A69" t="s">
        <v>56</v>
      </c>
      <c r="B69" s="3" t="s">
        <v>570</v>
      </c>
      <c r="C69" t="s">
        <v>46</v>
      </c>
      <c r="D69" s="3" t="s">
        <v>24</v>
      </c>
      <c r="E69" s="10">
        <v>13.666666666666666</v>
      </c>
      <c r="F69" s="10">
        <v>4.9545000000000003</v>
      </c>
      <c r="G69" s="7">
        <v>2</v>
      </c>
      <c r="H69" s="7">
        <v>27</v>
      </c>
      <c r="I69" s="7" t="s">
        <v>166</v>
      </c>
      <c r="J69" s="3" t="s">
        <v>21</v>
      </c>
      <c r="K69" s="3" t="s">
        <v>17</v>
      </c>
      <c r="L69" s="3" t="s">
        <v>12</v>
      </c>
      <c r="M69" s="3" t="s">
        <v>62</v>
      </c>
      <c r="N69" s="5">
        <v>42976</v>
      </c>
      <c r="O69" s="9">
        <f t="shared" si="5"/>
        <v>18.390804597701145</v>
      </c>
      <c r="P69" s="3">
        <v>0.18390804597701146</v>
      </c>
      <c r="Q69" s="3">
        <v>11</v>
      </c>
      <c r="R69">
        <f t="shared" si="6"/>
        <v>1.5714285714285714</v>
      </c>
      <c r="S69">
        <f t="shared" si="7"/>
        <v>0.36666666666666664</v>
      </c>
      <c r="T69">
        <f t="shared" si="8"/>
        <v>3.0136986301369864E-2</v>
      </c>
    </row>
    <row r="70" spans="1:21">
      <c r="A70" t="s">
        <v>56</v>
      </c>
      <c r="B70" s="3" t="s">
        <v>570</v>
      </c>
      <c r="C70" t="s">
        <v>46</v>
      </c>
      <c r="D70" s="3" t="s">
        <v>25</v>
      </c>
      <c r="E70" s="10">
        <v>12.933333333333332</v>
      </c>
      <c r="F70" s="10">
        <v>4.9029999999999996</v>
      </c>
      <c r="G70" s="7">
        <v>2</v>
      </c>
      <c r="H70" s="7">
        <v>25</v>
      </c>
      <c r="I70" s="7" t="s">
        <v>167</v>
      </c>
      <c r="J70" s="3" t="s">
        <v>21</v>
      </c>
      <c r="K70" s="3" t="s">
        <v>17</v>
      </c>
      <c r="L70" s="3" t="s">
        <v>12</v>
      </c>
      <c r="M70" s="3" t="s">
        <v>62</v>
      </c>
      <c r="N70" s="5">
        <v>42976</v>
      </c>
      <c r="O70" s="9">
        <f t="shared" si="5"/>
        <v>24.313725490196077</v>
      </c>
      <c r="P70" s="3">
        <v>0.24313725490196078</v>
      </c>
      <c r="Q70" s="3">
        <v>11</v>
      </c>
      <c r="R70">
        <f t="shared" si="6"/>
        <v>1.5714285714285714</v>
      </c>
      <c r="S70">
        <f t="shared" si="7"/>
        <v>0.36666666666666664</v>
      </c>
      <c r="T70">
        <f t="shared" si="8"/>
        <v>3.0136986301369864E-2</v>
      </c>
    </row>
    <row r="71" spans="1:21">
      <c r="A71" t="s">
        <v>56</v>
      </c>
      <c r="B71" s="3" t="s">
        <v>570</v>
      </c>
      <c r="C71" t="s">
        <v>46</v>
      </c>
      <c r="D71" s="3" t="s">
        <v>24</v>
      </c>
      <c r="E71" s="10">
        <v>13.699999999999998</v>
      </c>
      <c r="F71" s="10">
        <v>4.6284999999999998</v>
      </c>
      <c r="G71" s="7">
        <v>2</v>
      </c>
      <c r="H71" s="7">
        <v>27</v>
      </c>
      <c r="I71" s="7" t="s">
        <v>168</v>
      </c>
      <c r="J71" s="3" t="s">
        <v>19</v>
      </c>
      <c r="K71" s="3" t="s">
        <v>15</v>
      </c>
      <c r="L71" s="3" t="s">
        <v>12</v>
      </c>
      <c r="M71" s="3" t="s">
        <v>62</v>
      </c>
      <c r="N71" s="5">
        <v>42976</v>
      </c>
      <c r="O71" s="9">
        <f t="shared" si="5"/>
        <v>26.400000000000002</v>
      </c>
      <c r="P71" s="3">
        <v>0.26400000000000001</v>
      </c>
      <c r="Q71" s="3">
        <v>11</v>
      </c>
      <c r="R71">
        <f t="shared" si="6"/>
        <v>1.5714285714285714</v>
      </c>
      <c r="S71">
        <f t="shared" si="7"/>
        <v>0.36666666666666664</v>
      </c>
      <c r="T71">
        <f t="shared" si="8"/>
        <v>3.0136986301369864E-2</v>
      </c>
    </row>
    <row r="72" spans="1:21">
      <c r="A72" t="s">
        <v>56</v>
      </c>
      <c r="B72" s="3" t="s">
        <v>570</v>
      </c>
      <c r="C72" t="s">
        <v>46</v>
      </c>
      <c r="D72" t="s">
        <v>23</v>
      </c>
      <c r="E72" s="10">
        <v>15.933333333333332</v>
      </c>
      <c r="F72" s="10">
        <v>4.6970000000000001</v>
      </c>
      <c r="G72" s="7">
        <v>2</v>
      </c>
      <c r="H72" s="7">
        <v>26</v>
      </c>
      <c r="I72" s="7" t="s">
        <v>169</v>
      </c>
      <c r="J72" s="3" t="s">
        <v>19</v>
      </c>
      <c r="K72" s="3" t="s">
        <v>15</v>
      </c>
      <c r="L72" s="3" t="s">
        <v>12</v>
      </c>
      <c r="M72" s="3" t="s">
        <v>62</v>
      </c>
      <c r="N72" s="5">
        <v>42976</v>
      </c>
      <c r="O72" s="9">
        <f t="shared" si="5"/>
        <v>28.35249042145594</v>
      </c>
      <c r="P72" s="3">
        <v>0.28352490421455939</v>
      </c>
      <c r="Q72" s="3">
        <v>11</v>
      </c>
      <c r="R72">
        <f t="shared" si="6"/>
        <v>1.5714285714285714</v>
      </c>
      <c r="S72">
        <f t="shared" si="7"/>
        <v>0.36666666666666664</v>
      </c>
      <c r="T72">
        <f t="shared" si="8"/>
        <v>3.0136986301369864E-2</v>
      </c>
    </row>
    <row r="73" spans="1:21">
      <c r="A73" t="s">
        <v>56</v>
      </c>
      <c r="B73" s="3" t="s">
        <v>570</v>
      </c>
      <c r="C73" t="s">
        <v>46</v>
      </c>
      <c r="D73" t="s">
        <v>23</v>
      </c>
      <c r="E73" s="10">
        <v>12.9</v>
      </c>
      <c r="F73" s="10">
        <v>4.7240000000000002</v>
      </c>
      <c r="G73" s="7">
        <v>2</v>
      </c>
      <c r="H73" s="7">
        <v>26</v>
      </c>
      <c r="I73" s="7" t="s">
        <v>170</v>
      </c>
      <c r="J73" s="3" t="s">
        <v>21</v>
      </c>
      <c r="K73" s="3" t="s">
        <v>17</v>
      </c>
      <c r="L73" s="3" t="s">
        <v>12</v>
      </c>
      <c r="M73" s="3" t="s">
        <v>62</v>
      </c>
      <c r="N73" s="5">
        <v>42976</v>
      </c>
      <c r="O73" s="9">
        <f t="shared" si="5"/>
        <v>29.277566539923956</v>
      </c>
      <c r="P73" s="3">
        <v>0.29277566539923955</v>
      </c>
      <c r="Q73" s="3">
        <v>11</v>
      </c>
      <c r="R73">
        <f t="shared" si="6"/>
        <v>1.5714285714285714</v>
      </c>
      <c r="S73">
        <f t="shared" si="7"/>
        <v>0.36666666666666664</v>
      </c>
      <c r="T73">
        <f t="shared" si="8"/>
        <v>3.0136986301369864E-2</v>
      </c>
    </row>
    <row r="74" spans="1:21">
      <c r="A74" t="s">
        <v>56</v>
      </c>
      <c r="B74" s="3" t="s">
        <v>570</v>
      </c>
      <c r="C74" t="s">
        <v>46</v>
      </c>
      <c r="D74" s="3" t="s">
        <v>25</v>
      </c>
      <c r="E74" s="10">
        <v>13.199999999999998</v>
      </c>
      <c r="F74" s="10">
        <v>4.843</v>
      </c>
      <c r="G74" s="7">
        <v>2</v>
      </c>
      <c r="H74" s="7">
        <v>25</v>
      </c>
      <c r="I74" s="7" t="s">
        <v>171</v>
      </c>
      <c r="J74" s="3" t="s">
        <v>19</v>
      </c>
      <c r="K74" s="3" t="s">
        <v>15</v>
      </c>
      <c r="L74" s="3" t="s">
        <v>12</v>
      </c>
      <c r="M74" s="3" t="s">
        <v>62</v>
      </c>
      <c r="N74" s="5">
        <v>42976</v>
      </c>
      <c r="O74" s="9">
        <f t="shared" si="5"/>
        <v>29.527559055118115</v>
      </c>
      <c r="P74" s="3">
        <v>0.29527559055118113</v>
      </c>
      <c r="Q74" s="3">
        <v>11</v>
      </c>
      <c r="R74">
        <f t="shared" si="6"/>
        <v>1.5714285714285714</v>
      </c>
      <c r="S74">
        <f t="shared" si="7"/>
        <v>0.36666666666666664</v>
      </c>
      <c r="T74">
        <f t="shared" si="8"/>
        <v>3.0136986301369864E-2</v>
      </c>
    </row>
    <row r="75" spans="1:21">
      <c r="A75" t="s">
        <v>56</v>
      </c>
      <c r="B75" s="3" t="s">
        <v>570</v>
      </c>
      <c r="C75" t="s">
        <v>46</v>
      </c>
      <c r="D75" s="3" t="s">
        <v>25</v>
      </c>
      <c r="E75" s="10">
        <v>12.800000000000002</v>
      </c>
      <c r="F75" s="10">
        <v>4.8985000000000003</v>
      </c>
      <c r="G75" s="7">
        <v>3</v>
      </c>
      <c r="H75" s="7">
        <v>28</v>
      </c>
      <c r="I75" s="7" t="s">
        <v>203</v>
      </c>
      <c r="J75" s="3" t="s">
        <v>21</v>
      </c>
      <c r="K75" s="3" t="s">
        <v>17</v>
      </c>
      <c r="L75" s="3" t="s">
        <v>12</v>
      </c>
      <c r="M75" s="3" t="s">
        <v>62</v>
      </c>
      <c r="N75" s="5">
        <v>42976</v>
      </c>
      <c r="O75" s="9">
        <f t="shared" si="5"/>
        <v>21.568627450980394</v>
      </c>
      <c r="P75" s="3">
        <v>0.21568627450980393</v>
      </c>
      <c r="Q75" s="3">
        <v>11</v>
      </c>
      <c r="R75">
        <f t="shared" si="6"/>
        <v>1.5714285714285714</v>
      </c>
      <c r="S75">
        <f t="shared" si="7"/>
        <v>0.36666666666666664</v>
      </c>
      <c r="T75">
        <f t="shared" si="8"/>
        <v>3.0136986301369864E-2</v>
      </c>
    </row>
    <row r="76" spans="1:21">
      <c r="A76" t="s">
        <v>56</v>
      </c>
      <c r="B76" s="3" t="s">
        <v>570</v>
      </c>
      <c r="C76" t="s">
        <v>46</v>
      </c>
      <c r="D76" s="3" t="s">
        <v>25</v>
      </c>
      <c r="E76" s="10">
        <v>12.800000000000002</v>
      </c>
      <c r="F76" s="10">
        <v>4.7904999999999998</v>
      </c>
      <c r="G76" s="7">
        <v>3</v>
      </c>
      <c r="H76" s="7">
        <v>28</v>
      </c>
      <c r="I76" s="7" t="s">
        <v>204</v>
      </c>
      <c r="J76" s="3" t="s">
        <v>19</v>
      </c>
      <c r="K76" s="3" t="s">
        <v>15</v>
      </c>
      <c r="L76" s="3" t="s">
        <v>12</v>
      </c>
      <c r="M76" s="3" t="s">
        <v>62</v>
      </c>
      <c r="N76" s="5">
        <v>42976</v>
      </c>
      <c r="O76" s="9">
        <f t="shared" si="5"/>
        <v>22.891566265060241</v>
      </c>
      <c r="P76" s="3">
        <v>0.22891566265060243</v>
      </c>
      <c r="Q76" s="3">
        <v>11</v>
      </c>
      <c r="R76">
        <f t="shared" si="6"/>
        <v>1.5714285714285714</v>
      </c>
      <c r="S76">
        <f t="shared" si="7"/>
        <v>0.36666666666666664</v>
      </c>
      <c r="T76">
        <f t="shared" si="8"/>
        <v>3.0136986301369864E-2</v>
      </c>
    </row>
    <row r="77" spans="1:21">
      <c r="A77" t="s">
        <v>56</v>
      </c>
      <c r="B77" s="3" t="s">
        <v>570</v>
      </c>
      <c r="C77" t="s">
        <v>46</v>
      </c>
      <c r="D77" t="s">
        <v>23</v>
      </c>
      <c r="E77" s="10">
        <v>13.2</v>
      </c>
      <c r="F77" s="10">
        <v>4.9674999999999994</v>
      </c>
      <c r="G77" s="7">
        <v>3</v>
      </c>
      <c r="H77" s="7">
        <v>29</v>
      </c>
      <c r="I77" s="7" t="s">
        <v>208</v>
      </c>
      <c r="J77" s="3" t="s">
        <v>19</v>
      </c>
      <c r="K77" s="3" t="s">
        <v>15</v>
      </c>
      <c r="L77" s="3" t="s">
        <v>12</v>
      </c>
      <c r="M77" s="3" t="s">
        <v>62</v>
      </c>
      <c r="N77" s="5">
        <v>42976</v>
      </c>
      <c r="O77" s="9">
        <f t="shared" si="5"/>
        <v>29.921259842519689</v>
      </c>
      <c r="P77" s="3">
        <v>0.29921259842519687</v>
      </c>
      <c r="Q77" s="3">
        <v>11</v>
      </c>
      <c r="R77">
        <f t="shared" si="6"/>
        <v>1.5714285714285714</v>
      </c>
      <c r="S77">
        <f t="shared" si="7"/>
        <v>0.36666666666666664</v>
      </c>
      <c r="T77">
        <f t="shared" si="8"/>
        <v>3.0136986301369864E-2</v>
      </c>
    </row>
    <row r="78" spans="1:21">
      <c r="A78" t="s">
        <v>56</v>
      </c>
      <c r="B78" s="3" t="s">
        <v>570</v>
      </c>
      <c r="C78" t="s">
        <v>46</v>
      </c>
      <c r="D78" t="s">
        <v>23</v>
      </c>
      <c r="E78" s="10">
        <v>12.9</v>
      </c>
      <c r="F78" s="10">
        <v>5.6154999999999999</v>
      </c>
      <c r="G78" s="7">
        <v>3</v>
      </c>
      <c r="H78" s="7">
        <v>29</v>
      </c>
      <c r="I78" s="7" t="s">
        <v>211</v>
      </c>
      <c r="J78" s="3" t="s">
        <v>21</v>
      </c>
      <c r="K78" s="3" t="s">
        <v>17</v>
      </c>
      <c r="L78" s="3" t="s">
        <v>12</v>
      </c>
      <c r="M78" s="3" t="s">
        <v>62</v>
      </c>
      <c r="N78" s="5">
        <v>42976</v>
      </c>
      <c r="O78" s="9">
        <f t="shared" si="5"/>
        <v>33.203125</v>
      </c>
      <c r="P78" s="3">
        <v>0.33203125</v>
      </c>
      <c r="Q78" s="3">
        <v>11</v>
      </c>
      <c r="R78">
        <f t="shared" si="6"/>
        <v>1.5714285714285714</v>
      </c>
      <c r="S78">
        <f t="shared" si="7"/>
        <v>0.36666666666666664</v>
      </c>
      <c r="T78">
        <f t="shared" si="8"/>
        <v>3.0136986301369864E-2</v>
      </c>
    </row>
    <row r="79" spans="1:21">
      <c r="A79" t="s">
        <v>56</v>
      </c>
      <c r="B79" s="3" t="s">
        <v>570</v>
      </c>
      <c r="C79" t="s">
        <v>46</v>
      </c>
      <c r="D79" s="3" t="s">
        <v>24</v>
      </c>
      <c r="E79" s="10">
        <v>10.233333333333334</v>
      </c>
      <c r="F79" s="10">
        <v>4.9710000000000001</v>
      </c>
      <c r="G79" s="7">
        <v>3</v>
      </c>
      <c r="H79" s="7">
        <v>30</v>
      </c>
      <c r="I79" s="7" t="s">
        <v>232</v>
      </c>
      <c r="J79" s="3" t="s">
        <v>19</v>
      </c>
      <c r="K79" s="3" t="s">
        <v>15</v>
      </c>
      <c r="L79" s="3" t="s">
        <v>12</v>
      </c>
      <c r="M79" s="3" t="s">
        <v>62</v>
      </c>
      <c r="N79" s="5">
        <v>42976</v>
      </c>
      <c r="O79" s="13" t="s">
        <v>11</v>
      </c>
      <c r="P79" s="3" t="s">
        <v>11</v>
      </c>
      <c r="Q79" s="3">
        <v>11</v>
      </c>
      <c r="R79">
        <f t="shared" si="6"/>
        <v>1.5714285714285714</v>
      </c>
      <c r="S79">
        <f t="shared" si="7"/>
        <v>0.36666666666666664</v>
      </c>
      <c r="T79">
        <f t="shared" si="8"/>
        <v>3.0136986301369864E-2</v>
      </c>
      <c r="U79" t="s">
        <v>52</v>
      </c>
    </row>
    <row r="80" spans="1:21">
      <c r="A80" t="s">
        <v>56</v>
      </c>
      <c r="B80" s="3" t="s">
        <v>570</v>
      </c>
      <c r="C80" t="s">
        <v>46</v>
      </c>
      <c r="D80" s="3" t="s">
        <v>24</v>
      </c>
      <c r="E80" s="10">
        <v>10.533333333333333</v>
      </c>
      <c r="F80" s="10">
        <v>5.3395000000000001</v>
      </c>
      <c r="G80" s="7">
        <v>3</v>
      </c>
      <c r="H80" s="7">
        <v>30</v>
      </c>
      <c r="I80" s="7" t="s">
        <v>233</v>
      </c>
      <c r="J80" s="3" t="s">
        <v>21</v>
      </c>
      <c r="K80" s="3" t="s">
        <v>17</v>
      </c>
      <c r="L80" s="3" t="s">
        <v>12</v>
      </c>
      <c r="M80" s="3" t="s">
        <v>62</v>
      </c>
      <c r="N80" s="5">
        <v>42976</v>
      </c>
      <c r="O80" s="13" t="s">
        <v>11</v>
      </c>
      <c r="P80" s="3" t="s">
        <v>11</v>
      </c>
      <c r="Q80" s="3">
        <v>11</v>
      </c>
      <c r="R80">
        <f t="shared" si="6"/>
        <v>1.5714285714285714</v>
      </c>
      <c r="S80">
        <f t="shared" si="7"/>
        <v>0.36666666666666664</v>
      </c>
      <c r="T80">
        <f t="shared" si="8"/>
        <v>3.0136986301369864E-2</v>
      </c>
      <c r="U80" t="s">
        <v>52</v>
      </c>
    </row>
    <row r="81" spans="1:21">
      <c r="A81" t="s">
        <v>56</v>
      </c>
      <c r="B81" s="3" t="s">
        <v>570</v>
      </c>
      <c r="C81" t="s">
        <v>46</v>
      </c>
      <c r="D81" s="3" t="s">
        <v>24</v>
      </c>
      <c r="E81" s="10">
        <v>11.233333333333334</v>
      </c>
      <c r="F81" s="10">
        <v>4.8149999999999995</v>
      </c>
      <c r="G81" s="7">
        <v>4</v>
      </c>
      <c r="H81" s="7">
        <v>33</v>
      </c>
      <c r="I81" s="7" t="s">
        <v>238</v>
      </c>
      <c r="J81" s="3" t="s">
        <v>19</v>
      </c>
      <c r="K81" s="3" t="s">
        <v>15</v>
      </c>
      <c r="L81" s="3" t="s">
        <v>12</v>
      </c>
      <c r="M81" s="3" t="s">
        <v>62</v>
      </c>
      <c r="N81" s="5">
        <v>42976</v>
      </c>
      <c r="O81" s="9">
        <f>P81*100</f>
        <v>19.047619047619047</v>
      </c>
      <c r="P81" s="3">
        <v>0.19047619047619047</v>
      </c>
      <c r="Q81" s="3">
        <v>11</v>
      </c>
      <c r="R81">
        <f t="shared" si="6"/>
        <v>1.5714285714285714</v>
      </c>
      <c r="S81">
        <f t="shared" si="7"/>
        <v>0.36666666666666664</v>
      </c>
      <c r="T81">
        <f t="shared" si="8"/>
        <v>3.0136986301369864E-2</v>
      </c>
    </row>
    <row r="82" spans="1:21">
      <c r="A82" t="s">
        <v>56</v>
      </c>
      <c r="B82" s="3" t="s">
        <v>570</v>
      </c>
      <c r="C82" t="s">
        <v>46</v>
      </c>
      <c r="D82" s="3" t="s">
        <v>25</v>
      </c>
      <c r="E82" s="10">
        <v>12.9</v>
      </c>
      <c r="F82" s="10">
        <v>5.3540000000000001</v>
      </c>
      <c r="G82" s="7">
        <v>4</v>
      </c>
      <c r="H82" s="7">
        <v>31</v>
      </c>
      <c r="I82" s="7" t="s">
        <v>242</v>
      </c>
      <c r="J82" s="3" t="s">
        <v>21</v>
      </c>
      <c r="K82" s="3" t="s">
        <v>17</v>
      </c>
      <c r="L82" s="3" t="s">
        <v>12</v>
      </c>
      <c r="M82" s="3" t="s">
        <v>62</v>
      </c>
      <c r="N82" s="5">
        <v>42976</v>
      </c>
      <c r="O82" s="9">
        <f>P82*100</f>
        <v>24.615384615384617</v>
      </c>
      <c r="P82" s="3">
        <v>0.24615384615384617</v>
      </c>
      <c r="Q82" s="3">
        <v>11</v>
      </c>
      <c r="R82">
        <f t="shared" si="6"/>
        <v>1.5714285714285714</v>
      </c>
      <c r="S82">
        <f t="shared" si="7"/>
        <v>0.36666666666666664</v>
      </c>
      <c r="T82">
        <f t="shared" si="8"/>
        <v>3.0136986301369864E-2</v>
      </c>
    </row>
    <row r="83" spans="1:21">
      <c r="A83" t="s">
        <v>56</v>
      </c>
      <c r="B83" s="3" t="s">
        <v>570</v>
      </c>
      <c r="C83" t="s">
        <v>46</v>
      </c>
      <c r="D83" s="3" t="s">
        <v>25</v>
      </c>
      <c r="E83" s="10">
        <v>12.133333333333333</v>
      </c>
      <c r="F83" s="10">
        <v>4.6604999999999999</v>
      </c>
      <c r="G83" s="7">
        <v>4</v>
      </c>
      <c r="H83" s="7">
        <v>31</v>
      </c>
      <c r="I83" s="7" t="s">
        <v>243</v>
      </c>
      <c r="J83" s="3" t="s">
        <v>19</v>
      </c>
      <c r="K83" s="3" t="s">
        <v>15</v>
      </c>
      <c r="L83" s="3" t="s">
        <v>12</v>
      </c>
      <c r="M83" s="3" t="s">
        <v>62</v>
      </c>
      <c r="N83" s="5">
        <v>42976</v>
      </c>
      <c r="O83" s="9">
        <f>P83*100</f>
        <v>25.781249999999993</v>
      </c>
      <c r="P83" s="3">
        <v>0.25781249999999994</v>
      </c>
      <c r="Q83" s="3">
        <v>11</v>
      </c>
      <c r="R83">
        <f t="shared" si="6"/>
        <v>1.5714285714285714</v>
      </c>
      <c r="S83">
        <f t="shared" si="7"/>
        <v>0.36666666666666664</v>
      </c>
      <c r="T83">
        <f t="shared" si="8"/>
        <v>3.0136986301369864E-2</v>
      </c>
    </row>
    <row r="84" spans="1:21">
      <c r="A84" t="s">
        <v>56</v>
      </c>
      <c r="B84" s="3" t="s">
        <v>570</v>
      </c>
      <c r="C84" t="s">
        <v>46</v>
      </c>
      <c r="D84" s="3" t="s">
        <v>24</v>
      </c>
      <c r="E84" s="10">
        <v>9.8333333333333339</v>
      </c>
      <c r="F84" s="10">
        <v>4.8599999999999994</v>
      </c>
      <c r="G84" s="7">
        <v>4</v>
      </c>
      <c r="H84" s="7">
        <v>33</v>
      </c>
      <c r="I84" s="7" t="s">
        <v>244</v>
      </c>
      <c r="J84" s="3" t="s">
        <v>21</v>
      </c>
      <c r="K84" s="3" t="s">
        <v>17</v>
      </c>
      <c r="L84" s="3" t="s">
        <v>12</v>
      </c>
      <c r="M84" s="3" t="s">
        <v>62</v>
      </c>
      <c r="N84" s="5">
        <v>42976</v>
      </c>
      <c r="O84" s="9">
        <f>P84*100</f>
        <v>26.053639846743295</v>
      </c>
      <c r="P84" s="3">
        <v>0.26053639846743293</v>
      </c>
      <c r="Q84" s="3">
        <v>11</v>
      </c>
      <c r="R84">
        <f t="shared" si="6"/>
        <v>1.5714285714285714</v>
      </c>
      <c r="S84">
        <f t="shared" si="7"/>
        <v>0.36666666666666664</v>
      </c>
      <c r="T84">
        <f t="shared" si="8"/>
        <v>3.0136986301369864E-2</v>
      </c>
    </row>
    <row r="85" spans="1:21">
      <c r="A85" t="s">
        <v>56</v>
      </c>
      <c r="B85" s="3" t="s">
        <v>570</v>
      </c>
      <c r="C85" t="s">
        <v>46</v>
      </c>
      <c r="D85" t="s">
        <v>23</v>
      </c>
      <c r="E85" s="10" t="s">
        <v>11</v>
      </c>
      <c r="F85" s="10">
        <v>4.5289999999999999</v>
      </c>
      <c r="G85" s="7">
        <v>4</v>
      </c>
      <c r="H85" s="7">
        <v>32</v>
      </c>
      <c r="I85" s="7" t="s">
        <v>261</v>
      </c>
      <c r="J85" s="3" t="s">
        <v>19</v>
      </c>
      <c r="K85" s="3" t="s">
        <v>15</v>
      </c>
      <c r="L85" s="3" t="s">
        <v>12</v>
      </c>
      <c r="M85" s="3" t="s">
        <v>62</v>
      </c>
      <c r="N85" s="5">
        <v>42976</v>
      </c>
      <c r="O85" s="13" t="s">
        <v>11</v>
      </c>
      <c r="P85" s="3" t="s">
        <v>11</v>
      </c>
      <c r="Q85" s="3">
        <v>11</v>
      </c>
      <c r="R85">
        <f t="shared" si="6"/>
        <v>1.5714285714285714</v>
      </c>
      <c r="S85">
        <f t="shared" si="7"/>
        <v>0.36666666666666664</v>
      </c>
      <c r="T85">
        <f t="shared" si="8"/>
        <v>3.0136986301369864E-2</v>
      </c>
      <c r="U85" t="s">
        <v>52</v>
      </c>
    </row>
    <row r="86" spans="1:21">
      <c r="A86" t="s">
        <v>56</v>
      </c>
      <c r="B86" s="3" t="s">
        <v>570</v>
      </c>
      <c r="C86" t="s">
        <v>46</v>
      </c>
      <c r="D86" t="s">
        <v>23</v>
      </c>
      <c r="E86" s="10" t="s">
        <v>11</v>
      </c>
      <c r="F86" s="10">
        <v>4.6680000000000001</v>
      </c>
      <c r="G86" s="7">
        <v>4</v>
      </c>
      <c r="H86" s="7">
        <v>32</v>
      </c>
      <c r="I86" s="7" t="s">
        <v>262</v>
      </c>
      <c r="J86" s="3" t="s">
        <v>21</v>
      </c>
      <c r="K86" s="3" t="s">
        <v>17</v>
      </c>
      <c r="L86" s="3" t="s">
        <v>12</v>
      </c>
      <c r="M86" s="3" t="s">
        <v>62</v>
      </c>
      <c r="N86" s="5">
        <v>42976</v>
      </c>
      <c r="O86" s="10" t="s">
        <v>11</v>
      </c>
      <c r="P86" s="3" t="s">
        <v>11</v>
      </c>
      <c r="Q86" s="3">
        <v>11</v>
      </c>
      <c r="R86">
        <f t="shared" si="6"/>
        <v>1.5714285714285714</v>
      </c>
      <c r="S86">
        <f t="shared" si="7"/>
        <v>0.36666666666666664</v>
      </c>
      <c r="T86">
        <f t="shared" si="8"/>
        <v>3.0136986301369864E-2</v>
      </c>
      <c r="U86" t="s">
        <v>52</v>
      </c>
    </row>
    <row r="87" spans="1:21">
      <c r="A87" t="s">
        <v>56</v>
      </c>
      <c r="B87" s="3" t="s">
        <v>570</v>
      </c>
      <c r="C87" t="s">
        <v>46</v>
      </c>
      <c r="D87" s="3" t="s">
        <v>25</v>
      </c>
      <c r="E87" s="10">
        <v>14.833333333333334</v>
      </c>
      <c r="F87" s="10">
        <v>5.1020000000000003</v>
      </c>
      <c r="G87" s="7">
        <v>5</v>
      </c>
      <c r="H87" s="7">
        <v>34</v>
      </c>
      <c r="I87" s="7" t="s">
        <v>277</v>
      </c>
      <c r="J87" s="3" t="s">
        <v>19</v>
      </c>
      <c r="K87" s="3" t="s">
        <v>15</v>
      </c>
      <c r="L87" s="3" t="s">
        <v>12</v>
      </c>
      <c r="M87" s="3" t="s">
        <v>62</v>
      </c>
      <c r="N87" s="5">
        <v>42976</v>
      </c>
      <c r="O87" s="11">
        <f>P87*100</f>
        <v>22.007722007722013</v>
      </c>
      <c r="P87" s="3">
        <v>0.22007722007722011</v>
      </c>
      <c r="Q87" s="3">
        <v>11</v>
      </c>
      <c r="R87">
        <f t="shared" si="6"/>
        <v>1.5714285714285714</v>
      </c>
      <c r="S87">
        <f t="shared" si="7"/>
        <v>0.36666666666666664</v>
      </c>
      <c r="T87">
        <f t="shared" si="8"/>
        <v>3.0136986301369864E-2</v>
      </c>
    </row>
    <row r="88" spans="1:21">
      <c r="A88" t="s">
        <v>56</v>
      </c>
      <c r="B88" s="3" t="s">
        <v>570</v>
      </c>
      <c r="C88" t="s">
        <v>46</v>
      </c>
      <c r="D88" s="3" t="s">
        <v>25</v>
      </c>
      <c r="E88" s="10">
        <v>12.366666666666667</v>
      </c>
      <c r="F88" s="10">
        <v>5.3</v>
      </c>
      <c r="G88" s="7">
        <v>5</v>
      </c>
      <c r="H88" s="7">
        <v>34</v>
      </c>
      <c r="I88" s="7" t="s">
        <v>283</v>
      </c>
      <c r="J88" s="3" t="s">
        <v>21</v>
      </c>
      <c r="K88" s="3" t="s">
        <v>17</v>
      </c>
      <c r="L88" s="3" t="s">
        <v>12</v>
      </c>
      <c r="M88" s="3" t="s">
        <v>62</v>
      </c>
      <c r="N88" s="5">
        <v>42976</v>
      </c>
      <c r="O88" s="11">
        <f>P88*100</f>
        <v>29.644268774703558</v>
      </c>
      <c r="P88" s="3">
        <v>0.29644268774703558</v>
      </c>
      <c r="Q88" s="3">
        <v>11</v>
      </c>
      <c r="R88">
        <f t="shared" si="6"/>
        <v>1.5714285714285714</v>
      </c>
      <c r="S88">
        <f t="shared" si="7"/>
        <v>0.36666666666666664</v>
      </c>
      <c r="T88">
        <f t="shared" si="8"/>
        <v>3.0136986301369864E-2</v>
      </c>
    </row>
    <row r="89" spans="1:21">
      <c r="A89" t="s">
        <v>56</v>
      </c>
      <c r="B89" s="3" t="s">
        <v>570</v>
      </c>
      <c r="C89" t="s">
        <v>46</v>
      </c>
      <c r="D89" t="s">
        <v>23</v>
      </c>
      <c r="E89" s="3" t="s">
        <v>11</v>
      </c>
      <c r="F89" s="3">
        <v>4.5195000000000007</v>
      </c>
      <c r="G89" s="7">
        <v>5</v>
      </c>
      <c r="H89" s="7">
        <v>35</v>
      </c>
      <c r="I89" s="7" t="s">
        <v>298</v>
      </c>
      <c r="J89" s="3" t="s">
        <v>19</v>
      </c>
      <c r="K89" s="3" t="s">
        <v>15</v>
      </c>
      <c r="L89" s="3" t="s">
        <v>12</v>
      </c>
      <c r="M89" s="3" t="s">
        <v>62</v>
      </c>
      <c r="N89" s="5">
        <v>42976</v>
      </c>
      <c r="O89" s="10" t="s">
        <v>11</v>
      </c>
      <c r="P89" s="3" t="s">
        <v>11</v>
      </c>
      <c r="Q89" s="3">
        <v>11</v>
      </c>
      <c r="R89">
        <f t="shared" si="6"/>
        <v>1.5714285714285714</v>
      </c>
      <c r="S89">
        <f t="shared" si="7"/>
        <v>0.36666666666666664</v>
      </c>
      <c r="T89">
        <f t="shared" si="8"/>
        <v>3.0136986301369864E-2</v>
      </c>
      <c r="U89" t="s">
        <v>52</v>
      </c>
    </row>
    <row r="90" spans="1:21">
      <c r="A90" t="s">
        <v>56</v>
      </c>
      <c r="B90" s="3" t="s">
        <v>570</v>
      </c>
      <c r="C90" t="s">
        <v>46</v>
      </c>
      <c r="D90" t="s">
        <v>23</v>
      </c>
      <c r="E90" s="3" t="s">
        <v>11</v>
      </c>
      <c r="F90" s="3">
        <v>4.6524999999999999</v>
      </c>
      <c r="G90" s="7">
        <v>5</v>
      </c>
      <c r="H90" s="7">
        <v>35</v>
      </c>
      <c r="I90" s="7" t="s">
        <v>299</v>
      </c>
      <c r="J90" s="3" t="s">
        <v>21</v>
      </c>
      <c r="K90" s="3" t="s">
        <v>17</v>
      </c>
      <c r="L90" s="3" t="s">
        <v>12</v>
      </c>
      <c r="M90" s="3" t="s">
        <v>62</v>
      </c>
      <c r="N90" s="5">
        <v>42976</v>
      </c>
      <c r="O90" s="10" t="s">
        <v>11</v>
      </c>
      <c r="P90" s="3" t="s">
        <v>11</v>
      </c>
      <c r="Q90" s="3">
        <v>11</v>
      </c>
      <c r="R90">
        <f t="shared" si="6"/>
        <v>1.5714285714285714</v>
      </c>
      <c r="S90">
        <f t="shared" si="7"/>
        <v>0.36666666666666664</v>
      </c>
      <c r="T90">
        <f t="shared" si="8"/>
        <v>3.0136986301369864E-2</v>
      </c>
      <c r="U90" t="s">
        <v>52</v>
      </c>
    </row>
    <row r="91" spans="1:21">
      <c r="A91" t="s">
        <v>56</v>
      </c>
      <c r="B91" s="3" t="s">
        <v>570</v>
      </c>
      <c r="C91" t="s">
        <v>46</v>
      </c>
      <c r="D91" s="3" t="s">
        <v>24</v>
      </c>
      <c r="E91" s="10">
        <v>12.433333333333332</v>
      </c>
      <c r="F91" s="10">
        <v>5.0664999999999996</v>
      </c>
      <c r="G91" s="7">
        <v>5</v>
      </c>
      <c r="H91" s="7">
        <v>36</v>
      </c>
      <c r="I91" s="7" t="s">
        <v>304</v>
      </c>
      <c r="J91" s="3" t="s">
        <v>19</v>
      </c>
      <c r="K91" s="3" t="s">
        <v>15</v>
      </c>
      <c r="L91" s="3" t="s">
        <v>12</v>
      </c>
      <c r="M91" s="3" t="s">
        <v>62</v>
      </c>
      <c r="N91" s="5">
        <v>42976</v>
      </c>
      <c r="O91" s="11" t="s">
        <v>11</v>
      </c>
      <c r="P91" s="3" t="s">
        <v>11</v>
      </c>
      <c r="Q91" s="3">
        <v>11</v>
      </c>
      <c r="R91">
        <f t="shared" si="6"/>
        <v>1.5714285714285714</v>
      </c>
      <c r="S91">
        <f t="shared" si="7"/>
        <v>0.36666666666666664</v>
      </c>
      <c r="T91">
        <f t="shared" si="8"/>
        <v>3.0136986301369864E-2</v>
      </c>
      <c r="U91" t="s">
        <v>52</v>
      </c>
    </row>
    <row r="92" spans="1:21">
      <c r="A92" t="s">
        <v>56</v>
      </c>
      <c r="B92" s="3" t="s">
        <v>570</v>
      </c>
      <c r="C92" t="s">
        <v>46</v>
      </c>
      <c r="D92" s="3" t="s">
        <v>24</v>
      </c>
      <c r="E92" s="10">
        <v>11.466666666666667</v>
      </c>
      <c r="F92" s="10">
        <v>5.5009999999999994</v>
      </c>
      <c r="G92" s="7">
        <v>5</v>
      </c>
      <c r="H92" s="7">
        <v>36</v>
      </c>
      <c r="I92" s="7" t="s">
        <v>305</v>
      </c>
      <c r="J92" s="3" t="s">
        <v>21</v>
      </c>
      <c r="K92" s="3" t="s">
        <v>17</v>
      </c>
      <c r="L92" s="3" t="s">
        <v>12</v>
      </c>
      <c r="M92" s="3" t="s">
        <v>62</v>
      </c>
      <c r="N92" s="5">
        <v>42976</v>
      </c>
      <c r="O92" s="11" t="s">
        <v>11</v>
      </c>
      <c r="P92" s="3" t="s">
        <v>11</v>
      </c>
      <c r="Q92" s="3">
        <v>11</v>
      </c>
      <c r="R92">
        <f t="shared" si="6"/>
        <v>1.5714285714285714</v>
      </c>
      <c r="S92">
        <f t="shared" si="7"/>
        <v>0.36666666666666664</v>
      </c>
      <c r="T92">
        <f t="shared" si="8"/>
        <v>3.0136986301369864E-2</v>
      </c>
      <c r="U92" t="s">
        <v>52</v>
      </c>
    </row>
    <row r="93" spans="1:21">
      <c r="A93" t="s">
        <v>56</v>
      </c>
      <c r="B93" s="3" t="s">
        <v>570</v>
      </c>
      <c r="C93" t="s">
        <v>46</v>
      </c>
      <c r="D93" s="3" t="s">
        <v>25</v>
      </c>
      <c r="E93" s="3">
        <v>12.366666666666667</v>
      </c>
      <c r="F93" s="3">
        <v>5.0164999999999997</v>
      </c>
      <c r="G93" s="7">
        <v>6</v>
      </c>
      <c r="H93" s="7">
        <v>37</v>
      </c>
      <c r="I93" s="7" t="s">
        <v>311</v>
      </c>
      <c r="J93" s="3" t="s">
        <v>19</v>
      </c>
      <c r="K93" s="3" t="s">
        <v>15</v>
      </c>
      <c r="L93" s="3" t="s">
        <v>12</v>
      </c>
      <c r="M93" s="3" t="s">
        <v>62</v>
      </c>
      <c r="N93" s="5">
        <v>42976</v>
      </c>
      <c r="O93" s="11">
        <f>P93*100</f>
        <v>17.2</v>
      </c>
      <c r="P93" s="3">
        <v>0.17199999999999999</v>
      </c>
      <c r="Q93" s="3">
        <v>11</v>
      </c>
      <c r="R93">
        <f t="shared" si="6"/>
        <v>1.5714285714285714</v>
      </c>
      <c r="S93">
        <f t="shared" si="7"/>
        <v>0.36666666666666664</v>
      </c>
      <c r="T93">
        <f t="shared" si="8"/>
        <v>3.0136986301369864E-2</v>
      </c>
    </row>
    <row r="94" spans="1:21">
      <c r="A94" t="s">
        <v>56</v>
      </c>
      <c r="B94" s="3" t="s">
        <v>570</v>
      </c>
      <c r="C94" t="s">
        <v>46</v>
      </c>
      <c r="D94" s="3" t="s">
        <v>25</v>
      </c>
      <c r="E94" s="10">
        <v>12.566666666666668</v>
      </c>
      <c r="F94" s="10">
        <v>4.8120000000000003</v>
      </c>
      <c r="G94" s="7">
        <v>6</v>
      </c>
      <c r="H94" s="7">
        <v>37</v>
      </c>
      <c r="I94" s="7" t="s">
        <v>323</v>
      </c>
      <c r="J94" s="3" t="s">
        <v>21</v>
      </c>
      <c r="K94" s="3" t="s">
        <v>17</v>
      </c>
      <c r="L94" s="3" t="s">
        <v>12</v>
      </c>
      <c r="M94" s="3" t="s">
        <v>62</v>
      </c>
      <c r="N94" s="5">
        <v>42976</v>
      </c>
      <c r="O94" s="11">
        <f>P94*100</f>
        <v>45.816733067729082</v>
      </c>
      <c r="P94" s="3">
        <v>0.45816733067729082</v>
      </c>
      <c r="Q94" s="3">
        <v>11</v>
      </c>
      <c r="R94">
        <f t="shared" si="6"/>
        <v>1.5714285714285714</v>
      </c>
      <c r="S94">
        <f t="shared" si="7"/>
        <v>0.36666666666666664</v>
      </c>
      <c r="T94">
        <f t="shared" si="8"/>
        <v>3.0136986301369864E-2</v>
      </c>
    </row>
    <row r="95" spans="1:21">
      <c r="A95" t="s">
        <v>56</v>
      </c>
      <c r="B95" s="3" t="s">
        <v>570</v>
      </c>
      <c r="C95" t="s">
        <v>46</v>
      </c>
      <c r="D95" t="s">
        <v>23</v>
      </c>
      <c r="E95" s="3">
        <v>16.233333333333334</v>
      </c>
      <c r="F95" s="3">
        <v>4.7214999999999998</v>
      </c>
      <c r="G95" s="7">
        <v>6</v>
      </c>
      <c r="H95" s="7">
        <v>38</v>
      </c>
      <c r="I95" s="7" t="s">
        <v>331</v>
      </c>
      <c r="J95" s="3" t="s">
        <v>19</v>
      </c>
      <c r="K95" s="3" t="s">
        <v>15</v>
      </c>
      <c r="L95" s="3" t="s">
        <v>12</v>
      </c>
      <c r="M95" s="3" t="s">
        <v>62</v>
      </c>
      <c r="N95" s="5">
        <v>42976</v>
      </c>
      <c r="O95" s="10" t="s">
        <v>11</v>
      </c>
      <c r="P95" s="3" t="s">
        <v>11</v>
      </c>
      <c r="Q95" s="3">
        <v>11</v>
      </c>
      <c r="R95">
        <f t="shared" si="6"/>
        <v>1.5714285714285714</v>
      </c>
      <c r="S95">
        <f t="shared" si="7"/>
        <v>0.36666666666666664</v>
      </c>
      <c r="T95">
        <f t="shared" si="8"/>
        <v>3.0136986301369864E-2</v>
      </c>
      <c r="U95" t="s">
        <v>52</v>
      </c>
    </row>
    <row r="96" spans="1:21">
      <c r="A96" t="s">
        <v>56</v>
      </c>
      <c r="B96" s="3" t="s">
        <v>570</v>
      </c>
      <c r="C96" t="s">
        <v>46</v>
      </c>
      <c r="D96" t="s">
        <v>23</v>
      </c>
      <c r="E96" s="3">
        <v>13.266666666666667</v>
      </c>
      <c r="F96" s="3">
        <v>4.6059999999999999</v>
      </c>
      <c r="G96" s="7">
        <v>6</v>
      </c>
      <c r="H96" s="7">
        <v>38</v>
      </c>
      <c r="I96" s="7" t="s">
        <v>332</v>
      </c>
      <c r="J96" s="3" t="s">
        <v>21</v>
      </c>
      <c r="K96" s="3" t="s">
        <v>17</v>
      </c>
      <c r="L96" s="3" t="s">
        <v>12</v>
      </c>
      <c r="M96" s="3" t="s">
        <v>62</v>
      </c>
      <c r="N96" s="5">
        <v>42976</v>
      </c>
      <c r="O96" s="10" t="s">
        <v>11</v>
      </c>
      <c r="P96" s="3" t="s">
        <v>11</v>
      </c>
      <c r="Q96" s="3">
        <v>11</v>
      </c>
      <c r="R96">
        <f t="shared" si="6"/>
        <v>1.5714285714285714</v>
      </c>
      <c r="S96">
        <f t="shared" si="7"/>
        <v>0.36666666666666664</v>
      </c>
      <c r="T96">
        <f t="shared" si="8"/>
        <v>3.0136986301369864E-2</v>
      </c>
      <c r="U96" t="s">
        <v>52</v>
      </c>
    </row>
    <row r="97" spans="1:21">
      <c r="A97" t="s">
        <v>56</v>
      </c>
      <c r="B97" s="3" t="s">
        <v>570</v>
      </c>
      <c r="C97" t="s">
        <v>46</v>
      </c>
      <c r="D97" s="3" t="s">
        <v>24</v>
      </c>
      <c r="E97" s="10">
        <v>12.299999999999999</v>
      </c>
      <c r="F97" s="10">
        <v>4.9554999999999998</v>
      </c>
      <c r="G97" s="7">
        <v>6</v>
      </c>
      <c r="H97" s="7">
        <v>39</v>
      </c>
      <c r="I97" s="7" t="s">
        <v>337</v>
      </c>
      <c r="J97" s="3" t="s">
        <v>19</v>
      </c>
      <c r="K97" s="3" t="s">
        <v>15</v>
      </c>
      <c r="L97" s="3" t="s">
        <v>12</v>
      </c>
      <c r="M97" s="3" t="s">
        <v>62</v>
      </c>
      <c r="N97" s="5">
        <v>42976</v>
      </c>
      <c r="O97" s="11" t="s">
        <v>11</v>
      </c>
      <c r="P97" s="3" t="s">
        <v>11</v>
      </c>
      <c r="Q97" s="3">
        <v>11</v>
      </c>
      <c r="R97">
        <f t="shared" si="6"/>
        <v>1.5714285714285714</v>
      </c>
      <c r="S97">
        <f t="shared" si="7"/>
        <v>0.36666666666666664</v>
      </c>
      <c r="T97">
        <f t="shared" si="8"/>
        <v>3.0136986301369864E-2</v>
      </c>
      <c r="U97" t="s">
        <v>52</v>
      </c>
    </row>
    <row r="98" spans="1:21">
      <c r="A98" t="s">
        <v>56</v>
      </c>
      <c r="B98" s="3" t="s">
        <v>570</v>
      </c>
      <c r="C98" t="s">
        <v>46</v>
      </c>
      <c r="D98" s="3" t="s">
        <v>24</v>
      </c>
      <c r="E98" s="10">
        <v>7.1333333333333329</v>
      </c>
      <c r="F98" s="10">
        <v>4.7369999999999992</v>
      </c>
      <c r="G98" s="7">
        <v>6</v>
      </c>
      <c r="H98" s="7">
        <v>39</v>
      </c>
      <c r="I98" s="7" t="s">
        <v>338</v>
      </c>
      <c r="J98" s="3" t="s">
        <v>21</v>
      </c>
      <c r="K98" s="3" t="s">
        <v>17</v>
      </c>
      <c r="L98" s="3" t="s">
        <v>12</v>
      </c>
      <c r="M98" s="3" t="s">
        <v>62</v>
      </c>
      <c r="N98" s="5">
        <v>42976</v>
      </c>
      <c r="O98" s="11" t="s">
        <v>11</v>
      </c>
      <c r="P98" s="3" t="s">
        <v>11</v>
      </c>
      <c r="Q98" s="3">
        <v>11</v>
      </c>
      <c r="R98">
        <f t="shared" si="6"/>
        <v>1.5714285714285714</v>
      </c>
      <c r="S98">
        <f t="shared" si="7"/>
        <v>0.36666666666666664</v>
      </c>
      <c r="T98">
        <f t="shared" si="8"/>
        <v>3.0136986301369864E-2</v>
      </c>
      <c r="U98" t="s">
        <v>52</v>
      </c>
    </row>
    <row r="99" spans="1:21">
      <c r="A99" t="s">
        <v>56</v>
      </c>
      <c r="B99" s="3" t="s">
        <v>570</v>
      </c>
      <c r="C99" t="s">
        <v>46</v>
      </c>
      <c r="D99" s="3" t="s">
        <v>25</v>
      </c>
      <c r="E99" s="10">
        <v>16.533333333333331</v>
      </c>
      <c r="F99" s="10">
        <v>4.9024999999999999</v>
      </c>
      <c r="G99" s="7">
        <v>1</v>
      </c>
      <c r="H99" s="7">
        <v>22</v>
      </c>
      <c r="I99" s="7" t="s">
        <v>139</v>
      </c>
      <c r="J99" s="3" t="s">
        <v>21</v>
      </c>
      <c r="K99" s="3" t="s">
        <v>17</v>
      </c>
      <c r="L99" s="3" t="s">
        <v>6</v>
      </c>
      <c r="M99" s="3" t="s">
        <v>62</v>
      </c>
      <c r="N99" s="5">
        <v>42976</v>
      </c>
      <c r="O99" s="11">
        <f t="shared" ref="O99:O113" si="9">P99*100</f>
        <v>37.692307692307701</v>
      </c>
      <c r="P99" s="3">
        <v>0.37692307692307697</v>
      </c>
      <c r="Q99" s="3">
        <v>11</v>
      </c>
      <c r="R99">
        <f t="shared" si="6"/>
        <v>1.5714285714285714</v>
      </c>
      <c r="S99">
        <f t="shared" si="7"/>
        <v>0.36666666666666664</v>
      </c>
      <c r="T99">
        <f t="shared" si="8"/>
        <v>3.0136986301369864E-2</v>
      </c>
    </row>
    <row r="100" spans="1:21">
      <c r="A100" t="s">
        <v>56</v>
      </c>
      <c r="B100" s="3" t="s">
        <v>570</v>
      </c>
      <c r="C100" t="s">
        <v>46</v>
      </c>
      <c r="D100" s="3" t="s">
        <v>24</v>
      </c>
      <c r="E100" s="10">
        <v>16.633333333333336</v>
      </c>
      <c r="F100" s="10">
        <v>4.3759999999999994</v>
      </c>
      <c r="G100" s="7">
        <v>1</v>
      </c>
      <c r="H100" s="7">
        <v>24</v>
      </c>
      <c r="I100" s="7" t="s">
        <v>144</v>
      </c>
      <c r="J100" s="3" t="s">
        <v>21</v>
      </c>
      <c r="K100" s="3" t="s">
        <v>17</v>
      </c>
      <c r="L100" s="3" t="s">
        <v>6</v>
      </c>
      <c r="M100" s="3" t="s">
        <v>62</v>
      </c>
      <c r="N100" s="5">
        <v>42976</v>
      </c>
      <c r="O100" s="11">
        <f t="shared" si="9"/>
        <v>46.692607003891048</v>
      </c>
      <c r="P100" s="3">
        <v>0.46692607003891051</v>
      </c>
      <c r="Q100" s="3">
        <v>11</v>
      </c>
      <c r="R100">
        <f t="shared" si="6"/>
        <v>1.5714285714285714</v>
      </c>
      <c r="S100">
        <f t="shared" si="7"/>
        <v>0.36666666666666664</v>
      </c>
      <c r="T100">
        <f t="shared" si="8"/>
        <v>3.0136986301369864E-2</v>
      </c>
    </row>
    <row r="101" spans="1:21">
      <c r="A101" t="s">
        <v>56</v>
      </c>
      <c r="B101" s="3" t="s">
        <v>570</v>
      </c>
      <c r="C101" t="s">
        <v>46</v>
      </c>
      <c r="D101" s="3" t="s">
        <v>25</v>
      </c>
      <c r="E101" s="10">
        <v>16.733333333333334</v>
      </c>
      <c r="F101" s="10">
        <v>4.9249999999999998</v>
      </c>
      <c r="G101" s="7">
        <v>1</v>
      </c>
      <c r="H101" s="7">
        <v>22</v>
      </c>
      <c r="I101" s="7" t="s">
        <v>145</v>
      </c>
      <c r="J101" s="3" t="s">
        <v>19</v>
      </c>
      <c r="K101" s="3" t="s">
        <v>15</v>
      </c>
      <c r="L101" s="3" t="s">
        <v>6</v>
      </c>
      <c r="M101" s="3" t="s">
        <v>62</v>
      </c>
      <c r="N101" s="5">
        <v>42976</v>
      </c>
      <c r="O101" s="11">
        <f t="shared" si="9"/>
        <v>49.800796812748999</v>
      </c>
      <c r="P101" s="3">
        <v>0.49800796812748999</v>
      </c>
      <c r="Q101" s="3">
        <v>11</v>
      </c>
      <c r="R101">
        <f t="shared" si="6"/>
        <v>1.5714285714285714</v>
      </c>
      <c r="S101">
        <f t="shared" si="7"/>
        <v>0.36666666666666664</v>
      </c>
      <c r="T101">
        <f t="shared" si="8"/>
        <v>3.0136986301369864E-2</v>
      </c>
    </row>
    <row r="102" spans="1:21">
      <c r="A102" t="s">
        <v>56</v>
      </c>
      <c r="B102" s="3" t="s">
        <v>570</v>
      </c>
      <c r="C102" t="s">
        <v>46</v>
      </c>
      <c r="D102" t="s">
        <v>23</v>
      </c>
      <c r="E102" s="10">
        <v>14.733333333333334</v>
      </c>
      <c r="F102" s="10">
        <v>4.6834999999999996</v>
      </c>
      <c r="G102" s="7">
        <v>1</v>
      </c>
      <c r="H102" s="7">
        <v>23</v>
      </c>
      <c r="I102" s="7" t="s">
        <v>146</v>
      </c>
      <c r="J102" s="3" t="s">
        <v>21</v>
      </c>
      <c r="K102" s="3" t="s">
        <v>17</v>
      </c>
      <c r="L102" s="3" t="s">
        <v>6</v>
      </c>
      <c r="M102" s="3" t="s">
        <v>62</v>
      </c>
      <c r="N102" s="5">
        <v>42976</v>
      </c>
      <c r="O102" s="11">
        <f t="shared" si="9"/>
        <v>50</v>
      </c>
      <c r="P102" s="3">
        <v>0.5</v>
      </c>
      <c r="Q102" s="3">
        <v>11</v>
      </c>
      <c r="R102">
        <f t="shared" si="6"/>
        <v>1.5714285714285714</v>
      </c>
      <c r="S102">
        <f t="shared" si="7"/>
        <v>0.36666666666666664</v>
      </c>
      <c r="T102">
        <f t="shared" si="8"/>
        <v>3.0136986301369864E-2</v>
      </c>
    </row>
    <row r="103" spans="1:21">
      <c r="A103" t="s">
        <v>56</v>
      </c>
      <c r="B103" s="3" t="s">
        <v>570</v>
      </c>
      <c r="C103" t="s">
        <v>46</v>
      </c>
      <c r="D103" s="3" t="s">
        <v>24</v>
      </c>
      <c r="E103" s="10">
        <v>16.8</v>
      </c>
      <c r="F103" s="10">
        <v>4.5214999999999996</v>
      </c>
      <c r="G103" s="7">
        <v>1</v>
      </c>
      <c r="H103" s="7">
        <v>24</v>
      </c>
      <c r="I103" s="7" t="s">
        <v>147</v>
      </c>
      <c r="J103" s="3" t="s">
        <v>19</v>
      </c>
      <c r="K103" s="3" t="s">
        <v>15</v>
      </c>
      <c r="L103" s="3" t="s">
        <v>6</v>
      </c>
      <c r="M103" s="3" t="s">
        <v>62</v>
      </c>
      <c r="N103" s="5">
        <v>42976</v>
      </c>
      <c r="O103" s="11">
        <f t="shared" si="9"/>
        <v>54.509803921568633</v>
      </c>
      <c r="P103" s="3">
        <v>0.54509803921568634</v>
      </c>
      <c r="Q103" s="3">
        <v>11</v>
      </c>
      <c r="R103">
        <f t="shared" si="6"/>
        <v>1.5714285714285714</v>
      </c>
      <c r="S103">
        <f t="shared" si="7"/>
        <v>0.36666666666666664</v>
      </c>
      <c r="T103">
        <f t="shared" si="8"/>
        <v>3.0136986301369864E-2</v>
      </c>
    </row>
    <row r="104" spans="1:21">
      <c r="A104" t="s">
        <v>56</v>
      </c>
      <c r="B104" s="3" t="s">
        <v>570</v>
      </c>
      <c r="C104" t="s">
        <v>46</v>
      </c>
      <c r="D104" t="s">
        <v>23</v>
      </c>
      <c r="E104" s="10">
        <v>12.9</v>
      </c>
      <c r="F104" s="10">
        <v>4.7240000000000002</v>
      </c>
      <c r="G104" s="7">
        <v>2</v>
      </c>
      <c r="H104" s="7">
        <v>26</v>
      </c>
      <c r="I104" s="7" t="s">
        <v>174</v>
      </c>
      <c r="J104" s="3" t="s">
        <v>21</v>
      </c>
      <c r="K104" s="3" t="s">
        <v>17</v>
      </c>
      <c r="L104" s="3" t="s">
        <v>6</v>
      </c>
      <c r="M104" s="3" t="s">
        <v>62</v>
      </c>
      <c r="N104" s="5">
        <v>42976</v>
      </c>
      <c r="O104" s="11">
        <f t="shared" si="9"/>
        <v>42.307692307692307</v>
      </c>
      <c r="P104" s="3">
        <v>0.42307692307692307</v>
      </c>
      <c r="Q104" s="3">
        <v>11</v>
      </c>
      <c r="R104">
        <f t="shared" si="6"/>
        <v>1.5714285714285714</v>
      </c>
      <c r="S104">
        <f t="shared" si="7"/>
        <v>0.36666666666666664</v>
      </c>
      <c r="T104">
        <f t="shared" si="8"/>
        <v>3.0136986301369864E-2</v>
      </c>
    </row>
    <row r="105" spans="1:21">
      <c r="A105" t="s">
        <v>56</v>
      </c>
      <c r="B105" s="3" t="s">
        <v>570</v>
      </c>
      <c r="C105" t="s">
        <v>46</v>
      </c>
      <c r="D105" t="s">
        <v>23</v>
      </c>
      <c r="E105" s="10">
        <v>15.933333333333332</v>
      </c>
      <c r="F105" s="10">
        <v>4.6970000000000001</v>
      </c>
      <c r="G105" s="7">
        <v>2</v>
      </c>
      <c r="H105" s="7">
        <v>26</v>
      </c>
      <c r="I105" s="7" t="s">
        <v>175</v>
      </c>
      <c r="J105" s="3" t="s">
        <v>19</v>
      </c>
      <c r="K105" s="3" t="s">
        <v>15</v>
      </c>
      <c r="L105" s="3" t="s">
        <v>6</v>
      </c>
      <c r="M105" s="3" t="s">
        <v>62</v>
      </c>
      <c r="N105" s="5">
        <v>42976</v>
      </c>
      <c r="O105" s="11">
        <f t="shared" si="9"/>
        <v>42.748091603053432</v>
      </c>
      <c r="P105" s="3">
        <v>0.42748091603053434</v>
      </c>
      <c r="Q105" s="3">
        <v>11</v>
      </c>
      <c r="R105">
        <f t="shared" si="6"/>
        <v>1.5714285714285714</v>
      </c>
      <c r="S105">
        <f t="shared" si="7"/>
        <v>0.36666666666666664</v>
      </c>
      <c r="T105">
        <f t="shared" si="8"/>
        <v>3.0136986301369864E-2</v>
      </c>
    </row>
    <row r="106" spans="1:21">
      <c r="A106" t="s">
        <v>56</v>
      </c>
      <c r="B106" s="3" t="s">
        <v>570</v>
      </c>
      <c r="C106" t="s">
        <v>46</v>
      </c>
      <c r="D106" s="3" t="s">
        <v>25</v>
      </c>
      <c r="E106" s="10">
        <v>13.199999999999998</v>
      </c>
      <c r="F106" s="10">
        <v>4.843</v>
      </c>
      <c r="G106" s="7">
        <v>2</v>
      </c>
      <c r="H106" s="7">
        <v>25</v>
      </c>
      <c r="I106" s="7" t="s">
        <v>179</v>
      </c>
      <c r="J106" s="3" t="s">
        <v>19</v>
      </c>
      <c r="K106" s="3" t="s">
        <v>15</v>
      </c>
      <c r="L106" s="3" t="s">
        <v>6</v>
      </c>
      <c r="M106" s="3" t="s">
        <v>62</v>
      </c>
      <c r="N106" s="5">
        <v>42976</v>
      </c>
      <c r="O106" s="11">
        <f t="shared" si="9"/>
        <v>46.332046332046332</v>
      </c>
      <c r="P106" s="3">
        <v>0.46332046332046334</v>
      </c>
      <c r="Q106" s="3">
        <v>11</v>
      </c>
      <c r="R106">
        <f t="shared" si="6"/>
        <v>1.5714285714285714</v>
      </c>
      <c r="S106">
        <f t="shared" si="7"/>
        <v>0.36666666666666664</v>
      </c>
      <c r="T106">
        <f t="shared" si="8"/>
        <v>3.0136986301369864E-2</v>
      </c>
    </row>
    <row r="107" spans="1:21">
      <c r="A107" t="s">
        <v>56</v>
      </c>
      <c r="B107" s="3" t="s">
        <v>570</v>
      </c>
      <c r="C107" t="s">
        <v>46</v>
      </c>
      <c r="D107" s="3" t="s">
        <v>24</v>
      </c>
      <c r="E107" s="10">
        <v>13.699999999999998</v>
      </c>
      <c r="F107" s="10">
        <v>4.6284999999999998</v>
      </c>
      <c r="G107" s="7">
        <v>2</v>
      </c>
      <c r="H107" s="7">
        <v>27</v>
      </c>
      <c r="I107" s="7" t="s">
        <v>180</v>
      </c>
      <c r="J107" s="3" t="s">
        <v>19</v>
      </c>
      <c r="K107" s="3" t="s">
        <v>15</v>
      </c>
      <c r="L107" s="3" t="s">
        <v>6</v>
      </c>
      <c r="M107" s="3" t="s">
        <v>62</v>
      </c>
      <c r="N107" s="5">
        <v>42976</v>
      </c>
      <c r="O107" s="11">
        <f t="shared" si="9"/>
        <v>50.194552529182879</v>
      </c>
      <c r="P107" s="3">
        <v>0.50194552529182879</v>
      </c>
      <c r="Q107" s="3">
        <v>11</v>
      </c>
      <c r="R107">
        <f t="shared" si="6"/>
        <v>1.5714285714285714</v>
      </c>
      <c r="S107">
        <f t="shared" si="7"/>
        <v>0.36666666666666664</v>
      </c>
      <c r="T107">
        <f t="shared" si="8"/>
        <v>3.0136986301369864E-2</v>
      </c>
    </row>
    <row r="108" spans="1:21">
      <c r="A108" t="s">
        <v>56</v>
      </c>
      <c r="B108" s="3" t="s">
        <v>570</v>
      </c>
      <c r="C108" t="s">
        <v>46</v>
      </c>
      <c r="D108" s="3" t="s">
        <v>24</v>
      </c>
      <c r="E108" s="10">
        <v>13.666666666666666</v>
      </c>
      <c r="F108" s="10">
        <v>4.9545000000000003</v>
      </c>
      <c r="G108" s="7">
        <v>2</v>
      </c>
      <c r="H108" s="7">
        <v>27</v>
      </c>
      <c r="I108" s="7" t="s">
        <v>182</v>
      </c>
      <c r="J108" s="3" t="s">
        <v>21</v>
      </c>
      <c r="K108" s="3" t="s">
        <v>17</v>
      </c>
      <c r="L108" s="3" t="s">
        <v>6</v>
      </c>
      <c r="M108" s="3" t="s">
        <v>62</v>
      </c>
      <c r="N108" s="5">
        <v>42976</v>
      </c>
      <c r="O108" s="11">
        <f t="shared" si="9"/>
        <v>55.426356589147282</v>
      </c>
      <c r="P108" s="3">
        <v>0.55426356589147285</v>
      </c>
      <c r="Q108" s="3">
        <v>11</v>
      </c>
      <c r="R108">
        <f t="shared" si="6"/>
        <v>1.5714285714285714</v>
      </c>
      <c r="S108">
        <f t="shared" si="7"/>
        <v>0.36666666666666664</v>
      </c>
      <c r="T108">
        <f t="shared" si="8"/>
        <v>3.0136986301369864E-2</v>
      </c>
    </row>
    <row r="109" spans="1:21">
      <c r="A109" t="s">
        <v>56</v>
      </c>
      <c r="B109" s="3" t="s">
        <v>570</v>
      </c>
      <c r="C109" t="s">
        <v>46</v>
      </c>
      <c r="D109" s="3" t="s">
        <v>25</v>
      </c>
      <c r="E109" s="10">
        <v>12.933333333333332</v>
      </c>
      <c r="F109" s="10">
        <v>4.9029999999999996</v>
      </c>
      <c r="G109" s="7">
        <v>2</v>
      </c>
      <c r="H109" s="7">
        <v>25</v>
      </c>
      <c r="I109" s="7" t="s">
        <v>183</v>
      </c>
      <c r="J109" s="3" t="s">
        <v>21</v>
      </c>
      <c r="K109" s="3" t="s">
        <v>17</v>
      </c>
      <c r="L109" s="3" t="s">
        <v>6</v>
      </c>
      <c r="M109" s="3" t="s">
        <v>62</v>
      </c>
      <c r="N109" s="5">
        <v>42976</v>
      </c>
      <c r="O109" s="11">
        <f t="shared" si="9"/>
        <v>58.174904942965775</v>
      </c>
      <c r="P109" s="3">
        <v>0.58174904942965777</v>
      </c>
      <c r="Q109" s="3">
        <v>11</v>
      </c>
      <c r="R109">
        <f t="shared" si="6"/>
        <v>1.5714285714285714</v>
      </c>
      <c r="S109">
        <f t="shared" si="7"/>
        <v>0.36666666666666664</v>
      </c>
      <c r="T109">
        <f t="shared" si="8"/>
        <v>3.0136986301369864E-2</v>
      </c>
    </row>
    <row r="110" spans="1:21">
      <c r="A110" t="s">
        <v>56</v>
      </c>
      <c r="B110" s="3" t="s">
        <v>570</v>
      </c>
      <c r="C110" t="s">
        <v>46</v>
      </c>
      <c r="D110" t="s">
        <v>23</v>
      </c>
      <c r="E110" s="10">
        <v>12.9</v>
      </c>
      <c r="F110" s="10">
        <v>5.6154999999999999</v>
      </c>
      <c r="G110" s="7">
        <v>3</v>
      </c>
      <c r="H110" s="7">
        <v>29</v>
      </c>
      <c r="I110" s="7" t="s">
        <v>210</v>
      </c>
      <c r="J110" s="3" t="s">
        <v>21</v>
      </c>
      <c r="K110" s="3" t="s">
        <v>17</v>
      </c>
      <c r="L110" s="3" t="s">
        <v>6</v>
      </c>
      <c r="M110" s="3" t="s">
        <v>62</v>
      </c>
      <c r="N110" s="5">
        <v>42976</v>
      </c>
      <c r="O110" s="11">
        <f t="shared" si="9"/>
        <v>32.170542635658919</v>
      </c>
      <c r="P110" s="3">
        <v>0.32170542635658916</v>
      </c>
      <c r="Q110" s="3">
        <v>11</v>
      </c>
      <c r="R110">
        <f t="shared" si="6"/>
        <v>1.5714285714285714</v>
      </c>
      <c r="S110">
        <f t="shared" si="7"/>
        <v>0.36666666666666664</v>
      </c>
      <c r="T110">
        <f t="shared" si="8"/>
        <v>3.0136986301369864E-2</v>
      </c>
    </row>
    <row r="111" spans="1:21">
      <c r="A111" t="s">
        <v>56</v>
      </c>
      <c r="B111" s="3" t="s">
        <v>570</v>
      </c>
      <c r="C111" t="s">
        <v>46</v>
      </c>
      <c r="D111" t="s">
        <v>23</v>
      </c>
      <c r="E111" s="10">
        <v>13.2</v>
      </c>
      <c r="F111" s="10">
        <v>4.9674999999999994</v>
      </c>
      <c r="G111" s="7">
        <v>3</v>
      </c>
      <c r="H111" s="7">
        <v>29</v>
      </c>
      <c r="I111" s="7" t="s">
        <v>215</v>
      </c>
      <c r="J111" s="3" t="s">
        <v>19</v>
      </c>
      <c r="K111" s="3" t="s">
        <v>15</v>
      </c>
      <c r="L111" s="3" t="s">
        <v>6</v>
      </c>
      <c r="M111" s="3" t="s">
        <v>62</v>
      </c>
      <c r="N111" s="5">
        <v>42976</v>
      </c>
      <c r="O111" s="11">
        <f t="shared" si="9"/>
        <v>41.960784313725483</v>
      </c>
      <c r="P111" s="3">
        <v>0.41960784313725485</v>
      </c>
      <c r="Q111" s="3">
        <v>11</v>
      </c>
      <c r="R111">
        <f t="shared" si="6"/>
        <v>1.5714285714285714</v>
      </c>
      <c r="S111">
        <f t="shared" si="7"/>
        <v>0.36666666666666664</v>
      </c>
      <c r="T111">
        <f t="shared" si="8"/>
        <v>3.0136986301369864E-2</v>
      </c>
    </row>
    <row r="112" spans="1:21">
      <c r="A112" t="s">
        <v>56</v>
      </c>
      <c r="B112" s="3" t="s">
        <v>570</v>
      </c>
      <c r="C112" t="s">
        <v>46</v>
      </c>
      <c r="D112" s="3" t="s">
        <v>25</v>
      </c>
      <c r="E112" s="10">
        <v>12.800000000000002</v>
      </c>
      <c r="F112" s="10">
        <v>4.7904999999999998</v>
      </c>
      <c r="G112" s="7">
        <v>3</v>
      </c>
      <c r="H112" s="7">
        <v>28</v>
      </c>
      <c r="I112" s="7" t="s">
        <v>218</v>
      </c>
      <c r="J112" s="3" t="s">
        <v>19</v>
      </c>
      <c r="K112" s="3" t="s">
        <v>15</v>
      </c>
      <c r="L112" s="3" t="s">
        <v>6</v>
      </c>
      <c r="M112" s="3" t="s">
        <v>62</v>
      </c>
      <c r="N112" s="5">
        <v>42976</v>
      </c>
      <c r="O112" s="11">
        <f t="shared" si="9"/>
        <v>53.149606299212607</v>
      </c>
      <c r="P112" s="3">
        <v>0.53149606299212604</v>
      </c>
      <c r="Q112" s="3">
        <v>11</v>
      </c>
      <c r="R112">
        <f t="shared" si="6"/>
        <v>1.5714285714285714</v>
      </c>
      <c r="S112">
        <f t="shared" si="7"/>
        <v>0.36666666666666664</v>
      </c>
      <c r="T112">
        <f t="shared" si="8"/>
        <v>3.0136986301369864E-2</v>
      </c>
    </row>
    <row r="113" spans="1:21">
      <c r="A113" t="s">
        <v>56</v>
      </c>
      <c r="B113" s="3" t="s">
        <v>570</v>
      </c>
      <c r="C113" t="s">
        <v>46</v>
      </c>
      <c r="D113" s="3" t="s">
        <v>25</v>
      </c>
      <c r="E113" s="10">
        <v>12.800000000000002</v>
      </c>
      <c r="F113" s="10">
        <v>4.8985000000000003</v>
      </c>
      <c r="G113" s="7">
        <v>3</v>
      </c>
      <c r="H113" s="7">
        <v>28</v>
      </c>
      <c r="I113" s="7" t="s">
        <v>219</v>
      </c>
      <c r="J113" s="3" t="s">
        <v>21</v>
      </c>
      <c r="K113" s="3" t="s">
        <v>17</v>
      </c>
      <c r="L113" s="3" t="s">
        <v>6</v>
      </c>
      <c r="M113" s="3" t="s">
        <v>62</v>
      </c>
      <c r="N113" s="5">
        <v>42976</v>
      </c>
      <c r="O113" s="11">
        <f t="shared" si="9"/>
        <v>56.640625</v>
      </c>
      <c r="P113" s="3">
        <v>0.56640625</v>
      </c>
      <c r="Q113" s="3">
        <v>11</v>
      </c>
      <c r="R113">
        <f t="shared" si="6"/>
        <v>1.5714285714285714</v>
      </c>
      <c r="S113">
        <f t="shared" si="7"/>
        <v>0.36666666666666664</v>
      </c>
      <c r="T113">
        <f t="shared" si="8"/>
        <v>3.0136986301369864E-2</v>
      </c>
    </row>
    <row r="114" spans="1:21">
      <c r="A114" t="s">
        <v>56</v>
      </c>
      <c r="B114" s="3" t="s">
        <v>570</v>
      </c>
      <c r="C114" t="s">
        <v>46</v>
      </c>
      <c r="D114" s="3" t="s">
        <v>24</v>
      </c>
      <c r="E114" s="10">
        <v>10.233333333333334</v>
      </c>
      <c r="F114" s="10">
        <v>4.9710000000000001</v>
      </c>
      <c r="G114" s="7">
        <v>3</v>
      </c>
      <c r="H114" s="7">
        <v>30</v>
      </c>
      <c r="I114" s="7" t="s">
        <v>234</v>
      </c>
      <c r="J114" s="3" t="s">
        <v>19</v>
      </c>
      <c r="K114" s="3" t="s">
        <v>15</v>
      </c>
      <c r="L114" s="3" t="s">
        <v>6</v>
      </c>
      <c r="M114" s="3" t="s">
        <v>62</v>
      </c>
      <c r="N114" s="5">
        <v>42976</v>
      </c>
      <c r="O114" s="10" t="s">
        <v>11</v>
      </c>
      <c r="P114" s="3" t="s">
        <v>11</v>
      </c>
      <c r="Q114" s="3">
        <v>11</v>
      </c>
      <c r="R114">
        <f t="shared" si="6"/>
        <v>1.5714285714285714</v>
      </c>
      <c r="S114">
        <f t="shared" si="7"/>
        <v>0.36666666666666664</v>
      </c>
      <c r="T114">
        <f t="shared" si="8"/>
        <v>3.0136986301369864E-2</v>
      </c>
      <c r="U114" t="s">
        <v>52</v>
      </c>
    </row>
    <row r="115" spans="1:21">
      <c r="A115" t="s">
        <v>56</v>
      </c>
      <c r="B115" s="3" t="s">
        <v>570</v>
      </c>
      <c r="C115" t="s">
        <v>46</v>
      </c>
      <c r="D115" s="3" t="s">
        <v>24</v>
      </c>
      <c r="E115" s="10">
        <v>10.533333333333333</v>
      </c>
      <c r="F115" s="10">
        <v>5.3395000000000001</v>
      </c>
      <c r="G115" s="7">
        <v>3</v>
      </c>
      <c r="H115" s="7">
        <v>30</v>
      </c>
      <c r="I115" s="7" t="s">
        <v>235</v>
      </c>
      <c r="J115" s="3" t="s">
        <v>21</v>
      </c>
      <c r="K115" s="3" t="s">
        <v>17</v>
      </c>
      <c r="L115" s="3" t="s">
        <v>6</v>
      </c>
      <c r="M115" s="3" t="s">
        <v>62</v>
      </c>
      <c r="N115" s="5">
        <v>42976</v>
      </c>
      <c r="O115" s="10" t="s">
        <v>11</v>
      </c>
      <c r="P115" s="3" t="s">
        <v>11</v>
      </c>
      <c r="Q115" s="3">
        <v>11</v>
      </c>
      <c r="R115">
        <f t="shared" si="6"/>
        <v>1.5714285714285714</v>
      </c>
      <c r="S115">
        <f t="shared" si="7"/>
        <v>0.36666666666666664</v>
      </c>
      <c r="T115">
        <f t="shared" si="8"/>
        <v>3.0136986301369864E-2</v>
      </c>
      <c r="U115" t="s">
        <v>52</v>
      </c>
    </row>
    <row r="116" spans="1:21">
      <c r="A116" t="s">
        <v>56</v>
      </c>
      <c r="B116" s="3" t="s">
        <v>570</v>
      </c>
      <c r="C116" t="s">
        <v>46</v>
      </c>
      <c r="D116" s="3" t="s">
        <v>25</v>
      </c>
      <c r="E116" s="10">
        <v>12.133333333333333</v>
      </c>
      <c r="F116" s="10">
        <v>4.6604999999999999</v>
      </c>
      <c r="G116" s="7">
        <v>4</v>
      </c>
      <c r="H116" s="7">
        <v>31</v>
      </c>
      <c r="I116" s="7" t="s">
        <v>251</v>
      </c>
      <c r="J116" s="3" t="s">
        <v>19</v>
      </c>
      <c r="K116" s="3" t="s">
        <v>15</v>
      </c>
      <c r="L116" s="3" t="s">
        <v>6</v>
      </c>
      <c r="M116" s="3" t="s">
        <v>62</v>
      </c>
      <c r="N116" s="5">
        <v>42976</v>
      </c>
      <c r="O116" s="11">
        <f>P116*100</f>
        <v>53.441295546558699</v>
      </c>
      <c r="P116" s="3">
        <v>0.53441295546558698</v>
      </c>
      <c r="Q116" s="3">
        <v>11</v>
      </c>
      <c r="R116">
        <f t="shared" si="6"/>
        <v>1.5714285714285714</v>
      </c>
      <c r="S116">
        <f t="shared" si="7"/>
        <v>0.36666666666666664</v>
      </c>
      <c r="T116">
        <f t="shared" si="8"/>
        <v>3.0136986301369864E-2</v>
      </c>
    </row>
    <row r="117" spans="1:21">
      <c r="A117" t="s">
        <v>56</v>
      </c>
      <c r="B117" s="3" t="s">
        <v>570</v>
      </c>
      <c r="C117" t="s">
        <v>46</v>
      </c>
      <c r="D117" s="3" t="s">
        <v>25</v>
      </c>
      <c r="E117" s="10">
        <v>12.9</v>
      </c>
      <c r="F117" s="10">
        <v>5.3540000000000001</v>
      </c>
      <c r="G117" s="7">
        <v>4</v>
      </c>
      <c r="H117" s="7">
        <v>31</v>
      </c>
      <c r="I117" s="7" t="s">
        <v>252</v>
      </c>
      <c r="J117" s="3" t="s">
        <v>21</v>
      </c>
      <c r="K117" s="3" t="s">
        <v>17</v>
      </c>
      <c r="L117" s="3" t="s">
        <v>6</v>
      </c>
      <c r="M117" s="3" t="s">
        <v>62</v>
      </c>
      <c r="N117" s="5">
        <v>42976</v>
      </c>
      <c r="O117" s="11">
        <f>P117*100</f>
        <v>56.299212598425207</v>
      </c>
      <c r="P117" s="3">
        <v>0.56299212598425208</v>
      </c>
      <c r="Q117" s="3">
        <v>11</v>
      </c>
      <c r="R117">
        <f t="shared" si="6"/>
        <v>1.5714285714285714</v>
      </c>
      <c r="S117">
        <f t="shared" si="7"/>
        <v>0.36666666666666664</v>
      </c>
      <c r="T117">
        <f t="shared" si="8"/>
        <v>3.0136986301369864E-2</v>
      </c>
    </row>
    <row r="118" spans="1:21">
      <c r="A118" t="s">
        <v>56</v>
      </c>
      <c r="B118" s="3" t="s">
        <v>570</v>
      </c>
      <c r="C118" t="s">
        <v>46</v>
      </c>
      <c r="D118" s="3" t="s">
        <v>24</v>
      </c>
      <c r="E118" s="10">
        <v>9.8333333333333339</v>
      </c>
      <c r="F118" s="10">
        <v>4.8599999999999994</v>
      </c>
      <c r="G118" s="7">
        <v>4</v>
      </c>
      <c r="H118" s="7">
        <v>33</v>
      </c>
      <c r="I118" s="7" t="s">
        <v>254</v>
      </c>
      <c r="J118" s="3" t="s">
        <v>21</v>
      </c>
      <c r="K118" s="3" t="s">
        <v>17</v>
      </c>
      <c r="L118" s="3" t="s">
        <v>6</v>
      </c>
      <c r="M118" s="3" t="s">
        <v>62</v>
      </c>
      <c r="N118" s="5">
        <v>42976</v>
      </c>
      <c r="O118" s="11">
        <f>P118*100</f>
        <v>63.2</v>
      </c>
      <c r="P118" s="3">
        <v>0.63200000000000001</v>
      </c>
      <c r="Q118" s="3">
        <v>11</v>
      </c>
      <c r="R118">
        <f t="shared" si="6"/>
        <v>1.5714285714285714</v>
      </c>
      <c r="S118">
        <f t="shared" si="7"/>
        <v>0.36666666666666664</v>
      </c>
      <c r="T118">
        <f t="shared" si="8"/>
        <v>3.0136986301369864E-2</v>
      </c>
    </row>
    <row r="119" spans="1:21">
      <c r="A119" t="s">
        <v>56</v>
      </c>
      <c r="B119" s="3" t="s">
        <v>570</v>
      </c>
      <c r="C119" t="s">
        <v>46</v>
      </c>
      <c r="D119" t="s">
        <v>23</v>
      </c>
      <c r="E119" s="3" t="s">
        <v>11</v>
      </c>
      <c r="F119" s="3">
        <v>4.5289999999999999</v>
      </c>
      <c r="G119" s="7">
        <v>4</v>
      </c>
      <c r="H119" s="7">
        <v>32</v>
      </c>
      <c r="I119" s="7" t="s">
        <v>263</v>
      </c>
      <c r="J119" s="3" t="s">
        <v>19</v>
      </c>
      <c r="K119" s="3" t="s">
        <v>15</v>
      </c>
      <c r="L119" s="3" t="s">
        <v>6</v>
      </c>
      <c r="M119" s="3" t="s">
        <v>62</v>
      </c>
      <c r="N119" s="5">
        <v>42976</v>
      </c>
      <c r="O119" s="10" t="s">
        <v>11</v>
      </c>
      <c r="P119" s="3" t="s">
        <v>11</v>
      </c>
      <c r="Q119" s="3">
        <v>11</v>
      </c>
      <c r="R119">
        <f t="shared" si="6"/>
        <v>1.5714285714285714</v>
      </c>
      <c r="S119">
        <f t="shared" si="7"/>
        <v>0.36666666666666664</v>
      </c>
      <c r="T119">
        <f t="shared" si="8"/>
        <v>3.0136986301369864E-2</v>
      </c>
      <c r="U119" t="s">
        <v>52</v>
      </c>
    </row>
    <row r="120" spans="1:21">
      <c r="A120" t="s">
        <v>56</v>
      </c>
      <c r="B120" s="3" t="s">
        <v>570</v>
      </c>
      <c r="C120" t="s">
        <v>46</v>
      </c>
      <c r="D120" t="s">
        <v>23</v>
      </c>
      <c r="E120" s="3" t="s">
        <v>11</v>
      </c>
      <c r="F120" s="3">
        <v>4.6680000000000001</v>
      </c>
      <c r="G120" s="7">
        <v>4</v>
      </c>
      <c r="H120" s="7">
        <v>32</v>
      </c>
      <c r="I120" s="7" t="s">
        <v>264</v>
      </c>
      <c r="J120" s="3" t="s">
        <v>21</v>
      </c>
      <c r="K120" s="3" t="s">
        <v>17</v>
      </c>
      <c r="L120" s="3" t="s">
        <v>6</v>
      </c>
      <c r="M120" s="3" t="s">
        <v>62</v>
      </c>
      <c r="N120" s="5">
        <v>42976</v>
      </c>
      <c r="O120" s="10" t="s">
        <v>11</v>
      </c>
      <c r="P120" s="3" t="s">
        <v>11</v>
      </c>
      <c r="Q120" s="3">
        <v>11</v>
      </c>
      <c r="R120">
        <f t="shared" si="6"/>
        <v>1.5714285714285714</v>
      </c>
      <c r="S120">
        <f t="shared" si="7"/>
        <v>0.36666666666666664</v>
      </c>
      <c r="T120">
        <f t="shared" si="8"/>
        <v>3.0136986301369864E-2</v>
      </c>
      <c r="U120" t="s">
        <v>52</v>
      </c>
    </row>
    <row r="121" spans="1:21">
      <c r="A121" t="s">
        <v>56</v>
      </c>
      <c r="B121" s="3" t="s">
        <v>570</v>
      </c>
      <c r="C121" t="s">
        <v>46</v>
      </c>
      <c r="D121" s="3" t="s">
        <v>24</v>
      </c>
      <c r="E121" s="10">
        <v>11.233333333333334</v>
      </c>
      <c r="F121" s="10">
        <v>4.8149999999999995</v>
      </c>
      <c r="G121" s="7">
        <v>4</v>
      </c>
      <c r="H121" s="7">
        <v>33</v>
      </c>
      <c r="I121" s="7" t="s">
        <v>269</v>
      </c>
      <c r="J121" s="3" t="s">
        <v>19</v>
      </c>
      <c r="K121" s="3" t="s">
        <v>15</v>
      </c>
      <c r="L121" s="3" t="s">
        <v>6</v>
      </c>
      <c r="M121" s="3" t="s">
        <v>62</v>
      </c>
      <c r="N121" s="5">
        <v>42976</v>
      </c>
      <c r="O121" s="11" t="s">
        <v>11</v>
      </c>
      <c r="P121" s="3" t="s">
        <v>11</v>
      </c>
      <c r="Q121" s="3">
        <v>11</v>
      </c>
      <c r="R121">
        <f t="shared" si="6"/>
        <v>1.5714285714285714</v>
      </c>
      <c r="S121">
        <f t="shared" si="7"/>
        <v>0.36666666666666664</v>
      </c>
      <c r="T121">
        <f t="shared" si="8"/>
        <v>3.0136986301369864E-2</v>
      </c>
      <c r="U121" t="s">
        <v>52</v>
      </c>
    </row>
    <row r="122" spans="1:21">
      <c r="A122" t="s">
        <v>56</v>
      </c>
      <c r="B122" s="3" t="s">
        <v>570</v>
      </c>
      <c r="C122" t="s">
        <v>46</v>
      </c>
      <c r="D122" s="3" t="s">
        <v>25</v>
      </c>
      <c r="E122" s="10">
        <v>14.833333333333334</v>
      </c>
      <c r="F122" s="10">
        <v>5.1020000000000003</v>
      </c>
      <c r="G122" s="7">
        <v>5</v>
      </c>
      <c r="H122" s="7">
        <v>34</v>
      </c>
      <c r="I122" s="7" t="s">
        <v>290</v>
      </c>
      <c r="J122" s="3" t="s">
        <v>19</v>
      </c>
      <c r="K122" s="3" t="s">
        <v>15</v>
      </c>
      <c r="L122" s="3" t="s">
        <v>6</v>
      </c>
      <c r="M122" s="3" t="s">
        <v>62</v>
      </c>
      <c r="N122" s="5">
        <v>42976</v>
      </c>
      <c r="O122" s="11">
        <f>P122*100</f>
        <v>56.521739130434788</v>
      </c>
      <c r="P122" s="3">
        <v>0.56521739130434789</v>
      </c>
      <c r="Q122" s="3">
        <v>11</v>
      </c>
      <c r="R122">
        <f t="shared" si="6"/>
        <v>1.5714285714285714</v>
      </c>
      <c r="S122">
        <f t="shared" si="7"/>
        <v>0.36666666666666664</v>
      </c>
      <c r="T122">
        <f t="shared" si="8"/>
        <v>3.0136986301369864E-2</v>
      </c>
    </row>
    <row r="123" spans="1:21">
      <c r="A123" t="s">
        <v>56</v>
      </c>
      <c r="B123" s="3" t="s">
        <v>570</v>
      </c>
      <c r="C123" t="s">
        <v>46</v>
      </c>
      <c r="D123" s="3" t="s">
        <v>25</v>
      </c>
      <c r="E123" s="10">
        <v>12.366666666666667</v>
      </c>
      <c r="F123" s="10">
        <v>5.3</v>
      </c>
      <c r="G123" s="7">
        <v>5</v>
      </c>
      <c r="H123" s="7">
        <v>34</v>
      </c>
      <c r="I123" s="7" t="s">
        <v>291</v>
      </c>
      <c r="J123" s="3" t="s">
        <v>21</v>
      </c>
      <c r="K123" s="3" t="s">
        <v>17</v>
      </c>
      <c r="L123" s="3" t="s">
        <v>6</v>
      </c>
      <c r="M123" s="3" t="s">
        <v>62</v>
      </c>
      <c r="N123" s="5">
        <v>42976</v>
      </c>
      <c r="O123" s="11">
        <f>P123*100</f>
        <v>77.131782945736433</v>
      </c>
      <c r="P123" s="3">
        <v>0.77131782945736427</v>
      </c>
      <c r="Q123" s="3">
        <v>11</v>
      </c>
      <c r="R123">
        <f t="shared" si="6"/>
        <v>1.5714285714285714</v>
      </c>
      <c r="S123">
        <f t="shared" si="7"/>
        <v>0.36666666666666664</v>
      </c>
      <c r="T123">
        <f t="shared" si="8"/>
        <v>3.0136986301369864E-2</v>
      </c>
    </row>
    <row r="124" spans="1:21">
      <c r="A124" t="s">
        <v>56</v>
      </c>
      <c r="B124" s="3" t="s">
        <v>570</v>
      </c>
      <c r="C124" t="s">
        <v>46</v>
      </c>
      <c r="D124" t="s">
        <v>23</v>
      </c>
      <c r="E124" s="3" t="s">
        <v>11</v>
      </c>
      <c r="F124" s="3">
        <v>4.5195000000000007</v>
      </c>
      <c r="G124" s="7">
        <v>5</v>
      </c>
      <c r="H124" s="7">
        <v>35</v>
      </c>
      <c r="I124" s="7" t="s">
        <v>300</v>
      </c>
      <c r="J124" s="3" t="s">
        <v>19</v>
      </c>
      <c r="K124" s="3" t="s">
        <v>15</v>
      </c>
      <c r="L124" s="3" t="s">
        <v>6</v>
      </c>
      <c r="M124" s="3" t="s">
        <v>62</v>
      </c>
      <c r="N124" s="5">
        <v>42976</v>
      </c>
      <c r="O124" s="10" t="s">
        <v>11</v>
      </c>
      <c r="P124" s="3" t="s">
        <v>11</v>
      </c>
      <c r="Q124" s="3">
        <v>11</v>
      </c>
      <c r="R124">
        <f t="shared" si="6"/>
        <v>1.5714285714285714</v>
      </c>
      <c r="S124">
        <f t="shared" si="7"/>
        <v>0.36666666666666664</v>
      </c>
      <c r="T124">
        <f t="shared" si="8"/>
        <v>3.0136986301369864E-2</v>
      </c>
      <c r="U124" t="s">
        <v>52</v>
      </c>
    </row>
    <row r="125" spans="1:21">
      <c r="A125" t="s">
        <v>56</v>
      </c>
      <c r="B125" s="3" t="s">
        <v>570</v>
      </c>
      <c r="C125" t="s">
        <v>46</v>
      </c>
      <c r="D125" t="s">
        <v>23</v>
      </c>
      <c r="E125" s="3" t="s">
        <v>11</v>
      </c>
      <c r="F125" s="3">
        <v>4.6524999999999999</v>
      </c>
      <c r="G125" s="7">
        <v>5</v>
      </c>
      <c r="H125" s="7">
        <v>35</v>
      </c>
      <c r="I125" s="7" t="s">
        <v>301</v>
      </c>
      <c r="J125" s="3" t="s">
        <v>21</v>
      </c>
      <c r="K125" s="3" t="s">
        <v>17</v>
      </c>
      <c r="L125" s="3" t="s">
        <v>6</v>
      </c>
      <c r="M125" s="3" t="s">
        <v>62</v>
      </c>
      <c r="N125" s="5">
        <v>42976</v>
      </c>
      <c r="O125" s="10" t="s">
        <v>11</v>
      </c>
      <c r="P125" s="3" t="s">
        <v>11</v>
      </c>
      <c r="Q125" s="3">
        <v>11</v>
      </c>
      <c r="R125">
        <f t="shared" si="6"/>
        <v>1.5714285714285714</v>
      </c>
      <c r="S125">
        <f t="shared" si="7"/>
        <v>0.36666666666666664</v>
      </c>
      <c r="T125">
        <f t="shared" si="8"/>
        <v>3.0136986301369864E-2</v>
      </c>
      <c r="U125" t="s">
        <v>52</v>
      </c>
    </row>
    <row r="126" spans="1:21">
      <c r="A126" t="s">
        <v>56</v>
      </c>
      <c r="B126" s="3" t="s">
        <v>570</v>
      </c>
      <c r="C126" t="s">
        <v>46</v>
      </c>
      <c r="D126" s="3" t="s">
        <v>24</v>
      </c>
      <c r="E126" s="10">
        <v>12.433333333333332</v>
      </c>
      <c r="F126" s="10">
        <v>5.0664999999999996</v>
      </c>
      <c r="G126" s="7">
        <v>5</v>
      </c>
      <c r="H126" s="7">
        <v>36</v>
      </c>
      <c r="I126" s="7" t="s">
        <v>306</v>
      </c>
      <c r="J126" s="3" t="s">
        <v>19</v>
      </c>
      <c r="K126" s="3" t="s">
        <v>15</v>
      </c>
      <c r="L126" s="3" t="s">
        <v>6</v>
      </c>
      <c r="M126" s="3" t="s">
        <v>62</v>
      </c>
      <c r="N126" s="5">
        <v>42976</v>
      </c>
      <c r="O126" s="11" t="s">
        <v>11</v>
      </c>
      <c r="P126" s="3" t="s">
        <v>11</v>
      </c>
      <c r="Q126" s="3">
        <v>11</v>
      </c>
      <c r="R126">
        <f t="shared" si="6"/>
        <v>1.5714285714285714</v>
      </c>
      <c r="S126">
        <f t="shared" si="7"/>
        <v>0.36666666666666664</v>
      </c>
      <c r="T126">
        <f t="shared" si="8"/>
        <v>3.0136986301369864E-2</v>
      </c>
      <c r="U126" t="s">
        <v>52</v>
      </c>
    </row>
    <row r="127" spans="1:21">
      <c r="A127" t="s">
        <v>56</v>
      </c>
      <c r="B127" s="3" t="s">
        <v>570</v>
      </c>
      <c r="C127" t="s">
        <v>46</v>
      </c>
      <c r="D127" s="3" t="s">
        <v>24</v>
      </c>
      <c r="E127" s="10">
        <v>11.466666666666667</v>
      </c>
      <c r="F127" s="10">
        <v>5.5009999999999994</v>
      </c>
      <c r="G127" s="7">
        <v>5</v>
      </c>
      <c r="H127" s="7">
        <v>36</v>
      </c>
      <c r="I127" s="7" t="s">
        <v>307</v>
      </c>
      <c r="J127" s="3" t="s">
        <v>21</v>
      </c>
      <c r="K127" s="3" t="s">
        <v>17</v>
      </c>
      <c r="L127" s="3" t="s">
        <v>6</v>
      </c>
      <c r="M127" s="3" t="s">
        <v>62</v>
      </c>
      <c r="N127" s="5">
        <v>42976</v>
      </c>
      <c r="O127" s="11" t="s">
        <v>11</v>
      </c>
      <c r="P127" s="3" t="s">
        <v>11</v>
      </c>
      <c r="Q127" s="3">
        <v>11</v>
      </c>
      <c r="R127">
        <f t="shared" si="6"/>
        <v>1.5714285714285714</v>
      </c>
      <c r="S127">
        <f t="shared" si="7"/>
        <v>0.36666666666666664</v>
      </c>
      <c r="T127">
        <f t="shared" si="8"/>
        <v>3.0136986301369864E-2</v>
      </c>
      <c r="U127" t="s">
        <v>52</v>
      </c>
    </row>
    <row r="128" spans="1:21">
      <c r="A128" t="s">
        <v>56</v>
      </c>
      <c r="B128" s="3" t="s">
        <v>570</v>
      </c>
      <c r="C128" t="s">
        <v>46</v>
      </c>
      <c r="D128" s="3" t="s">
        <v>25</v>
      </c>
      <c r="E128" s="10">
        <v>12.366666666666667</v>
      </c>
      <c r="F128" s="10">
        <v>5.0164999999999997</v>
      </c>
      <c r="G128" s="7">
        <v>6</v>
      </c>
      <c r="H128" s="7">
        <v>37</v>
      </c>
      <c r="I128" s="7" t="s">
        <v>322</v>
      </c>
      <c r="J128" s="3" t="s">
        <v>19</v>
      </c>
      <c r="K128" s="3" t="s">
        <v>15</v>
      </c>
      <c r="L128" s="3" t="s">
        <v>6</v>
      </c>
      <c r="M128" s="3" t="s">
        <v>62</v>
      </c>
      <c r="N128" s="5">
        <v>42976</v>
      </c>
      <c r="O128" s="11">
        <f>P128*100</f>
        <v>45.121951219512191</v>
      </c>
      <c r="P128" s="3">
        <v>0.45121951219512191</v>
      </c>
      <c r="Q128" s="3">
        <v>11</v>
      </c>
      <c r="R128">
        <f t="shared" si="6"/>
        <v>1.5714285714285714</v>
      </c>
      <c r="S128">
        <f t="shared" si="7"/>
        <v>0.36666666666666664</v>
      </c>
      <c r="T128">
        <f t="shared" si="8"/>
        <v>3.0136986301369864E-2</v>
      </c>
    </row>
    <row r="129" spans="1:21">
      <c r="A129" t="s">
        <v>56</v>
      </c>
      <c r="B129" s="3" t="s">
        <v>570</v>
      </c>
      <c r="C129" t="s">
        <v>46</v>
      </c>
      <c r="D129" s="3" t="s">
        <v>25</v>
      </c>
      <c r="E129" s="10">
        <v>12.566666666666668</v>
      </c>
      <c r="F129" s="10">
        <v>4.8120000000000003</v>
      </c>
      <c r="G129" s="7">
        <v>6</v>
      </c>
      <c r="H129" s="7">
        <v>37</v>
      </c>
      <c r="I129" s="7" t="s">
        <v>324</v>
      </c>
      <c r="J129" s="3" t="s">
        <v>21</v>
      </c>
      <c r="K129" s="3" t="s">
        <v>17</v>
      </c>
      <c r="L129" s="3" t="s">
        <v>6</v>
      </c>
      <c r="M129" s="3" t="s">
        <v>62</v>
      </c>
      <c r="N129" s="5">
        <v>42976</v>
      </c>
      <c r="O129" s="11">
        <f>P129*100</f>
        <v>61.885245901639351</v>
      </c>
      <c r="P129" s="3">
        <v>0.61885245901639352</v>
      </c>
      <c r="Q129" s="3">
        <v>11</v>
      </c>
      <c r="R129">
        <f t="shared" si="6"/>
        <v>1.5714285714285714</v>
      </c>
      <c r="S129">
        <f t="shared" si="7"/>
        <v>0.36666666666666664</v>
      </c>
      <c r="T129">
        <f t="shared" si="8"/>
        <v>3.0136986301369864E-2</v>
      </c>
    </row>
    <row r="130" spans="1:21">
      <c r="A130" t="s">
        <v>56</v>
      </c>
      <c r="B130" s="3" t="s">
        <v>570</v>
      </c>
      <c r="C130" t="s">
        <v>46</v>
      </c>
      <c r="D130" t="s">
        <v>23</v>
      </c>
      <c r="E130" s="3">
        <v>16.233333333333334</v>
      </c>
      <c r="F130" s="3">
        <v>4.7214999999999998</v>
      </c>
      <c r="G130" s="7">
        <v>6</v>
      </c>
      <c r="H130" s="7">
        <v>38</v>
      </c>
      <c r="I130" s="7" t="s">
        <v>333</v>
      </c>
      <c r="J130" s="3" t="s">
        <v>19</v>
      </c>
      <c r="K130" s="3" t="s">
        <v>15</v>
      </c>
      <c r="L130" s="3" t="s">
        <v>6</v>
      </c>
      <c r="M130" s="3" t="s">
        <v>62</v>
      </c>
      <c r="N130" s="5">
        <v>42976</v>
      </c>
      <c r="O130" s="10" t="s">
        <v>11</v>
      </c>
      <c r="P130" s="3" t="s">
        <v>11</v>
      </c>
      <c r="Q130" s="3">
        <v>11</v>
      </c>
      <c r="R130">
        <f t="shared" ref="R130:R193" si="10">Q130/7</f>
        <v>1.5714285714285714</v>
      </c>
      <c r="S130">
        <f t="shared" ref="S130:S193" si="11">Q130/30</f>
        <v>0.36666666666666664</v>
      </c>
      <c r="T130">
        <f t="shared" ref="T130:T193" si="12">Q130/365</f>
        <v>3.0136986301369864E-2</v>
      </c>
      <c r="U130" t="s">
        <v>52</v>
      </c>
    </row>
    <row r="131" spans="1:21">
      <c r="A131" t="s">
        <v>56</v>
      </c>
      <c r="B131" s="3" t="s">
        <v>570</v>
      </c>
      <c r="C131" t="s">
        <v>46</v>
      </c>
      <c r="D131" t="s">
        <v>23</v>
      </c>
      <c r="E131" s="3">
        <v>13.266666666666667</v>
      </c>
      <c r="F131" s="3">
        <v>4.6059999999999999</v>
      </c>
      <c r="G131" s="7">
        <v>6</v>
      </c>
      <c r="H131" s="7">
        <v>38</v>
      </c>
      <c r="I131" s="7" t="s">
        <v>334</v>
      </c>
      <c r="J131" s="3" t="s">
        <v>21</v>
      </c>
      <c r="K131" s="3" t="s">
        <v>17</v>
      </c>
      <c r="L131" s="3" t="s">
        <v>6</v>
      </c>
      <c r="M131" s="3" t="s">
        <v>62</v>
      </c>
      <c r="N131" s="5">
        <v>42976</v>
      </c>
      <c r="O131" s="10" t="s">
        <v>11</v>
      </c>
      <c r="P131" s="3" t="s">
        <v>11</v>
      </c>
      <c r="Q131" s="3">
        <v>11</v>
      </c>
      <c r="R131">
        <f t="shared" si="10"/>
        <v>1.5714285714285714</v>
      </c>
      <c r="S131">
        <f t="shared" si="11"/>
        <v>0.36666666666666664</v>
      </c>
      <c r="T131">
        <f t="shared" si="12"/>
        <v>3.0136986301369864E-2</v>
      </c>
      <c r="U131" t="s">
        <v>52</v>
      </c>
    </row>
    <row r="132" spans="1:21">
      <c r="A132" t="s">
        <v>56</v>
      </c>
      <c r="B132" s="3" t="s">
        <v>570</v>
      </c>
      <c r="C132" t="s">
        <v>46</v>
      </c>
      <c r="D132" s="3" t="s">
        <v>24</v>
      </c>
      <c r="E132" s="10">
        <v>12.299999999999999</v>
      </c>
      <c r="F132" s="10">
        <v>4.9554999999999998</v>
      </c>
      <c r="G132" s="7">
        <v>6</v>
      </c>
      <c r="H132" s="7">
        <v>39</v>
      </c>
      <c r="I132" s="7" t="s">
        <v>340</v>
      </c>
      <c r="J132" s="3" t="s">
        <v>19</v>
      </c>
      <c r="K132" s="3" t="s">
        <v>15</v>
      </c>
      <c r="L132" s="3" t="s">
        <v>6</v>
      </c>
      <c r="M132" s="3" t="s">
        <v>62</v>
      </c>
      <c r="N132" s="5">
        <v>42976</v>
      </c>
      <c r="O132" s="11" t="s">
        <v>11</v>
      </c>
      <c r="P132" s="3" t="s">
        <v>11</v>
      </c>
      <c r="Q132" s="3">
        <v>11</v>
      </c>
      <c r="R132">
        <f t="shared" si="10"/>
        <v>1.5714285714285714</v>
      </c>
      <c r="S132">
        <f t="shared" si="11"/>
        <v>0.36666666666666664</v>
      </c>
      <c r="T132">
        <f t="shared" si="12"/>
        <v>3.0136986301369864E-2</v>
      </c>
      <c r="U132" t="s">
        <v>52</v>
      </c>
    </row>
    <row r="133" spans="1:21">
      <c r="A133" t="s">
        <v>56</v>
      </c>
      <c r="B133" s="3" t="s">
        <v>570</v>
      </c>
      <c r="C133" t="s">
        <v>46</v>
      </c>
      <c r="D133" s="3" t="s">
        <v>24</v>
      </c>
      <c r="E133" s="10">
        <v>7.1333333333333329</v>
      </c>
      <c r="F133" s="10">
        <v>4.7369999999999992</v>
      </c>
      <c r="G133" s="7">
        <v>6</v>
      </c>
      <c r="H133" s="7">
        <v>39</v>
      </c>
      <c r="I133" s="7" t="s">
        <v>341</v>
      </c>
      <c r="J133" s="3" t="s">
        <v>21</v>
      </c>
      <c r="K133" s="3" t="s">
        <v>17</v>
      </c>
      <c r="L133" s="3" t="s">
        <v>6</v>
      </c>
      <c r="M133" s="3" t="s">
        <v>62</v>
      </c>
      <c r="N133" s="5">
        <v>42976</v>
      </c>
      <c r="O133" s="11" t="s">
        <v>11</v>
      </c>
      <c r="P133" s="3" t="s">
        <v>11</v>
      </c>
      <c r="Q133" s="3">
        <v>11</v>
      </c>
      <c r="R133">
        <f t="shared" si="10"/>
        <v>1.5714285714285714</v>
      </c>
      <c r="S133">
        <f t="shared" si="11"/>
        <v>0.36666666666666664</v>
      </c>
      <c r="T133">
        <f t="shared" si="12"/>
        <v>3.0136986301369864E-2</v>
      </c>
      <c r="U133" t="s">
        <v>52</v>
      </c>
    </row>
    <row r="134" spans="1:21">
      <c r="A134" t="s">
        <v>56</v>
      </c>
      <c r="B134" s="3" t="s">
        <v>570</v>
      </c>
      <c r="C134" t="s">
        <v>46</v>
      </c>
      <c r="D134" s="3" t="s">
        <v>24</v>
      </c>
      <c r="E134" s="10">
        <v>16.8</v>
      </c>
      <c r="F134" s="10">
        <v>4.5214999999999996</v>
      </c>
      <c r="G134" s="7">
        <v>1</v>
      </c>
      <c r="H134" s="7">
        <v>24</v>
      </c>
      <c r="I134" s="7" t="s">
        <v>136</v>
      </c>
      <c r="J134" s="3" t="s">
        <v>19</v>
      </c>
      <c r="K134" s="3" t="s">
        <v>15</v>
      </c>
      <c r="L134" s="3" t="s">
        <v>8</v>
      </c>
      <c r="M134" s="3" t="s">
        <v>63</v>
      </c>
      <c r="N134" s="5">
        <v>42976</v>
      </c>
      <c r="O134" s="11">
        <f t="shared" ref="O134:O149" si="13">P134*100</f>
        <v>30.268199233716476</v>
      </c>
      <c r="P134" s="3">
        <v>0.30268199233716475</v>
      </c>
      <c r="Q134" s="3">
        <v>11</v>
      </c>
      <c r="R134">
        <f t="shared" si="10"/>
        <v>1.5714285714285714</v>
      </c>
      <c r="S134">
        <f t="shared" si="11"/>
        <v>0.36666666666666664</v>
      </c>
      <c r="T134">
        <f t="shared" si="12"/>
        <v>3.0136986301369864E-2</v>
      </c>
    </row>
    <row r="135" spans="1:21">
      <c r="A135" t="s">
        <v>56</v>
      </c>
      <c r="B135" s="3" t="s">
        <v>570</v>
      </c>
      <c r="C135" t="s">
        <v>46</v>
      </c>
      <c r="D135" s="3" t="s">
        <v>24</v>
      </c>
      <c r="E135" s="10">
        <v>16.633333333333336</v>
      </c>
      <c r="F135" s="10">
        <v>4.3759999999999994</v>
      </c>
      <c r="G135" s="7">
        <v>1</v>
      </c>
      <c r="H135" s="7">
        <v>24</v>
      </c>
      <c r="I135" s="7" t="s">
        <v>138</v>
      </c>
      <c r="J135" s="3" t="s">
        <v>21</v>
      </c>
      <c r="K135" s="3" t="s">
        <v>17</v>
      </c>
      <c r="L135" s="3" t="s">
        <v>8</v>
      </c>
      <c r="M135" s="3" t="s">
        <v>63</v>
      </c>
      <c r="N135" s="5">
        <v>42976</v>
      </c>
      <c r="O135" s="11">
        <f t="shared" si="13"/>
        <v>37.209302325581397</v>
      </c>
      <c r="P135" s="3">
        <v>0.37209302325581395</v>
      </c>
      <c r="Q135" s="3">
        <v>11</v>
      </c>
      <c r="R135">
        <f t="shared" si="10"/>
        <v>1.5714285714285714</v>
      </c>
      <c r="S135">
        <f t="shared" si="11"/>
        <v>0.36666666666666664</v>
      </c>
      <c r="T135">
        <f t="shared" si="12"/>
        <v>3.0136986301369864E-2</v>
      </c>
    </row>
    <row r="136" spans="1:21">
      <c r="A136" t="s">
        <v>56</v>
      </c>
      <c r="B136" s="3" t="s">
        <v>570</v>
      </c>
      <c r="C136" t="s">
        <v>46</v>
      </c>
      <c r="D136" s="3" t="s">
        <v>25</v>
      </c>
      <c r="E136" s="10">
        <v>16.733333333333334</v>
      </c>
      <c r="F136" s="10">
        <v>4.9249999999999998</v>
      </c>
      <c r="G136" s="7">
        <v>1</v>
      </c>
      <c r="H136" s="7">
        <v>22</v>
      </c>
      <c r="I136" s="7" t="s">
        <v>140</v>
      </c>
      <c r="J136" s="3" t="s">
        <v>19</v>
      </c>
      <c r="K136" s="3" t="s">
        <v>15</v>
      </c>
      <c r="L136" s="3" t="s">
        <v>8</v>
      </c>
      <c r="M136" s="3" t="s">
        <v>63</v>
      </c>
      <c r="N136" s="5">
        <v>42976</v>
      </c>
      <c r="O136" s="11">
        <f t="shared" si="13"/>
        <v>39.357429718875508</v>
      </c>
      <c r="P136" s="3">
        <v>0.39357429718875508</v>
      </c>
      <c r="Q136" s="3">
        <v>11</v>
      </c>
      <c r="R136">
        <f t="shared" si="10"/>
        <v>1.5714285714285714</v>
      </c>
      <c r="S136">
        <f t="shared" si="11"/>
        <v>0.36666666666666664</v>
      </c>
      <c r="T136">
        <f t="shared" si="12"/>
        <v>3.0136986301369864E-2</v>
      </c>
    </row>
    <row r="137" spans="1:21">
      <c r="A137" t="s">
        <v>56</v>
      </c>
      <c r="B137" s="3" t="s">
        <v>570</v>
      </c>
      <c r="C137" t="s">
        <v>46</v>
      </c>
      <c r="D137" s="3" t="s">
        <v>25</v>
      </c>
      <c r="E137" s="10">
        <v>16.533333333333331</v>
      </c>
      <c r="F137" s="10">
        <v>4.9024999999999999</v>
      </c>
      <c r="G137" s="7">
        <v>1</v>
      </c>
      <c r="H137" s="7">
        <v>22</v>
      </c>
      <c r="I137" s="7" t="s">
        <v>141</v>
      </c>
      <c r="J137" s="3" t="s">
        <v>21</v>
      </c>
      <c r="K137" s="3" t="s">
        <v>17</v>
      </c>
      <c r="L137" s="3" t="s">
        <v>8</v>
      </c>
      <c r="M137" s="3" t="s">
        <v>63</v>
      </c>
      <c r="N137" s="5">
        <v>42976</v>
      </c>
      <c r="O137" s="11">
        <f t="shared" si="13"/>
        <v>43.798449612403104</v>
      </c>
      <c r="P137" s="3">
        <v>0.43798449612403101</v>
      </c>
      <c r="Q137" s="3">
        <v>11</v>
      </c>
      <c r="R137">
        <f t="shared" si="10"/>
        <v>1.5714285714285714</v>
      </c>
      <c r="S137">
        <f t="shared" si="11"/>
        <v>0.36666666666666664</v>
      </c>
      <c r="T137">
        <f t="shared" si="12"/>
        <v>3.0136986301369864E-2</v>
      </c>
    </row>
    <row r="138" spans="1:21">
      <c r="A138" t="s">
        <v>56</v>
      </c>
      <c r="B138" s="3" t="s">
        <v>570</v>
      </c>
      <c r="C138" t="s">
        <v>46</v>
      </c>
      <c r="D138" t="s">
        <v>23</v>
      </c>
      <c r="E138" s="10">
        <v>17.166666666666668</v>
      </c>
      <c r="F138" s="10">
        <v>4.8075000000000001</v>
      </c>
      <c r="G138" s="7">
        <v>1</v>
      </c>
      <c r="H138" s="7">
        <v>23</v>
      </c>
      <c r="I138" s="7" t="s">
        <v>142</v>
      </c>
      <c r="J138" s="3" t="s">
        <v>19</v>
      </c>
      <c r="K138" s="3" t="s">
        <v>15</v>
      </c>
      <c r="L138" s="3" t="s">
        <v>8</v>
      </c>
      <c r="M138" s="3" t="s">
        <v>63</v>
      </c>
      <c r="N138" s="5">
        <v>42976</v>
      </c>
      <c r="O138" s="11">
        <f t="shared" si="13"/>
        <v>44.705882352941181</v>
      </c>
      <c r="P138" s="3">
        <v>0.44705882352941179</v>
      </c>
      <c r="Q138" s="3">
        <v>11</v>
      </c>
      <c r="R138">
        <f t="shared" si="10"/>
        <v>1.5714285714285714</v>
      </c>
      <c r="S138">
        <f t="shared" si="11"/>
        <v>0.36666666666666664</v>
      </c>
      <c r="T138">
        <f t="shared" si="12"/>
        <v>3.0136986301369864E-2</v>
      </c>
    </row>
    <row r="139" spans="1:21">
      <c r="A139" t="s">
        <v>56</v>
      </c>
      <c r="B139" s="3" t="s">
        <v>570</v>
      </c>
      <c r="C139" t="s">
        <v>46</v>
      </c>
      <c r="D139" t="s">
        <v>23</v>
      </c>
      <c r="E139" s="10">
        <v>14.733333333333334</v>
      </c>
      <c r="F139" s="10">
        <v>4.6834999999999996</v>
      </c>
      <c r="G139" s="7">
        <v>1</v>
      </c>
      <c r="H139" s="7">
        <v>23</v>
      </c>
      <c r="I139" s="7" t="s">
        <v>143</v>
      </c>
      <c r="J139" s="3" t="s">
        <v>21</v>
      </c>
      <c r="K139" s="3" t="s">
        <v>17</v>
      </c>
      <c r="L139" s="3" t="s">
        <v>8</v>
      </c>
      <c r="M139" s="3" t="s">
        <v>63</v>
      </c>
      <c r="N139" s="5">
        <v>42976</v>
      </c>
      <c r="O139" s="11">
        <f t="shared" si="13"/>
        <v>45.882352941176471</v>
      </c>
      <c r="P139" s="3">
        <v>0.45882352941176469</v>
      </c>
      <c r="Q139" s="3">
        <v>11</v>
      </c>
      <c r="R139">
        <f t="shared" si="10"/>
        <v>1.5714285714285714</v>
      </c>
      <c r="S139">
        <f t="shared" si="11"/>
        <v>0.36666666666666664</v>
      </c>
      <c r="T139">
        <f t="shared" si="12"/>
        <v>3.0136986301369864E-2</v>
      </c>
    </row>
    <row r="140" spans="1:21">
      <c r="A140" t="s">
        <v>56</v>
      </c>
      <c r="B140" s="3" t="s">
        <v>570</v>
      </c>
      <c r="C140" t="s">
        <v>46</v>
      </c>
      <c r="D140" t="s">
        <v>23</v>
      </c>
      <c r="E140" s="10">
        <v>12.9</v>
      </c>
      <c r="F140" s="10">
        <v>4.7240000000000002</v>
      </c>
      <c r="G140" s="7">
        <v>2</v>
      </c>
      <c r="H140" s="7">
        <v>26</v>
      </c>
      <c r="I140" s="7" t="s">
        <v>172</v>
      </c>
      <c r="J140" s="3" t="s">
        <v>21</v>
      </c>
      <c r="K140" s="3" t="s">
        <v>17</v>
      </c>
      <c r="L140" s="3" t="s">
        <v>8</v>
      </c>
      <c r="M140" s="3" t="s">
        <v>63</v>
      </c>
      <c r="N140" s="5">
        <v>42976</v>
      </c>
      <c r="O140" s="11">
        <f t="shared" si="13"/>
        <v>31.2</v>
      </c>
      <c r="P140" s="3">
        <v>0.312</v>
      </c>
      <c r="Q140" s="3">
        <v>11</v>
      </c>
      <c r="R140">
        <f t="shared" si="10"/>
        <v>1.5714285714285714</v>
      </c>
      <c r="S140">
        <f t="shared" si="11"/>
        <v>0.36666666666666664</v>
      </c>
      <c r="T140">
        <f t="shared" si="12"/>
        <v>3.0136986301369864E-2</v>
      </c>
    </row>
    <row r="141" spans="1:21">
      <c r="A141" t="s">
        <v>56</v>
      </c>
      <c r="B141" s="3" t="s">
        <v>570</v>
      </c>
      <c r="C141" t="s">
        <v>46</v>
      </c>
      <c r="D141" s="3" t="s">
        <v>24</v>
      </c>
      <c r="E141" s="10">
        <v>13.666666666666666</v>
      </c>
      <c r="F141" s="10">
        <v>4.9545000000000003</v>
      </c>
      <c r="G141" s="7">
        <v>2</v>
      </c>
      <c r="H141" s="7">
        <v>27</v>
      </c>
      <c r="I141" s="7" t="s">
        <v>173</v>
      </c>
      <c r="J141" s="3" t="s">
        <v>21</v>
      </c>
      <c r="K141" s="3" t="s">
        <v>17</v>
      </c>
      <c r="L141" s="3" t="s">
        <v>8</v>
      </c>
      <c r="M141" s="3" t="s">
        <v>63</v>
      </c>
      <c r="N141" s="5">
        <v>42976</v>
      </c>
      <c r="O141" s="11">
        <f t="shared" si="13"/>
        <v>40.234375</v>
      </c>
      <c r="P141" s="3">
        <v>0.40234375</v>
      </c>
      <c r="Q141" s="3">
        <v>11</v>
      </c>
      <c r="R141">
        <f t="shared" si="10"/>
        <v>1.5714285714285714</v>
      </c>
      <c r="S141">
        <f t="shared" si="11"/>
        <v>0.36666666666666664</v>
      </c>
      <c r="T141">
        <f t="shared" si="12"/>
        <v>3.0136986301369864E-2</v>
      </c>
    </row>
    <row r="142" spans="1:21">
      <c r="A142" t="s">
        <v>56</v>
      </c>
      <c r="B142" s="3" t="s">
        <v>570</v>
      </c>
      <c r="C142" t="s">
        <v>46</v>
      </c>
      <c r="D142" s="3" t="s">
        <v>24</v>
      </c>
      <c r="E142" s="10">
        <v>13.699999999999998</v>
      </c>
      <c r="F142" s="10">
        <v>4.6284999999999998</v>
      </c>
      <c r="G142" s="7">
        <v>2</v>
      </c>
      <c r="H142" s="7">
        <v>27</v>
      </c>
      <c r="I142" s="7" t="s">
        <v>176</v>
      </c>
      <c r="J142" s="3" t="s">
        <v>19</v>
      </c>
      <c r="K142" s="3" t="s">
        <v>15</v>
      </c>
      <c r="L142" s="3" t="s">
        <v>8</v>
      </c>
      <c r="M142" s="3" t="s">
        <v>63</v>
      </c>
      <c r="N142" s="5">
        <v>42976</v>
      </c>
      <c r="O142" s="11">
        <f t="shared" si="13"/>
        <v>42.857142857142861</v>
      </c>
      <c r="P142" s="3">
        <v>0.4285714285714286</v>
      </c>
      <c r="Q142" s="3">
        <v>11</v>
      </c>
      <c r="R142">
        <f t="shared" si="10"/>
        <v>1.5714285714285714</v>
      </c>
      <c r="S142">
        <f t="shared" si="11"/>
        <v>0.36666666666666664</v>
      </c>
      <c r="T142">
        <f t="shared" si="12"/>
        <v>3.0136986301369864E-2</v>
      </c>
    </row>
    <row r="143" spans="1:21">
      <c r="A143" t="s">
        <v>56</v>
      </c>
      <c r="B143" s="3" t="s">
        <v>570</v>
      </c>
      <c r="C143" t="s">
        <v>46</v>
      </c>
      <c r="D143" t="s">
        <v>23</v>
      </c>
      <c r="E143" s="10">
        <v>15.933333333333332</v>
      </c>
      <c r="F143" s="10">
        <v>4.6970000000000001</v>
      </c>
      <c r="G143" s="7">
        <v>2</v>
      </c>
      <c r="H143" s="7">
        <v>26</v>
      </c>
      <c r="I143" s="7" t="s">
        <v>177</v>
      </c>
      <c r="J143" s="3" t="s">
        <v>19</v>
      </c>
      <c r="K143" s="3" t="s">
        <v>15</v>
      </c>
      <c r="L143" s="3" t="s">
        <v>8</v>
      </c>
      <c r="M143" s="3" t="s">
        <v>63</v>
      </c>
      <c r="N143" s="5">
        <v>42976</v>
      </c>
      <c r="O143" s="11">
        <f t="shared" si="13"/>
        <v>43.629343629343637</v>
      </c>
      <c r="P143" s="3">
        <v>0.43629343629343637</v>
      </c>
      <c r="Q143" s="3">
        <v>11</v>
      </c>
      <c r="R143">
        <f t="shared" si="10"/>
        <v>1.5714285714285714</v>
      </c>
      <c r="S143">
        <f t="shared" si="11"/>
        <v>0.36666666666666664</v>
      </c>
      <c r="T143">
        <f t="shared" si="12"/>
        <v>3.0136986301369864E-2</v>
      </c>
    </row>
    <row r="144" spans="1:21">
      <c r="A144" t="s">
        <v>56</v>
      </c>
      <c r="B144" s="3" t="s">
        <v>570</v>
      </c>
      <c r="C144" t="s">
        <v>46</v>
      </c>
      <c r="D144" s="3" t="s">
        <v>25</v>
      </c>
      <c r="E144" s="10">
        <v>13.199999999999998</v>
      </c>
      <c r="F144" s="10">
        <v>4.843</v>
      </c>
      <c r="G144" s="7">
        <v>2</v>
      </c>
      <c r="H144" s="7">
        <v>25</v>
      </c>
      <c r="I144" s="7" t="s">
        <v>178</v>
      </c>
      <c r="J144" s="3" t="s">
        <v>19</v>
      </c>
      <c r="K144" s="3" t="s">
        <v>15</v>
      </c>
      <c r="L144" s="3" t="s">
        <v>8</v>
      </c>
      <c r="M144" s="3" t="s">
        <v>63</v>
      </c>
      <c r="N144" s="5">
        <v>42976</v>
      </c>
      <c r="O144" s="11">
        <f t="shared" si="13"/>
        <v>46.184738955823299</v>
      </c>
      <c r="P144" s="3">
        <v>0.46184738955823296</v>
      </c>
      <c r="Q144" s="3">
        <v>11</v>
      </c>
      <c r="R144">
        <f t="shared" si="10"/>
        <v>1.5714285714285714</v>
      </c>
      <c r="S144">
        <f t="shared" si="11"/>
        <v>0.36666666666666664</v>
      </c>
      <c r="T144">
        <f t="shared" si="12"/>
        <v>3.0136986301369864E-2</v>
      </c>
    </row>
    <row r="145" spans="1:21">
      <c r="A145" t="s">
        <v>56</v>
      </c>
      <c r="B145" s="3" t="s">
        <v>570</v>
      </c>
      <c r="C145" t="s">
        <v>46</v>
      </c>
      <c r="D145" s="3" t="s">
        <v>25</v>
      </c>
      <c r="E145" s="10">
        <v>12.933333333333332</v>
      </c>
      <c r="F145" s="10">
        <v>4.9029999999999996</v>
      </c>
      <c r="G145" s="7">
        <v>2</v>
      </c>
      <c r="H145" s="7">
        <v>25</v>
      </c>
      <c r="I145" s="7" t="s">
        <v>181</v>
      </c>
      <c r="J145" s="3" t="s">
        <v>21</v>
      </c>
      <c r="K145" s="3" t="s">
        <v>17</v>
      </c>
      <c r="L145" s="3" t="s">
        <v>8</v>
      </c>
      <c r="M145" s="3" t="s">
        <v>63</v>
      </c>
      <c r="N145" s="5">
        <v>42976</v>
      </c>
      <c r="O145" s="11">
        <f t="shared" si="13"/>
        <v>50.570342205323193</v>
      </c>
      <c r="P145" s="3">
        <v>0.50570342205323193</v>
      </c>
      <c r="Q145" s="3">
        <v>11</v>
      </c>
      <c r="R145">
        <f t="shared" si="10"/>
        <v>1.5714285714285714</v>
      </c>
      <c r="S145">
        <f t="shared" si="11"/>
        <v>0.36666666666666664</v>
      </c>
      <c r="T145">
        <f t="shared" si="12"/>
        <v>3.0136986301369864E-2</v>
      </c>
    </row>
    <row r="146" spans="1:21">
      <c r="A146" t="s">
        <v>56</v>
      </c>
      <c r="B146" s="3" t="s">
        <v>570</v>
      </c>
      <c r="C146" t="s">
        <v>46</v>
      </c>
      <c r="D146" s="3" t="s">
        <v>25</v>
      </c>
      <c r="E146" s="10">
        <v>12.800000000000002</v>
      </c>
      <c r="F146" s="10">
        <v>4.7904999999999998</v>
      </c>
      <c r="G146" s="7">
        <v>3</v>
      </c>
      <c r="H146" s="7">
        <v>28</v>
      </c>
      <c r="I146" s="7" t="s">
        <v>213</v>
      </c>
      <c r="J146" s="3" t="s">
        <v>19</v>
      </c>
      <c r="K146" s="3" t="s">
        <v>15</v>
      </c>
      <c r="L146" s="3" t="s">
        <v>8</v>
      </c>
      <c r="M146" s="3" t="s">
        <v>63</v>
      </c>
      <c r="N146" s="5">
        <v>42976</v>
      </c>
      <c r="O146" s="11">
        <f t="shared" si="13"/>
        <v>39.543726235741445</v>
      </c>
      <c r="P146" s="3">
        <v>0.39543726235741444</v>
      </c>
      <c r="Q146" s="3">
        <v>11</v>
      </c>
      <c r="R146">
        <f t="shared" si="10"/>
        <v>1.5714285714285714</v>
      </c>
      <c r="S146">
        <f t="shared" si="11"/>
        <v>0.36666666666666664</v>
      </c>
      <c r="T146">
        <f t="shared" si="12"/>
        <v>3.0136986301369864E-2</v>
      </c>
    </row>
    <row r="147" spans="1:21">
      <c r="A147" t="s">
        <v>56</v>
      </c>
      <c r="B147" s="3" t="s">
        <v>570</v>
      </c>
      <c r="C147" t="s">
        <v>46</v>
      </c>
      <c r="D147" t="s">
        <v>23</v>
      </c>
      <c r="E147" s="10">
        <v>12.9</v>
      </c>
      <c r="F147" s="10">
        <v>5.6154999999999999</v>
      </c>
      <c r="G147" s="7">
        <v>3</v>
      </c>
      <c r="H147" s="7">
        <v>29</v>
      </c>
      <c r="I147" s="7" t="s">
        <v>214</v>
      </c>
      <c r="J147" s="3" t="s">
        <v>21</v>
      </c>
      <c r="K147" s="3" t="s">
        <v>17</v>
      </c>
      <c r="L147" s="3" t="s">
        <v>8</v>
      </c>
      <c r="M147" s="3" t="s">
        <v>63</v>
      </c>
      <c r="N147" s="5">
        <v>42976</v>
      </c>
      <c r="O147" s="11">
        <f t="shared" si="13"/>
        <v>40.856031128404666</v>
      </c>
      <c r="P147" s="3">
        <v>0.40856031128404668</v>
      </c>
      <c r="Q147" s="3">
        <v>11</v>
      </c>
      <c r="R147">
        <f t="shared" si="10"/>
        <v>1.5714285714285714</v>
      </c>
      <c r="S147">
        <f t="shared" si="11"/>
        <v>0.36666666666666664</v>
      </c>
      <c r="T147">
        <f t="shared" si="12"/>
        <v>3.0136986301369864E-2</v>
      </c>
    </row>
    <row r="148" spans="1:21">
      <c r="A148" t="s">
        <v>56</v>
      </c>
      <c r="B148" s="3" t="s">
        <v>570</v>
      </c>
      <c r="C148" t="s">
        <v>46</v>
      </c>
      <c r="D148" t="s">
        <v>23</v>
      </c>
      <c r="E148" s="10">
        <v>13.2</v>
      </c>
      <c r="F148" s="10">
        <v>4.9674999999999994</v>
      </c>
      <c r="G148" s="7">
        <v>3</v>
      </c>
      <c r="H148" s="7">
        <v>29</v>
      </c>
      <c r="I148" s="7" t="s">
        <v>216</v>
      </c>
      <c r="J148" s="3" t="s">
        <v>19</v>
      </c>
      <c r="K148" s="3" t="s">
        <v>15</v>
      </c>
      <c r="L148" s="3" t="s">
        <v>8</v>
      </c>
      <c r="M148" s="3" t="s">
        <v>63</v>
      </c>
      <c r="N148" s="5">
        <v>42976</v>
      </c>
      <c r="O148" s="11">
        <f t="shared" si="13"/>
        <v>43.410852713178286</v>
      </c>
      <c r="P148" s="3">
        <v>0.43410852713178288</v>
      </c>
      <c r="Q148" s="3">
        <v>11</v>
      </c>
      <c r="R148">
        <f t="shared" si="10"/>
        <v>1.5714285714285714</v>
      </c>
      <c r="S148">
        <f t="shared" si="11"/>
        <v>0.36666666666666664</v>
      </c>
      <c r="T148">
        <f t="shared" si="12"/>
        <v>3.0136986301369864E-2</v>
      </c>
    </row>
    <row r="149" spans="1:21">
      <c r="A149" t="s">
        <v>56</v>
      </c>
      <c r="B149" s="3" t="s">
        <v>570</v>
      </c>
      <c r="C149" t="s">
        <v>46</v>
      </c>
      <c r="D149" s="3" t="s">
        <v>25</v>
      </c>
      <c r="E149" s="10">
        <v>12.800000000000002</v>
      </c>
      <c r="F149" s="10">
        <v>4.8985000000000003</v>
      </c>
      <c r="G149" s="7">
        <v>3</v>
      </c>
      <c r="H149" s="7">
        <v>28</v>
      </c>
      <c r="I149" s="7" t="s">
        <v>217</v>
      </c>
      <c r="J149" s="3" t="s">
        <v>21</v>
      </c>
      <c r="K149" s="3" t="s">
        <v>17</v>
      </c>
      <c r="L149" s="3" t="s">
        <v>8</v>
      </c>
      <c r="M149" s="3" t="s">
        <v>63</v>
      </c>
      <c r="N149" s="5">
        <v>42976</v>
      </c>
      <c r="O149" s="11">
        <f t="shared" si="13"/>
        <v>44.881889763779533</v>
      </c>
      <c r="P149" s="3">
        <v>0.44881889763779531</v>
      </c>
      <c r="Q149" s="3">
        <v>11</v>
      </c>
      <c r="R149">
        <f t="shared" si="10"/>
        <v>1.5714285714285714</v>
      </c>
      <c r="S149">
        <f t="shared" si="11"/>
        <v>0.36666666666666664</v>
      </c>
      <c r="T149">
        <f t="shared" si="12"/>
        <v>3.0136986301369864E-2</v>
      </c>
    </row>
    <row r="150" spans="1:21">
      <c r="A150" t="s">
        <v>56</v>
      </c>
      <c r="B150" s="3" t="s">
        <v>570</v>
      </c>
      <c r="C150" t="s">
        <v>46</v>
      </c>
      <c r="D150" s="3" t="s">
        <v>24</v>
      </c>
      <c r="E150" s="10">
        <v>10.233333333333334</v>
      </c>
      <c r="F150" s="10">
        <v>4.9710000000000001</v>
      </c>
      <c r="G150" s="7">
        <v>3</v>
      </c>
      <c r="H150" s="7">
        <v>30</v>
      </c>
      <c r="I150" s="7" t="s">
        <v>236</v>
      </c>
      <c r="J150" s="3" t="s">
        <v>19</v>
      </c>
      <c r="K150" s="3" t="s">
        <v>15</v>
      </c>
      <c r="L150" s="3" t="s">
        <v>8</v>
      </c>
      <c r="M150" s="3" t="s">
        <v>63</v>
      </c>
      <c r="N150" s="5">
        <v>42976</v>
      </c>
      <c r="O150" s="10" t="s">
        <v>11</v>
      </c>
      <c r="P150" s="3" t="s">
        <v>11</v>
      </c>
      <c r="Q150" s="3">
        <v>11</v>
      </c>
      <c r="R150">
        <f t="shared" si="10"/>
        <v>1.5714285714285714</v>
      </c>
      <c r="S150">
        <f t="shared" si="11"/>
        <v>0.36666666666666664</v>
      </c>
      <c r="T150">
        <f t="shared" si="12"/>
        <v>3.0136986301369864E-2</v>
      </c>
      <c r="U150" t="s">
        <v>52</v>
      </c>
    </row>
    <row r="151" spans="1:21">
      <c r="A151" t="s">
        <v>56</v>
      </c>
      <c r="B151" s="3" t="s">
        <v>570</v>
      </c>
      <c r="C151" t="s">
        <v>46</v>
      </c>
      <c r="D151" s="3" t="s">
        <v>24</v>
      </c>
      <c r="E151" s="10">
        <v>10.533333333333333</v>
      </c>
      <c r="F151" s="10">
        <v>5.3395000000000001</v>
      </c>
      <c r="G151" s="7">
        <v>3</v>
      </c>
      <c r="H151" s="7">
        <v>30</v>
      </c>
      <c r="I151" s="7" t="s">
        <v>237</v>
      </c>
      <c r="J151" s="3" t="s">
        <v>21</v>
      </c>
      <c r="K151" s="3" t="s">
        <v>17</v>
      </c>
      <c r="L151" s="3" t="s">
        <v>8</v>
      </c>
      <c r="M151" s="3" t="s">
        <v>63</v>
      </c>
      <c r="N151" s="5">
        <v>42976</v>
      </c>
      <c r="O151" s="10" t="s">
        <v>11</v>
      </c>
      <c r="P151" s="3" t="s">
        <v>11</v>
      </c>
      <c r="Q151" s="3">
        <v>11</v>
      </c>
      <c r="R151">
        <f t="shared" si="10"/>
        <v>1.5714285714285714</v>
      </c>
      <c r="S151">
        <f t="shared" si="11"/>
        <v>0.36666666666666664</v>
      </c>
      <c r="T151">
        <f t="shared" si="12"/>
        <v>3.0136986301369864E-2</v>
      </c>
      <c r="U151" t="s">
        <v>52</v>
      </c>
    </row>
    <row r="152" spans="1:21">
      <c r="A152" t="s">
        <v>56</v>
      </c>
      <c r="B152" s="3" t="s">
        <v>570</v>
      </c>
      <c r="C152" t="s">
        <v>46</v>
      </c>
      <c r="D152" s="3" t="s">
        <v>25</v>
      </c>
      <c r="E152" s="10">
        <v>12.133333333333333</v>
      </c>
      <c r="F152" s="10">
        <v>4.6604999999999999</v>
      </c>
      <c r="G152" s="7">
        <v>4</v>
      </c>
      <c r="H152" s="7">
        <v>31</v>
      </c>
      <c r="I152" s="7" t="s">
        <v>247</v>
      </c>
      <c r="J152" s="3" t="s">
        <v>19</v>
      </c>
      <c r="K152" s="3" t="s">
        <v>15</v>
      </c>
      <c r="L152" s="3" t="s">
        <v>8</v>
      </c>
      <c r="M152" s="3" t="s">
        <v>63</v>
      </c>
      <c r="N152" s="5">
        <v>42976</v>
      </c>
      <c r="O152" s="11">
        <f>P152*100</f>
        <v>40.160642570281126</v>
      </c>
      <c r="P152" s="3">
        <v>0.40160642570281124</v>
      </c>
      <c r="Q152" s="3">
        <v>11</v>
      </c>
      <c r="R152">
        <f t="shared" si="10"/>
        <v>1.5714285714285714</v>
      </c>
      <c r="S152">
        <f t="shared" si="11"/>
        <v>0.36666666666666664</v>
      </c>
      <c r="T152">
        <f t="shared" si="12"/>
        <v>3.0136986301369864E-2</v>
      </c>
    </row>
    <row r="153" spans="1:21">
      <c r="A153" t="s">
        <v>56</v>
      </c>
      <c r="B153" s="3" t="s">
        <v>570</v>
      </c>
      <c r="C153" t="s">
        <v>46</v>
      </c>
      <c r="D153" s="3" t="s">
        <v>24</v>
      </c>
      <c r="E153" s="10">
        <v>9.8333333333333339</v>
      </c>
      <c r="F153" s="10">
        <v>4.8599999999999994</v>
      </c>
      <c r="G153" s="7">
        <v>4</v>
      </c>
      <c r="H153" s="7">
        <v>33</v>
      </c>
      <c r="I153" s="7" t="s">
        <v>248</v>
      </c>
      <c r="J153" s="3" t="s">
        <v>21</v>
      </c>
      <c r="K153" s="3" t="s">
        <v>17</v>
      </c>
      <c r="L153" s="3" t="s">
        <v>8</v>
      </c>
      <c r="M153" s="3" t="s">
        <v>63</v>
      </c>
      <c r="N153" s="5">
        <v>42976</v>
      </c>
      <c r="O153" s="11">
        <f>P153*100</f>
        <v>41.379310344827587</v>
      </c>
      <c r="P153" s="3">
        <v>0.41379310344827586</v>
      </c>
      <c r="Q153" s="3">
        <v>11</v>
      </c>
      <c r="R153">
        <f t="shared" si="10"/>
        <v>1.5714285714285714</v>
      </c>
      <c r="S153">
        <f t="shared" si="11"/>
        <v>0.36666666666666664</v>
      </c>
      <c r="T153">
        <f t="shared" si="12"/>
        <v>3.0136986301369864E-2</v>
      </c>
    </row>
    <row r="154" spans="1:21">
      <c r="A154" t="s">
        <v>56</v>
      </c>
      <c r="B154" s="3" t="s">
        <v>570</v>
      </c>
      <c r="C154" t="s">
        <v>46</v>
      </c>
      <c r="D154" s="3" t="s">
        <v>24</v>
      </c>
      <c r="E154" s="10">
        <v>11.233333333333334</v>
      </c>
      <c r="F154" s="10">
        <v>4.8149999999999995</v>
      </c>
      <c r="G154" s="7">
        <v>4</v>
      </c>
      <c r="H154" s="7">
        <v>33</v>
      </c>
      <c r="I154" s="7" t="s">
        <v>250</v>
      </c>
      <c r="J154" s="3" t="s">
        <v>19</v>
      </c>
      <c r="K154" s="3" t="s">
        <v>15</v>
      </c>
      <c r="L154" s="3" t="s">
        <v>8</v>
      </c>
      <c r="M154" s="3" t="s">
        <v>63</v>
      </c>
      <c r="N154" s="5">
        <v>42976</v>
      </c>
      <c r="O154" s="11">
        <f>P154*100</f>
        <v>50</v>
      </c>
      <c r="P154" s="3">
        <v>0.5</v>
      </c>
      <c r="Q154" s="3">
        <v>11</v>
      </c>
      <c r="R154">
        <f t="shared" si="10"/>
        <v>1.5714285714285714</v>
      </c>
      <c r="S154">
        <f t="shared" si="11"/>
        <v>0.36666666666666664</v>
      </c>
      <c r="T154">
        <f t="shared" si="12"/>
        <v>3.0136986301369864E-2</v>
      </c>
    </row>
    <row r="155" spans="1:21">
      <c r="A155" t="s">
        <v>56</v>
      </c>
      <c r="B155" s="3" t="s">
        <v>570</v>
      </c>
      <c r="C155" t="s">
        <v>46</v>
      </c>
      <c r="D155" s="3" t="s">
        <v>25</v>
      </c>
      <c r="E155" s="10">
        <v>12.9</v>
      </c>
      <c r="F155" s="10">
        <v>5.3540000000000001</v>
      </c>
      <c r="G155" s="7">
        <v>4</v>
      </c>
      <c r="H155" s="7">
        <v>31</v>
      </c>
      <c r="I155" s="7" t="s">
        <v>253</v>
      </c>
      <c r="J155" s="3" t="s">
        <v>21</v>
      </c>
      <c r="K155" s="3" t="s">
        <v>17</v>
      </c>
      <c r="L155" s="3" t="s">
        <v>8</v>
      </c>
      <c r="M155" s="3" t="s">
        <v>63</v>
      </c>
      <c r="N155" s="5">
        <v>42976</v>
      </c>
      <c r="O155" s="11">
        <f>P155*100</f>
        <v>56.299212598425207</v>
      </c>
      <c r="P155" s="3">
        <v>0.56299212598425208</v>
      </c>
      <c r="Q155" s="3">
        <v>11</v>
      </c>
      <c r="R155">
        <f t="shared" si="10"/>
        <v>1.5714285714285714</v>
      </c>
      <c r="S155">
        <f t="shared" si="11"/>
        <v>0.36666666666666664</v>
      </c>
      <c r="T155">
        <f t="shared" si="12"/>
        <v>3.0136986301369864E-2</v>
      </c>
    </row>
    <row r="156" spans="1:21">
      <c r="A156" t="s">
        <v>56</v>
      </c>
      <c r="B156" s="3" t="s">
        <v>570</v>
      </c>
      <c r="C156" t="s">
        <v>46</v>
      </c>
      <c r="D156" t="s">
        <v>23</v>
      </c>
      <c r="E156" s="10" t="s">
        <v>11</v>
      </c>
      <c r="F156" s="10">
        <v>4.5289999999999999</v>
      </c>
      <c r="G156" s="7">
        <v>4</v>
      </c>
      <c r="H156" s="7">
        <v>32</v>
      </c>
      <c r="I156" s="7" t="s">
        <v>265</v>
      </c>
      <c r="J156" s="3" t="s">
        <v>19</v>
      </c>
      <c r="K156" s="3" t="s">
        <v>15</v>
      </c>
      <c r="L156" s="3" t="s">
        <v>8</v>
      </c>
      <c r="M156" s="3" t="s">
        <v>63</v>
      </c>
      <c r="N156" s="5">
        <v>42976</v>
      </c>
      <c r="O156" s="10" t="s">
        <v>11</v>
      </c>
      <c r="P156" s="3" t="s">
        <v>11</v>
      </c>
      <c r="Q156" s="3">
        <v>11</v>
      </c>
      <c r="R156">
        <f t="shared" si="10"/>
        <v>1.5714285714285714</v>
      </c>
      <c r="S156">
        <f t="shared" si="11"/>
        <v>0.36666666666666664</v>
      </c>
      <c r="T156">
        <f t="shared" si="12"/>
        <v>3.0136986301369864E-2</v>
      </c>
      <c r="U156" t="s">
        <v>52</v>
      </c>
    </row>
    <row r="157" spans="1:21">
      <c r="A157" t="s">
        <v>56</v>
      </c>
      <c r="B157" s="3" t="s">
        <v>570</v>
      </c>
      <c r="C157" t="s">
        <v>46</v>
      </c>
      <c r="D157" t="s">
        <v>23</v>
      </c>
      <c r="E157" s="10" t="s">
        <v>11</v>
      </c>
      <c r="F157" s="10">
        <v>4.6680000000000001</v>
      </c>
      <c r="G157" s="7">
        <v>4</v>
      </c>
      <c r="H157" s="7">
        <v>32</v>
      </c>
      <c r="I157" s="7" t="s">
        <v>266</v>
      </c>
      <c r="J157" s="3" t="s">
        <v>21</v>
      </c>
      <c r="K157" s="3" t="s">
        <v>17</v>
      </c>
      <c r="L157" s="3" t="s">
        <v>8</v>
      </c>
      <c r="M157" s="3" t="s">
        <v>63</v>
      </c>
      <c r="N157" s="5">
        <v>42976</v>
      </c>
      <c r="O157" s="10" t="s">
        <v>11</v>
      </c>
      <c r="P157" s="3" t="s">
        <v>11</v>
      </c>
      <c r="Q157" s="3">
        <v>11</v>
      </c>
      <c r="R157">
        <f t="shared" si="10"/>
        <v>1.5714285714285714</v>
      </c>
      <c r="S157">
        <f t="shared" si="11"/>
        <v>0.36666666666666664</v>
      </c>
      <c r="T157">
        <f t="shared" si="12"/>
        <v>3.0136986301369864E-2</v>
      </c>
      <c r="U157" t="s">
        <v>52</v>
      </c>
    </row>
    <row r="158" spans="1:21">
      <c r="A158" t="s">
        <v>56</v>
      </c>
      <c r="B158" s="3" t="s">
        <v>570</v>
      </c>
      <c r="C158" t="s">
        <v>46</v>
      </c>
      <c r="D158" s="3" t="s">
        <v>25</v>
      </c>
      <c r="E158" s="10">
        <v>12.366666666666667</v>
      </c>
      <c r="F158" s="10">
        <v>5.3</v>
      </c>
      <c r="G158" s="7">
        <v>5</v>
      </c>
      <c r="H158" s="7">
        <v>34</v>
      </c>
      <c r="I158" s="7" t="s">
        <v>287</v>
      </c>
      <c r="J158" s="3" t="s">
        <v>21</v>
      </c>
      <c r="K158" s="3" t="s">
        <v>17</v>
      </c>
      <c r="L158" s="3" t="s">
        <v>8</v>
      </c>
      <c r="M158" s="3" t="s">
        <v>63</v>
      </c>
      <c r="N158" s="5">
        <v>42976</v>
      </c>
      <c r="O158">
        <f>P158*100</f>
        <v>38.188976377952756</v>
      </c>
      <c r="P158" s="3">
        <v>0.38188976377952755</v>
      </c>
      <c r="Q158" s="3">
        <v>11</v>
      </c>
      <c r="R158">
        <f t="shared" si="10"/>
        <v>1.5714285714285714</v>
      </c>
      <c r="S158">
        <f t="shared" si="11"/>
        <v>0.36666666666666664</v>
      </c>
      <c r="T158">
        <f t="shared" si="12"/>
        <v>3.0136986301369864E-2</v>
      </c>
    </row>
    <row r="159" spans="1:21">
      <c r="A159" t="s">
        <v>56</v>
      </c>
      <c r="B159" s="3" t="s">
        <v>570</v>
      </c>
      <c r="C159" t="s">
        <v>46</v>
      </c>
      <c r="D159" s="3" t="s">
        <v>25</v>
      </c>
      <c r="E159" s="10">
        <v>14.833333333333334</v>
      </c>
      <c r="F159" s="10">
        <v>5.1020000000000003</v>
      </c>
      <c r="G159" s="7">
        <v>5</v>
      </c>
      <c r="H159" s="7">
        <v>34</v>
      </c>
      <c r="I159" s="7" t="s">
        <v>288</v>
      </c>
      <c r="J159" s="3" t="s">
        <v>19</v>
      </c>
      <c r="K159" s="3" t="s">
        <v>15</v>
      </c>
      <c r="L159" s="3" t="s">
        <v>8</v>
      </c>
      <c r="M159" s="3" t="s">
        <v>63</v>
      </c>
      <c r="N159" s="5">
        <v>42976</v>
      </c>
      <c r="O159" s="11">
        <f>P159*100</f>
        <v>40.154440154440159</v>
      </c>
      <c r="P159" s="3">
        <v>0.40154440154440157</v>
      </c>
      <c r="Q159" s="3">
        <v>11</v>
      </c>
      <c r="R159">
        <f t="shared" si="10"/>
        <v>1.5714285714285714</v>
      </c>
      <c r="S159">
        <f t="shared" si="11"/>
        <v>0.36666666666666664</v>
      </c>
      <c r="T159">
        <f t="shared" si="12"/>
        <v>3.0136986301369864E-2</v>
      </c>
    </row>
    <row r="160" spans="1:21">
      <c r="A160" t="s">
        <v>56</v>
      </c>
      <c r="B160" s="3" t="s">
        <v>570</v>
      </c>
      <c r="C160" t="s">
        <v>46</v>
      </c>
      <c r="D160" t="s">
        <v>23</v>
      </c>
      <c r="E160" s="10" t="s">
        <v>11</v>
      </c>
      <c r="F160" s="10">
        <v>4.5195000000000007</v>
      </c>
      <c r="G160" s="7">
        <v>5</v>
      </c>
      <c r="H160" s="7">
        <v>35</v>
      </c>
      <c r="I160" s="7" t="s">
        <v>302</v>
      </c>
      <c r="J160" s="3" t="s">
        <v>19</v>
      </c>
      <c r="K160" s="3" t="s">
        <v>15</v>
      </c>
      <c r="L160" s="3" t="s">
        <v>8</v>
      </c>
      <c r="M160" s="3" t="s">
        <v>63</v>
      </c>
      <c r="N160" s="5">
        <v>42976</v>
      </c>
      <c r="O160" s="10" t="s">
        <v>11</v>
      </c>
      <c r="P160" s="3" t="s">
        <v>11</v>
      </c>
      <c r="Q160" s="3">
        <v>11</v>
      </c>
      <c r="R160">
        <f t="shared" si="10"/>
        <v>1.5714285714285714</v>
      </c>
      <c r="S160">
        <f t="shared" si="11"/>
        <v>0.36666666666666664</v>
      </c>
      <c r="T160">
        <f t="shared" si="12"/>
        <v>3.0136986301369864E-2</v>
      </c>
      <c r="U160" t="s">
        <v>52</v>
      </c>
    </row>
    <row r="161" spans="1:21">
      <c r="A161" t="s">
        <v>56</v>
      </c>
      <c r="B161" s="3" t="s">
        <v>570</v>
      </c>
      <c r="C161" t="s">
        <v>46</v>
      </c>
      <c r="D161" t="s">
        <v>23</v>
      </c>
      <c r="E161" s="10" t="s">
        <v>11</v>
      </c>
      <c r="F161" s="10">
        <v>4.6524999999999999</v>
      </c>
      <c r="G161" s="7">
        <v>5</v>
      </c>
      <c r="H161" s="7">
        <v>35</v>
      </c>
      <c r="I161" s="7" t="s">
        <v>303</v>
      </c>
      <c r="J161" s="3" t="s">
        <v>21</v>
      </c>
      <c r="K161" s="3" t="s">
        <v>17</v>
      </c>
      <c r="L161" s="3" t="s">
        <v>8</v>
      </c>
      <c r="M161" s="3" t="s">
        <v>63</v>
      </c>
      <c r="N161" s="5">
        <v>42976</v>
      </c>
      <c r="O161" s="10" t="s">
        <v>11</v>
      </c>
      <c r="P161" s="3" t="s">
        <v>11</v>
      </c>
      <c r="Q161" s="3">
        <v>11</v>
      </c>
      <c r="R161">
        <f t="shared" si="10"/>
        <v>1.5714285714285714</v>
      </c>
      <c r="S161">
        <f t="shared" si="11"/>
        <v>0.36666666666666664</v>
      </c>
      <c r="T161">
        <f t="shared" si="12"/>
        <v>3.0136986301369864E-2</v>
      </c>
      <c r="U161" t="s">
        <v>52</v>
      </c>
    </row>
    <row r="162" spans="1:21">
      <c r="A162" t="s">
        <v>56</v>
      </c>
      <c r="B162" s="3" t="s">
        <v>570</v>
      </c>
      <c r="C162" t="s">
        <v>46</v>
      </c>
      <c r="D162" s="3" t="s">
        <v>24</v>
      </c>
      <c r="E162" s="10">
        <v>12.433333333333332</v>
      </c>
      <c r="F162" s="10">
        <v>5.0664999999999996</v>
      </c>
      <c r="G162" s="7">
        <v>5</v>
      </c>
      <c r="H162" s="7">
        <v>36</v>
      </c>
      <c r="I162" s="7" t="s">
        <v>308</v>
      </c>
      <c r="J162" s="3" t="s">
        <v>19</v>
      </c>
      <c r="K162" s="3" t="s">
        <v>15</v>
      </c>
      <c r="L162" s="3" t="s">
        <v>8</v>
      </c>
      <c r="M162" s="3" t="s">
        <v>63</v>
      </c>
      <c r="N162" s="5">
        <v>42976</v>
      </c>
      <c r="O162" s="11" t="s">
        <v>11</v>
      </c>
      <c r="P162" s="3" t="s">
        <v>11</v>
      </c>
      <c r="Q162" s="3">
        <v>11</v>
      </c>
      <c r="R162">
        <f t="shared" si="10"/>
        <v>1.5714285714285714</v>
      </c>
      <c r="S162">
        <f t="shared" si="11"/>
        <v>0.36666666666666664</v>
      </c>
      <c r="T162">
        <f t="shared" si="12"/>
        <v>3.0136986301369864E-2</v>
      </c>
      <c r="U162" t="s">
        <v>52</v>
      </c>
    </row>
    <row r="163" spans="1:21">
      <c r="A163" t="s">
        <v>56</v>
      </c>
      <c r="B163" s="3" t="s">
        <v>570</v>
      </c>
      <c r="C163" t="s">
        <v>46</v>
      </c>
      <c r="D163" s="3" t="s">
        <v>24</v>
      </c>
      <c r="E163" s="10">
        <v>11.466666666666667</v>
      </c>
      <c r="F163" s="10">
        <v>5.5009999999999994</v>
      </c>
      <c r="G163" s="7">
        <v>5</v>
      </c>
      <c r="H163" s="7">
        <v>36</v>
      </c>
      <c r="I163" s="7" t="s">
        <v>309</v>
      </c>
      <c r="J163" s="3" t="s">
        <v>21</v>
      </c>
      <c r="K163" s="3" t="s">
        <v>17</v>
      </c>
      <c r="L163" s="3" t="s">
        <v>8</v>
      </c>
      <c r="M163" s="3" t="s">
        <v>63</v>
      </c>
      <c r="N163" s="5">
        <v>42976</v>
      </c>
      <c r="O163" s="11" t="s">
        <v>11</v>
      </c>
      <c r="P163" s="3" t="s">
        <v>11</v>
      </c>
      <c r="Q163" s="3">
        <v>11</v>
      </c>
      <c r="R163">
        <f t="shared" si="10"/>
        <v>1.5714285714285714</v>
      </c>
      <c r="S163">
        <f t="shared" si="11"/>
        <v>0.36666666666666664</v>
      </c>
      <c r="T163">
        <f t="shared" si="12"/>
        <v>3.0136986301369864E-2</v>
      </c>
      <c r="U163" t="s">
        <v>52</v>
      </c>
    </row>
    <row r="164" spans="1:21">
      <c r="A164" t="s">
        <v>56</v>
      </c>
      <c r="B164" s="3" t="s">
        <v>570</v>
      </c>
      <c r="C164" t="s">
        <v>46</v>
      </c>
      <c r="D164" s="3" t="s">
        <v>25</v>
      </c>
      <c r="E164" s="10">
        <v>12.566666666666668</v>
      </c>
      <c r="F164" s="10">
        <v>4.8120000000000003</v>
      </c>
      <c r="G164" s="7">
        <v>6</v>
      </c>
      <c r="H164" s="7">
        <v>37</v>
      </c>
      <c r="I164" s="7" t="s">
        <v>317</v>
      </c>
      <c r="J164" s="3" t="s">
        <v>21</v>
      </c>
      <c r="K164" s="3" t="s">
        <v>17</v>
      </c>
      <c r="L164" s="3" t="s">
        <v>8</v>
      </c>
      <c r="M164" s="3" t="s">
        <v>63</v>
      </c>
      <c r="N164" s="5">
        <v>42976</v>
      </c>
      <c r="O164">
        <f>P164*100</f>
        <v>29.296875</v>
      </c>
      <c r="P164" s="3">
        <v>0.29296875</v>
      </c>
      <c r="Q164" s="3">
        <v>11</v>
      </c>
      <c r="R164">
        <f t="shared" si="10"/>
        <v>1.5714285714285714</v>
      </c>
      <c r="S164">
        <f t="shared" si="11"/>
        <v>0.36666666666666664</v>
      </c>
      <c r="T164">
        <f t="shared" si="12"/>
        <v>3.0136986301369864E-2</v>
      </c>
    </row>
    <row r="165" spans="1:21">
      <c r="A165" t="s">
        <v>56</v>
      </c>
      <c r="B165" s="3" t="s">
        <v>570</v>
      </c>
      <c r="C165" t="s">
        <v>46</v>
      </c>
      <c r="D165" s="3" t="s">
        <v>25</v>
      </c>
      <c r="E165" s="10">
        <v>12.366666666666667</v>
      </c>
      <c r="F165" s="10">
        <v>5.0164999999999997</v>
      </c>
      <c r="G165" s="7">
        <v>6</v>
      </c>
      <c r="H165" s="7">
        <v>37</v>
      </c>
      <c r="I165" s="7" t="s">
        <v>319</v>
      </c>
      <c r="J165" s="3" t="s">
        <v>19</v>
      </c>
      <c r="K165" s="3" t="s">
        <v>15</v>
      </c>
      <c r="L165" s="3" t="s">
        <v>8</v>
      </c>
      <c r="M165" s="3" t="s">
        <v>63</v>
      </c>
      <c r="N165" s="5">
        <v>42976</v>
      </c>
      <c r="O165" s="11">
        <f>P165*100</f>
        <v>38.735177865612656</v>
      </c>
      <c r="P165" s="3">
        <v>0.38735177865612652</v>
      </c>
      <c r="Q165" s="3">
        <v>11</v>
      </c>
      <c r="R165">
        <f t="shared" si="10"/>
        <v>1.5714285714285714</v>
      </c>
      <c r="S165">
        <f t="shared" si="11"/>
        <v>0.36666666666666664</v>
      </c>
      <c r="T165">
        <f t="shared" si="12"/>
        <v>3.0136986301369864E-2</v>
      </c>
    </row>
    <row r="166" spans="1:21">
      <c r="A166" t="s">
        <v>56</v>
      </c>
      <c r="B166" s="3" t="s">
        <v>570</v>
      </c>
      <c r="C166" t="s">
        <v>46</v>
      </c>
      <c r="D166" t="s">
        <v>23</v>
      </c>
      <c r="E166" s="10">
        <v>16.233333333333334</v>
      </c>
      <c r="F166" s="10">
        <v>4.7214999999999998</v>
      </c>
      <c r="G166" s="7">
        <v>6</v>
      </c>
      <c r="H166" s="7">
        <v>38</v>
      </c>
      <c r="I166" s="7" t="s">
        <v>335</v>
      </c>
      <c r="J166" s="3" t="s">
        <v>19</v>
      </c>
      <c r="K166" s="3" t="s">
        <v>15</v>
      </c>
      <c r="L166" s="3" t="s">
        <v>8</v>
      </c>
      <c r="M166" s="3" t="s">
        <v>63</v>
      </c>
      <c r="N166" s="5">
        <v>42976</v>
      </c>
      <c r="O166" s="10" t="s">
        <v>11</v>
      </c>
      <c r="P166" s="3" t="s">
        <v>11</v>
      </c>
      <c r="Q166" s="3">
        <v>11</v>
      </c>
      <c r="R166">
        <f t="shared" si="10"/>
        <v>1.5714285714285714</v>
      </c>
      <c r="S166">
        <f t="shared" si="11"/>
        <v>0.36666666666666664</v>
      </c>
      <c r="T166">
        <f t="shared" si="12"/>
        <v>3.0136986301369864E-2</v>
      </c>
      <c r="U166" t="s">
        <v>52</v>
      </c>
    </row>
    <row r="167" spans="1:21">
      <c r="A167" t="s">
        <v>56</v>
      </c>
      <c r="B167" s="3" t="s">
        <v>570</v>
      </c>
      <c r="C167" t="s">
        <v>46</v>
      </c>
      <c r="D167" t="s">
        <v>23</v>
      </c>
      <c r="E167" s="10">
        <v>13.266666666666667</v>
      </c>
      <c r="F167" s="10">
        <v>4.6059999999999999</v>
      </c>
      <c r="G167" s="7">
        <v>6</v>
      </c>
      <c r="H167" s="7">
        <v>38</v>
      </c>
      <c r="I167" s="7" t="s">
        <v>336</v>
      </c>
      <c r="J167" s="3" t="s">
        <v>21</v>
      </c>
      <c r="K167" s="3" t="s">
        <v>17</v>
      </c>
      <c r="L167" s="3" t="s">
        <v>8</v>
      </c>
      <c r="M167" s="3" t="s">
        <v>63</v>
      </c>
      <c r="N167" s="5">
        <v>42976</v>
      </c>
      <c r="O167" s="10" t="s">
        <v>11</v>
      </c>
      <c r="P167" s="3" t="s">
        <v>11</v>
      </c>
      <c r="Q167" s="3">
        <v>11</v>
      </c>
      <c r="R167">
        <f t="shared" si="10"/>
        <v>1.5714285714285714</v>
      </c>
      <c r="S167">
        <f t="shared" si="11"/>
        <v>0.36666666666666664</v>
      </c>
      <c r="T167">
        <f t="shared" si="12"/>
        <v>3.0136986301369864E-2</v>
      </c>
      <c r="U167" t="s">
        <v>52</v>
      </c>
    </row>
    <row r="168" spans="1:21">
      <c r="A168" t="s">
        <v>56</v>
      </c>
      <c r="B168" s="3" t="s">
        <v>570</v>
      </c>
      <c r="C168" t="s">
        <v>46</v>
      </c>
      <c r="D168" s="3" t="s">
        <v>24</v>
      </c>
      <c r="E168" s="10">
        <v>12.299999999999999</v>
      </c>
      <c r="F168" s="10">
        <v>4.9554999999999998</v>
      </c>
      <c r="G168" s="7">
        <v>6</v>
      </c>
      <c r="H168" s="7">
        <v>39</v>
      </c>
      <c r="I168" s="7" t="s">
        <v>343</v>
      </c>
      <c r="J168" s="3" t="s">
        <v>19</v>
      </c>
      <c r="K168" s="3" t="s">
        <v>15</v>
      </c>
      <c r="L168" s="3" t="s">
        <v>8</v>
      </c>
      <c r="M168" s="3" t="s">
        <v>63</v>
      </c>
      <c r="N168" s="5">
        <v>42976</v>
      </c>
      <c r="O168" s="11" t="s">
        <v>11</v>
      </c>
      <c r="P168" s="3" t="s">
        <v>11</v>
      </c>
      <c r="Q168" s="3">
        <v>11</v>
      </c>
      <c r="R168">
        <f t="shared" si="10"/>
        <v>1.5714285714285714</v>
      </c>
      <c r="S168">
        <f t="shared" si="11"/>
        <v>0.36666666666666664</v>
      </c>
      <c r="T168">
        <f t="shared" si="12"/>
        <v>3.0136986301369864E-2</v>
      </c>
      <c r="U168" t="s">
        <v>52</v>
      </c>
    </row>
    <row r="169" spans="1:21">
      <c r="A169" t="s">
        <v>56</v>
      </c>
      <c r="B169" s="3" t="s">
        <v>570</v>
      </c>
      <c r="C169" t="s">
        <v>46</v>
      </c>
      <c r="D169" s="3" t="s">
        <v>24</v>
      </c>
      <c r="E169" s="10">
        <v>7.1333333333333329</v>
      </c>
      <c r="F169" s="10">
        <v>4.7369999999999992</v>
      </c>
      <c r="G169" s="7">
        <v>6</v>
      </c>
      <c r="H169" s="7">
        <v>39</v>
      </c>
      <c r="I169" s="7" t="s">
        <v>344</v>
      </c>
      <c r="J169" s="3" t="s">
        <v>21</v>
      </c>
      <c r="K169" s="3" t="s">
        <v>17</v>
      </c>
      <c r="L169" s="3" t="s">
        <v>8</v>
      </c>
      <c r="M169" s="3" t="s">
        <v>63</v>
      </c>
      <c r="N169" s="5">
        <v>42976</v>
      </c>
      <c r="O169" s="11" t="s">
        <v>11</v>
      </c>
      <c r="P169" s="3" t="s">
        <v>11</v>
      </c>
      <c r="Q169" s="3">
        <v>11</v>
      </c>
      <c r="R169">
        <f t="shared" si="10"/>
        <v>1.5714285714285714</v>
      </c>
      <c r="S169">
        <f t="shared" si="11"/>
        <v>0.36666666666666664</v>
      </c>
      <c r="T169">
        <f t="shared" si="12"/>
        <v>3.0136986301369864E-2</v>
      </c>
      <c r="U169" t="s">
        <v>52</v>
      </c>
    </row>
    <row r="170" spans="1:21">
      <c r="A170" t="s">
        <v>56</v>
      </c>
      <c r="B170" s="3" t="s">
        <v>570</v>
      </c>
      <c r="C170" t="s">
        <v>46</v>
      </c>
      <c r="D170" s="3" t="s">
        <v>25</v>
      </c>
      <c r="E170" s="10" t="s">
        <v>11</v>
      </c>
      <c r="F170" s="10" t="s">
        <v>11</v>
      </c>
      <c r="G170" s="7">
        <v>1</v>
      </c>
      <c r="H170" s="7">
        <v>22</v>
      </c>
      <c r="I170" s="7" t="s">
        <v>148</v>
      </c>
      <c r="J170" s="3" t="s">
        <v>19</v>
      </c>
      <c r="K170" s="3" t="s">
        <v>15</v>
      </c>
      <c r="L170" s="3" t="s">
        <v>12</v>
      </c>
      <c r="M170" s="3" t="s">
        <v>62</v>
      </c>
      <c r="N170" s="5">
        <v>42999</v>
      </c>
      <c r="O170" s="11" t="s">
        <v>11</v>
      </c>
      <c r="P170" s="3" t="s">
        <v>11</v>
      </c>
      <c r="Q170" s="3">
        <v>34</v>
      </c>
      <c r="R170">
        <f t="shared" si="10"/>
        <v>4.8571428571428568</v>
      </c>
      <c r="S170">
        <f t="shared" si="11"/>
        <v>1.1333333333333333</v>
      </c>
      <c r="T170">
        <f t="shared" si="12"/>
        <v>9.3150684931506855E-2</v>
      </c>
      <c r="U170" t="s">
        <v>52</v>
      </c>
    </row>
    <row r="171" spans="1:21">
      <c r="A171" t="s">
        <v>56</v>
      </c>
      <c r="B171" s="3" t="s">
        <v>570</v>
      </c>
      <c r="C171" t="s">
        <v>46</v>
      </c>
      <c r="D171" s="3" t="s">
        <v>25</v>
      </c>
      <c r="E171" s="10" t="s">
        <v>11</v>
      </c>
      <c r="F171" s="10" t="s">
        <v>11</v>
      </c>
      <c r="G171" s="7">
        <v>1</v>
      </c>
      <c r="H171" s="7">
        <v>22</v>
      </c>
      <c r="I171" s="7" t="s">
        <v>149</v>
      </c>
      <c r="J171" s="3" t="s">
        <v>21</v>
      </c>
      <c r="K171" s="3" t="s">
        <v>17</v>
      </c>
      <c r="L171" s="3" t="s">
        <v>12</v>
      </c>
      <c r="M171" s="3" t="s">
        <v>62</v>
      </c>
      <c r="N171" s="5">
        <v>42999</v>
      </c>
      <c r="O171" s="11" t="s">
        <v>11</v>
      </c>
      <c r="P171" s="3" t="s">
        <v>11</v>
      </c>
      <c r="Q171" s="3">
        <v>34</v>
      </c>
      <c r="R171">
        <f t="shared" si="10"/>
        <v>4.8571428571428568</v>
      </c>
      <c r="S171">
        <f t="shared" si="11"/>
        <v>1.1333333333333333</v>
      </c>
      <c r="T171">
        <f t="shared" si="12"/>
        <v>9.3150684931506855E-2</v>
      </c>
      <c r="U171" t="s">
        <v>52</v>
      </c>
    </row>
    <row r="172" spans="1:21">
      <c r="A172" t="s">
        <v>56</v>
      </c>
      <c r="B172" s="3" t="s">
        <v>570</v>
      </c>
      <c r="C172" t="s">
        <v>46</v>
      </c>
      <c r="D172" t="s">
        <v>23</v>
      </c>
      <c r="E172" s="10" t="s">
        <v>11</v>
      </c>
      <c r="F172" s="10" t="s">
        <v>11</v>
      </c>
      <c r="G172" s="7">
        <v>1</v>
      </c>
      <c r="H172" s="7">
        <v>23</v>
      </c>
      <c r="I172" s="7" t="s">
        <v>154</v>
      </c>
      <c r="J172" s="3" t="s">
        <v>19</v>
      </c>
      <c r="K172" s="3" t="s">
        <v>15</v>
      </c>
      <c r="L172" s="3" t="s">
        <v>12</v>
      </c>
      <c r="M172" s="3" t="s">
        <v>62</v>
      </c>
      <c r="N172" s="5">
        <v>42999</v>
      </c>
      <c r="O172" s="11" t="s">
        <v>11</v>
      </c>
      <c r="P172" s="3" t="s">
        <v>11</v>
      </c>
      <c r="Q172" s="3">
        <v>34</v>
      </c>
      <c r="R172">
        <f t="shared" si="10"/>
        <v>4.8571428571428568</v>
      </c>
      <c r="S172">
        <f t="shared" si="11"/>
        <v>1.1333333333333333</v>
      </c>
      <c r="T172">
        <f t="shared" si="12"/>
        <v>9.3150684931506855E-2</v>
      </c>
      <c r="U172" t="s">
        <v>52</v>
      </c>
    </row>
    <row r="173" spans="1:21">
      <c r="A173" t="s">
        <v>56</v>
      </c>
      <c r="B173" s="3" t="s">
        <v>570</v>
      </c>
      <c r="C173" t="s">
        <v>46</v>
      </c>
      <c r="D173" t="s">
        <v>23</v>
      </c>
      <c r="E173" s="10" t="s">
        <v>11</v>
      </c>
      <c r="F173" s="10" t="s">
        <v>11</v>
      </c>
      <c r="G173" s="7">
        <v>1</v>
      </c>
      <c r="H173" s="7">
        <v>23</v>
      </c>
      <c r="I173" s="7" t="s">
        <v>155</v>
      </c>
      <c r="J173" s="3" t="s">
        <v>21</v>
      </c>
      <c r="K173" s="3" t="s">
        <v>17</v>
      </c>
      <c r="L173" s="3" t="s">
        <v>12</v>
      </c>
      <c r="M173" s="3" t="s">
        <v>62</v>
      </c>
      <c r="N173" s="5">
        <v>42999</v>
      </c>
      <c r="O173" s="11" t="s">
        <v>11</v>
      </c>
      <c r="P173" s="3" t="s">
        <v>11</v>
      </c>
      <c r="Q173" s="3">
        <v>34</v>
      </c>
      <c r="R173">
        <f t="shared" si="10"/>
        <v>4.8571428571428568</v>
      </c>
      <c r="S173">
        <f t="shared" si="11"/>
        <v>1.1333333333333333</v>
      </c>
      <c r="T173">
        <f t="shared" si="12"/>
        <v>9.3150684931506855E-2</v>
      </c>
      <c r="U173" t="s">
        <v>52</v>
      </c>
    </row>
    <row r="174" spans="1:21">
      <c r="A174" t="s">
        <v>56</v>
      </c>
      <c r="B174" s="3" t="s">
        <v>570</v>
      </c>
      <c r="C174" t="s">
        <v>46</v>
      </c>
      <c r="D174" s="3" t="s">
        <v>24</v>
      </c>
      <c r="E174" s="10" t="s">
        <v>11</v>
      </c>
      <c r="F174" s="10" t="s">
        <v>11</v>
      </c>
      <c r="G174" s="7">
        <v>1</v>
      </c>
      <c r="H174" s="7">
        <v>24</v>
      </c>
      <c r="I174" s="7" t="s">
        <v>160</v>
      </c>
      <c r="J174" s="3" t="s">
        <v>19</v>
      </c>
      <c r="K174" s="3" t="s">
        <v>15</v>
      </c>
      <c r="L174" s="3" t="s">
        <v>12</v>
      </c>
      <c r="M174" s="3" t="s">
        <v>62</v>
      </c>
      <c r="N174" s="5">
        <v>42999</v>
      </c>
      <c r="O174" s="10" t="s">
        <v>11</v>
      </c>
      <c r="P174" s="3" t="s">
        <v>11</v>
      </c>
      <c r="Q174" s="3">
        <v>34</v>
      </c>
      <c r="R174">
        <f t="shared" si="10"/>
        <v>4.8571428571428568</v>
      </c>
      <c r="S174">
        <f t="shared" si="11"/>
        <v>1.1333333333333333</v>
      </c>
      <c r="T174">
        <f t="shared" si="12"/>
        <v>9.3150684931506855E-2</v>
      </c>
      <c r="U174" t="s">
        <v>52</v>
      </c>
    </row>
    <row r="175" spans="1:21">
      <c r="A175" t="s">
        <v>56</v>
      </c>
      <c r="B175" s="3" t="s">
        <v>570</v>
      </c>
      <c r="C175" t="s">
        <v>46</v>
      </c>
      <c r="D175" s="3" t="s">
        <v>24</v>
      </c>
      <c r="E175" s="10" t="s">
        <v>11</v>
      </c>
      <c r="F175" s="10" t="s">
        <v>11</v>
      </c>
      <c r="G175" s="7">
        <v>1</v>
      </c>
      <c r="H175" s="7">
        <v>24</v>
      </c>
      <c r="I175" s="7" t="s">
        <v>161</v>
      </c>
      <c r="J175" s="3" t="s">
        <v>21</v>
      </c>
      <c r="K175" s="3" t="s">
        <v>17</v>
      </c>
      <c r="L175" s="3" t="s">
        <v>12</v>
      </c>
      <c r="M175" s="3" t="s">
        <v>62</v>
      </c>
      <c r="N175" s="5">
        <v>42999</v>
      </c>
      <c r="O175" s="10" t="s">
        <v>11</v>
      </c>
      <c r="P175" s="3" t="s">
        <v>11</v>
      </c>
      <c r="Q175" s="3">
        <v>34</v>
      </c>
      <c r="R175">
        <f t="shared" si="10"/>
        <v>4.8571428571428568</v>
      </c>
      <c r="S175">
        <f t="shared" si="11"/>
        <v>1.1333333333333333</v>
      </c>
      <c r="T175">
        <f t="shared" si="12"/>
        <v>9.3150684931506855E-2</v>
      </c>
      <c r="U175" t="s">
        <v>52</v>
      </c>
    </row>
    <row r="176" spans="1:21">
      <c r="A176" t="s">
        <v>56</v>
      </c>
      <c r="B176" s="3" t="s">
        <v>570</v>
      </c>
      <c r="C176" t="s">
        <v>46</v>
      </c>
      <c r="D176" s="3" t="s">
        <v>25</v>
      </c>
      <c r="E176" s="10" t="s">
        <v>11</v>
      </c>
      <c r="F176" s="10" t="s">
        <v>11</v>
      </c>
      <c r="G176" s="7">
        <v>2</v>
      </c>
      <c r="H176" s="7">
        <v>25</v>
      </c>
      <c r="I176" s="7" t="s">
        <v>184</v>
      </c>
      <c r="J176" s="3" t="s">
        <v>19</v>
      </c>
      <c r="K176" s="3" t="s">
        <v>15</v>
      </c>
      <c r="L176" s="3" t="s">
        <v>12</v>
      </c>
      <c r="M176" s="3" t="s">
        <v>62</v>
      </c>
      <c r="N176" s="5">
        <v>42999</v>
      </c>
      <c r="O176" s="11" t="s">
        <v>11</v>
      </c>
      <c r="P176" s="3" t="s">
        <v>11</v>
      </c>
      <c r="Q176" s="3">
        <v>34</v>
      </c>
      <c r="R176">
        <f t="shared" si="10"/>
        <v>4.8571428571428568</v>
      </c>
      <c r="S176">
        <f t="shared" si="11"/>
        <v>1.1333333333333333</v>
      </c>
      <c r="T176">
        <f t="shared" si="12"/>
        <v>9.3150684931506855E-2</v>
      </c>
      <c r="U176" t="s">
        <v>52</v>
      </c>
    </row>
    <row r="177" spans="1:21">
      <c r="A177" t="s">
        <v>56</v>
      </c>
      <c r="B177" s="3" t="s">
        <v>570</v>
      </c>
      <c r="C177" t="s">
        <v>46</v>
      </c>
      <c r="D177" s="3" t="s">
        <v>25</v>
      </c>
      <c r="E177" s="10" t="s">
        <v>11</v>
      </c>
      <c r="F177" s="10" t="s">
        <v>11</v>
      </c>
      <c r="G177" s="7">
        <v>2</v>
      </c>
      <c r="H177" s="7">
        <v>25</v>
      </c>
      <c r="I177" s="7" t="s">
        <v>185</v>
      </c>
      <c r="J177" s="3" t="s">
        <v>21</v>
      </c>
      <c r="K177" s="3" t="s">
        <v>17</v>
      </c>
      <c r="L177" s="3" t="s">
        <v>12</v>
      </c>
      <c r="M177" s="3" t="s">
        <v>62</v>
      </c>
      <c r="N177" s="5">
        <v>42999</v>
      </c>
      <c r="O177" s="11" t="s">
        <v>11</v>
      </c>
      <c r="P177" s="3" t="s">
        <v>11</v>
      </c>
      <c r="Q177" s="3">
        <v>34</v>
      </c>
      <c r="R177">
        <f t="shared" si="10"/>
        <v>4.8571428571428568</v>
      </c>
      <c r="S177">
        <f t="shared" si="11"/>
        <v>1.1333333333333333</v>
      </c>
      <c r="T177">
        <f t="shared" si="12"/>
        <v>9.3150684931506855E-2</v>
      </c>
      <c r="U177" t="s">
        <v>52</v>
      </c>
    </row>
    <row r="178" spans="1:21">
      <c r="A178" t="s">
        <v>56</v>
      </c>
      <c r="B178" s="3" t="s">
        <v>570</v>
      </c>
      <c r="C178" t="s">
        <v>46</v>
      </c>
      <c r="D178" t="s">
        <v>23</v>
      </c>
      <c r="E178" s="10" t="s">
        <v>11</v>
      </c>
      <c r="F178" s="10" t="s">
        <v>11</v>
      </c>
      <c r="G178" s="7">
        <v>2</v>
      </c>
      <c r="H178" s="7">
        <v>26</v>
      </c>
      <c r="I178" s="7" t="s">
        <v>190</v>
      </c>
      <c r="J178" s="3" t="s">
        <v>19</v>
      </c>
      <c r="K178" s="3" t="s">
        <v>15</v>
      </c>
      <c r="L178" s="3" t="s">
        <v>12</v>
      </c>
      <c r="M178" s="3" t="s">
        <v>62</v>
      </c>
      <c r="N178" s="5">
        <v>42999</v>
      </c>
      <c r="O178" s="11" t="s">
        <v>11</v>
      </c>
      <c r="P178" s="3" t="s">
        <v>11</v>
      </c>
      <c r="Q178" s="3">
        <v>34</v>
      </c>
      <c r="R178">
        <f t="shared" si="10"/>
        <v>4.8571428571428568</v>
      </c>
      <c r="S178">
        <f t="shared" si="11"/>
        <v>1.1333333333333333</v>
      </c>
      <c r="T178">
        <f t="shared" si="12"/>
        <v>9.3150684931506855E-2</v>
      </c>
      <c r="U178" t="s">
        <v>52</v>
      </c>
    </row>
    <row r="179" spans="1:21">
      <c r="A179" t="s">
        <v>56</v>
      </c>
      <c r="B179" s="3" t="s">
        <v>570</v>
      </c>
      <c r="C179" t="s">
        <v>46</v>
      </c>
      <c r="D179" t="s">
        <v>23</v>
      </c>
      <c r="E179" s="10" t="s">
        <v>11</v>
      </c>
      <c r="F179" s="10" t="s">
        <v>11</v>
      </c>
      <c r="G179" s="7">
        <v>2</v>
      </c>
      <c r="H179" s="7">
        <v>26</v>
      </c>
      <c r="I179" s="7" t="s">
        <v>191</v>
      </c>
      <c r="J179" s="3" t="s">
        <v>21</v>
      </c>
      <c r="K179" s="3" t="s">
        <v>17</v>
      </c>
      <c r="L179" s="3" t="s">
        <v>12</v>
      </c>
      <c r="M179" s="3" t="s">
        <v>62</v>
      </c>
      <c r="N179" s="5">
        <v>42999</v>
      </c>
      <c r="O179" s="11" t="s">
        <v>11</v>
      </c>
      <c r="P179" s="3" t="s">
        <v>11</v>
      </c>
      <c r="Q179" s="3">
        <v>34</v>
      </c>
      <c r="R179">
        <f t="shared" si="10"/>
        <v>4.8571428571428568</v>
      </c>
      <c r="S179">
        <f t="shared" si="11"/>
        <v>1.1333333333333333</v>
      </c>
      <c r="T179">
        <f t="shared" si="12"/>
        <v>9.3150684931506855E-2</v>
      </c>
      <c r="U179" t="s">
        <v>52</v>
      </c>
    </row>
    <row r="180" spans="1:21">
      <c r="A180" t="s">
        <v>56</v>
      </c>
      <c r="B180" s="3" t="s">
        <v>570</v>
      </c>
      <c r="C180" t="s">
        <v>46</v>
      </c>
      <c r="D180" s="3" t="s">
        <v>24</v>
      </c>
      <c r="E180" s="10" t="s">
        <v>11</v>
      </c>
      <c r="F180" s="10" t="s">
        <v>11</v>
      </c>
      <c r="G180" s="7">
        <v>2</v>
      </c>
      <c r="H180" s="7">
        <v>27</v>
      </c>
      <c r="I180" s="7" t="s">
        <v>196</v>
      </c>
      <c r="J180" s="3" t="s">
        <v>19</v>
      </c>
      <c r="K180" s="3" t="s">
        <v>15</v>
      </c>
      <c r="L180" s="3" t="s">
        <v>12</v>
      </c>
      <c r="M180" s="3" t="s">
        <v>62</v>
      </c>
      <c r="N180" s="5">
        <v>42999</v>
      </c>
      <c r="O180" s="10" t="s">
        <v>11</v>
      </c>
      <c r="P180" s="3" t="s">
        <v>11</v>
      </c>
      <c r="Q180" s="3">
        <v>34</v>
      </c>
      <c r="R180">
        <f t="shared" si="10"/>
        <v>4.8571428571428568</v>
      </c>
      <c r="S180">
        <f t="shared" si="11"/>
        <v>1.1333333333333333</v>
      </c>
      <c r="T180">
        <f t="shared" si="12"/>
        <v>9.3150684931506855E-2</v>
      </c>
      <c r="U180" t="s">
        <v>52</v>
      </c>
    </row>
    <row r="181" spans="1:21">
      <c r="A181" t="s">
        <v>56</v>
      </c>
      <c r="B181" s="3" t="s">
        <v>570</v>
      </c>
      <c r="C181" t="s">
        <v>46</v>
      </c>
      <c r="D181" s="3" t="s">
        <v>24</v>
      </c>
      <c r="E181" s="10" t="s">
        <v>11</v>
      </c>
      <c r="F181" s="10" t="s">
        <v>11</v>
      </c>
      <c r="G181" s="7">
        <v>2</v>
      </c>
      <c r="H181" s="7">
        <v>27</v>
      </c>
      <c r="I181" s="7" t="s">
        <v>197</v>
      </c>
      <c r="J181" s="3" t="s">
        <v>21</v>
      </c>
      <c r="K181" s="3" t="s">
        <v>17</v>
      </c>
      <c r="L181" s="3" t="s">
        <v>12</v>
      </c>
      <c r="M181" s="3" t="s">
        <v>62</v>
      </c>
      <c r="N181" s="5">
        <v>42999</v>
      </c>
      <c r="O181" s="10" t="s">
        <v>11</v>
      </c>
      <c r="P181" s="3" t="s">
        <v>11</v>
      </c>
      <c r="Q181" s="3">
        <v>34</v>
      </c>
      <c r="R181">
        <f t="shared" si="10"/>
        <v>4.8571428571428568</v>
      </c>
      <c r="S181">
        <f t="shared" si="11"/>
        <v>1.1333333333333333</v>
      </c>
      <c r="T181">
        <f t="shared" si="12"/>
        <v>9.3150684931506855E-2</v>
      </c>
      <c r="U181" t="s">
        <v>52</v>
      </c>
    </row>
    <row r="182" spans="1:21">
      <c r="A182" t="s">
        <v>56</v>
      </c>
      <c r="B182" s="3" t="s">
        <v>570</v>
      </c>
      <c r="C182" t="s">
        <v>46</v>
      </c>
      <c r="D182" s="3" t="s">
        <v>24</v>
      </c>
      <c r="E182" s="10" t="s">
        <v>11</v>
      </c>
      <c r="F182" s="10" t="s">
        <v>11</v>
      </c>
      <c r="G182" s="7">
        <v>3</v>
      </c>
      <c r="H182" s="7">
        <v>30</v>
      </c>
      <c r="I182" s="7" t="s">
        <v>202</v>
      </c>
      <c r="J182" s="3" t="s">
        <v>21</v>
      </c>
      <c r="K182" s="3" t="s">
        <v>17</v>
      </c>
      <c r="L182" s="3" t="s">
        <v>12</v>
      </c>
      <c r="M182" s="3" t="s">
        <v>62</v>
      </c>
      <c r="N182" s="5">
        <v>42999</v>
      </c>
      <c r="O182" s="11">
        <f>P182*100</f>
        <v>3.0888030888030893</v>
      </c>
      <c r="P182" s="3">
        <v>3.0888030888030892E-2</v>
      </c>
      <c r="Q182" s="3">
        <v>34</v>
      </c>
      <c r="R182">
        <f t="shared" si="10"/>
        <v>4.8571428571428568</v>
      </c>
      <c r="S182">
        <f t="shared" si="11"/>
        <v>1.1333333333333333</v>
      </c>
      <c r="T182">
        <f t="shared" si="12"/>
        <v>9.3150684931506855E-2</v>
      </c>
    </row>
    <row r="183" spans="1:21">
      <c r="A183" t="s">
        <v>56</v>
      </c>
      <c r="B183" s="3" t="s">
        <v>570</v>
      </c>
      <c r="C183" t="s">
        <v>46</v>
      </c>
      <c r="D183" s="3" t="s">
        <v>24</v>
      </c>
      <c r="E183" s="10" t="s">
        <v>11</v>
      </c>
      <c r="F183" s="10" t="s">
        <v>11</v>
      </c>
      <c r="G183" s="7">
        <v>3</v>
      </c>
      <c r="H183" s="7">
        <v>30</v>
      </c>
      <c r="I183" s="7" t="s">
        <v>212</v>
      </c>
      <c r="J183" s="3" t="s">
        <v>19</v>
      </c>
      <c r="K183" s="3" t="s">
        <v>15</v>
      </c>
      <c r="L183" s="3" t="s">
        <v>12</v>
      </c>
      <c r="M183" s="3" t="s">
        <v>62</v>
      </c>
      <c r="N183" s="5">
        <v>42999</v>
      </c>
      <c r="O183" s="11">
        <f>P183*100</f>
        <v>35.15625</v>
      </c>
      <c r="P183" s="3">
        <v>0.3515625</v>
      </c>
      <c r="Q183" s="3">
        <v>34</v>
      </c>
      <c r="R183">
        <f t="shared" si="10"/>
        <v>4.8571428571428568</v>
      </c>
      <c r="S183">
        <f t="shared" si="11"/>
        <v>1.1333333333333333</v>
      </c>
      <c r="T183">
        <f t="shared" si="12"/>
        <v>9.3150684931506855E-2</v>
      </c>
    </row>
    <row r="184" spans="1:21">
      <c r="A184" t="s">
        <v>56</v>
      </c>
      <c r="B184" s="3" t="s">
        <v>570</v>
      </c>
      <c r="C184" t="s">
        <v>46</v>
      </c>
      <c r="D184" s="3" t="s">
        <v>25</v>
      </c>
      <c r="E184" s="10" t="s">
        <v>11</v>
      </c>
      <c r="F184" s="10" t="s">
        <v>11</v>
      </c>
      <c r="G184" s="7">
        <v>3</v>
      </c>
      <c r="H184" s="7">
        <v>28</v>
      </c>
      <c r="I184" s="7" t="s">
        <v>220</v>
      </c>
      <c r="J184" s="3" t="s">
        <v>19</v>
      </c>
      <c r="K184" s="3" t="s">
        <v>15</v>
      </c>
      <c r="L184" s="3" t="s">
        <v>12</v>
      </c>
      <c r="M184" s="3" t="s">
        <v>62</v>
      </c>
      <c r="N184" s="5">
        <v>42999</v>
      </c>
      <c r="O184" s="11" t="s">
        <v>11</v>
      </c>
      <c r="P184" s="3" t="s">
        <v>11</v>
      </c>
      <c r="Q184" s="3">
        <v>34</v>
      </c>
      <c r="R184">
        <f t="shared" si="10"/>
        <v>4.8571428571428568</v>
      </c>
      <c r="S184">
        <f t="shared" si="11"/>
        <v>1.1333333333333333</v>
      </c>
      <c r="T184">
        <f t="shared" si="12"/>
        <v>9.3150684931506855E-2</v>
      </c>
      <c r="U184" t="s">
        <v>52</v>
      </c>
    </row>
    <row r="185" spans="1:21">
      <c r="A185" t="s">
        <v>56</v>
      </c>
      <c r="B185" s="3" t="s">
        <v>570</v>
      </c>
      <c r="C185" t="s">
        <v>46</v>
      </c>
      <c r="D185" s="3" t="s">
        <v>25</v>
      </c>
      <c r="E185" s="10" t="s">
        <v>11</v>
      </c>
      <c r="F185" s="10" t="s">
        <v>11</v>
      </c>
      <c r="G185" s="7">
        <v>3</v>
      </c>
      <c r="H185" s="7">
        <v>28</v>
      </c>
      <c r="I185" s="7" t="s">
        <v>221</v>
      </c>
      <c r="J185" s="3" t="s">
        <v>21</v>
      </c>
      <c r="K185" s="3" t="s">
        <v>17</v>
      </c>
      <c r="L185" s="3" t="s">
        <v>12</v>
      </c>
      <c r="M185" s="3" t="s">
        <v>62</v>
      </c>
      <c r="N185" s="5">
        <v>42999</v>
      </c>
      <c r="O185" s="11" t="s">
        <v>11</v>
      </c>
      <c r="P185" s="3" t="s">
        <v>11</v>
      </c>
      <c r="Q185" s="3">
        <v>34</v>
      </c>
      <c r="R185">
        <f t="shared" si="10"/>
        <v>4.8571428571428568</v>
      </c>
      <c r="S185">
        <f t="shared" si="11"/>
        <v>1.1333333333333333</v>
      </c>
      <c r="T185">
        <f t="shared" si="12"/>
        <v>9.3150684931506855E-2</v>
      </c>
      <c r="U185" t="s">
        <v>52</v>
      </c>
    </row>
    <row r="186" spans="1:21">
      <c r="A186" t="s">
        <v>56</v>
      </c>
      <c r="B186" s="3" t="s">
        <v>570</v>
      </c>
      <c r="C186" t="s">
        <v>46</v>
      </c>
      <c r="D186" t="s">
        <v>23</v>
      </c>
      <c r="E186" s="10" t="s">
        <v>11</v>
      </c>
      <c r="F186" s="10" t="s">
        <v>11</v>
      </c>
      <c r="G186" s="7">
        <v>3</v>
      </c>
      <c r="H186" s="7">
        <v>29</v>
      </c>
      <c r="I186" s="7" t="s">
        <v>226</v>
      </c>
      <c r="J186" s="3" t="s">
        <v>19</v>
      </c>
      <c r="K186" s="3" t="s">
        <v>15</v>
      </c>
      <c r="L186" s="3" t="s">
        <v>12</v>
      </c>
      <c r="M186" s="3" t="s">
        <v>62</v>
      </c>
      <c r="N186" s="5">
        <v>42999</v>
      </c>
      <c r="O186" s="11" t="s">
        <v>11</v>
      </c>
      <c r="P186" s="3" t="s">
        <v>11</v>
      </c>
      <c r="Q186" s="3">
        <v>34</v>
      </c>
      <c r="R186">
        <f t="shared" si="10"/>
        <v>4.8571428571428568</v>
      </c>
      <c r="S186">
        <f t="shared" si="11"/>
        <v>1.1333333333333333</v>
      </c>
      <c r="T186">
        <f t="shared" si="12"/>
        <v>9.3150684931506855E-2</v>
      </c>
      <c r="U186" t="s">
        <v>52</v>
      </c>
    </row>
    <row r="187" spans="1:21">
      <c r="A187" t="s">
        <v>56</v>
      </c>
      <c r="B187" s="3" t="s">
        <v>570</v>
      </c>
      <c r="C187" t="s">
        <v>46</v>
      </c>
      <c r="D187" t="s">
        <v>23</v>
      </c>
      <c r="E187" s="10" t="s">
        <v>11</v>
      </c>
      <c r="F187" s="10" t="s">
        <v>11</v>
      </c>
      <c r="G187" s="7">
        <v>3</v>
      </c>
      <c r="H187" s="7">
        <v>29</v>
      </c>
      <c r="I187" s="7" t="s">
        <v>227</v>
      </c>
      <c r="J187" s="3" t="s">
        <v>21</v>
      </c>
      <c r="K187" s="3" t="s">
        <v>17</v>
      </c>
      <c r="L187" s="3" t="s">
        <v>12</v>
      </c>
      <c r="M187" s="3" t="s">
        <v>62</v>
      </c>
      <c r="N187" s="5">
        <v>42999</v>
      </c>
      <c r="O187" s="11" t="s">
        <v>11</v>
      </c>
      <c r="P187" s="3" t="s">
        <v>11</v>
      </c>
      <c r="Q187" s="3">
        <v>34</v>
      </c>
      <c r="R187">
        <f t="shared" si="10"/>
        <v>4.8571428571428568</v>
      </c>
      <c r="S187">
        <f t="shared" si="11"/>
        <v>1.1333333333333333</v>
      </c>
      <c r="T187">
        <f t="shared" si="12"/>
        <v>9.3150684931506855E-2</v>
      </c>
      <c r="U187" t="s">
        <v>52</v>
      </c>
    </row>
    <row r="188" spans="1:21">
      <c r="A188" t="s">
        <v>56</v>
      </c>
      <c r="B188" s="3" t="s">
        <v>570</v>
      </c>
      <c r="C188" t="s">
        <v>46</v>
      </c>
      <c r="D188" t="s">
        <v>23</v>
      </c>
      <c r="E188" s="10" t="s">
        <v>11</v>
      </c>
      <c r="F188" s="10" t="s">
        <v>11</v>
      </c>
      <c r="G188" s="7">
        <v>4</v>
      </c>
      <c r="H188" s="7">
        <v>32</v>
      </c>
      <c r="I188" s="7" t="s">
        <v>239</v>
      </c>
      <c r="J188" s="3" t="s">
        <v>21</v>
      </c>
      <c r="K188" s="3" t="s">
        <v>17</v>
      </c>
      <c r="L188" s="3" t="s">
        <v>12</v>
      </c>
      <c r="M188" s="3" t="s">
        <v>62</v>
      </c>
      <c r="N188" s="5">
        <v>42999</v>
      </c>
      <c r="O188" s="11">
        <f>P188*100</f>
        <v>22.393822393822393</v>
      </c>
      <c r="P188" s="3">
        <v>0.22393822393822393</v>
      </c>
      <c r="Q188" s="3">
        <v>34</v>
      </c>
      <c r="R188">
        <f t="shared" si="10"/>
        <v>4.8571428571428568</v>
      </c>
      <c r="S188">
        <f t="shared" si="11"/>
        <v>1.1333333333333333</v>
      </c>
      <c r="T188">
        <f t="shared" si="12"/>
        <v>9.3150684931506855E-2</v>
      </c>
    </row>
    <row r="189" spans="1:21">
      <c r="A189" t="s">
        <v>56</v>
      </c>
      <c r="B189" s="3" t="s">
        <v>570</v>
      </c>
      <c r="C189" t="s">
        <v>46</v>
      </c>
      <c r="D189" t="s">
        <v>23</v>
      </c>
      <c r="E189" s="10" t="s">
        <v>11</v>
      </c>
      <c r="F189" s="10" t="s">
        <v>11</v>
      </c>
      <c r="G189" s="7">
        <v>4</v>
      </c>
      <c r="H189" s="7">
        <v>32</v>
      </c>
      <c r="I189" s="7" t="s">
        <v>240</v>
      </c>
      <c r="J189" s="3" t="s">
        <v>19</v>
      </c>
      <c r="K189" s="3" t="s">
        <v>15</v>
      </c>
      <c r="L189" s="3" t="s">
        <v>12</v>
      </c>
      <c r="M189" s="3" t="s">
        <v>62</v>
      </c>
      <c r="N189" s="5">
        <v>42999</v>
      </c>
      <c r="O189" s="11">
        <f>P189*100</f>
        <v>22.60536398467433</v>
      </c>
      <c r="P189" s="3">
        <v>0.22605363984674329</v>
      </c>
      <c r="Q189" s="3">
        <v>34</v>
      </c>
      <c r="R189">
        <f t="shared" si="10"/>
        <v>4.8571428571428568</v>
      </c>
      <c r="S189">
        <f t="shared" si="11"/>
        <v>1.1333333333333333</v>
      </c>
      <c r="T189">
        <f t="shared" si="12"/>
        <v>9.3150684931506855E-2</v>
      </c>
    </row>
    <row r="190" spans="1:21">
      <c r="A190" t="s">
        <v>56</v>
      </c>
      <c r="B190" s="3" t="s">
        <v>570</v>
      </c>
      <c r="C190" t="s">
        <v>46</v>
      </c>
      <c r="D190" s="3" t="s">
        <v>25</v>
      </c>
      <c r="E190" s="10" t="s">
        <v>11</v>
      </c>
      <c r="F190" s="10" t="s">
        <v>11</v>
      </c>
      <c r="G190" s="7">
        <v>4</v>
      </c>
      <c r="H190" s="7">
        <v>31</v>
      </c>
      <c r="I190" s="7" t="s">
        <v>255</v>
      </c>
      <c r="J190" s="3" t="s">
        <v>19</v>
      </c>
      <c r="K190" s="3" t="s">
        <v>15</v>
      </c>
      <c r="L190" s="3" t="s">
        <v>12</v>
      </c>
      <c r="M190" s="3" t="s">
        <v>62</v>
      </c>
      <c r="N190" s="5">
        <v>42999</v>
      </c>
      <c r="O190" s="11" t="s">
        <v>11</v>
      </c>
      <c r="P190" s="3" t="s">
        <v>11</v>
      </c>
      <c r="Q190" s="3">
        <v>34</v>
      </c>
      <c r="R190">
        <f t="shared" si="10"/>
        <v>4.8571428571428568</v>
      </c>
      <c r="S190">
        <f t="shared" si="11"/>
        <v>1.1333333333333333</v>
      </c>
      <c r="T190">
        <f t="shared" si="12"/>
        <v>9.3150684931506855E-2</v>
      </c>
      <c r="U190" t="s">
        <v>52</v>
      </c>
    </row>
    <row r="191" spans="1:21">
      <c r="A191" t="s">
        <v>56</v>
      </c>
      <c r="B191" s="3" t="s">
        <v>570</v>
      </c>
      <c r="C191" t="s">
        <v>46</v>
      </c>
      <c r="D191" s="3" t="s">
        <v>25</v>
      </c>
      <c r="E191" s="10" t="s">
        <v>11</v>
      </c>
      <c r="F191" s="10" t="s">
        <v>11</v>
      </c>
      <c r="G191" s="7">
        <v>4</v>
      </c>
      <c r="H191" s="7">
        <v>31</v>
      </c>
      <c r="I191" s="7" t="s">
        <v>256</v>
      </c>
      <c r="J191" s="3" t="s">
        <v>21</v>
      </c>
      <c r="K191" s="3" t="s">
        <v>17</v>
      </c>
      <c r="L191" s="3" t="s">
        <v>12</v>
      </c>
      <c r="M191" s="3" t="s">
        <v>62</v>
      </c>
      <c r="N191" s="5">
        <v>42999</v>
      </c>
      <c r="O191" s="11" t="s">
        <v>11</v>
      </c>
      <c r="P191" s="3" t="s">
        <v>11</v>
      </c>
      <c r="Q191" s="3">
        <v>34</v>
      </c>
      <c r="R191">
        <f t="shared" si="10"/>
        <v>4.8571428571428568</v>
      </c>
      <c r="S191">
        <f t="shared" si="11"/>
        <v>1.1333333333333333</v>
      </c>
      <c r="T191">
        <f t="shared" si="12"/>
        <v>9.3150684931506855E-2</v>
      </c>
      <c r="U191" t="s">
        <v>52</v>
      </c>
    </row>
    <row r="192" spans="1:21">
      <c r="A192" t="s">
        <v>56</v>
      </c>
      <c r="B192" s="3" t="s">
        <v>570</v>
      </c>
      <c r="C192" t="s">
        <v>46</v>
      </c>
      <c r="D192" s="3" t="s">
        <v>24</v>
      </c>
      <c r="E192" s="10" t="s">
        <v>11</v>
      </c>
      <c r="F192" s="10" t="s">
        <v>11</v>
      </c>
      <c r="G192" s="7">
        <v>4</v>
      </c>
      <c r="H192" s="7">
        <v>33</v>
      </c>
      <c r="I192" s="7" t="s">
        <v>267</v>
      </c>
      <c r="J192" s="3" t="s">
        <v>19</v>
      </c>
      <c r="K192" s="3" t="s">
        <v>15</v>
      </c>
      <c r="L192" s="3" t="s">
        <v>12</v>
      </c>
      <c r="M192" s="3" t="s">
        <v>62</v>
      </c>
      <c r="N192" s="5">
        <v>42999</v>
      </c>
      <c r="O192" s="10" t="s">
        <v>11</v>
      </c>
      <c r="P192" s="3" t="s">
        <v>11</v>
      </c>
      <c r="Q192" s="3">
        <v>34</v>
      </c>
      <c r="R192">
        <f t="shared" si="10"/>
        <v>4.8571428571428568</v>
      </c>
      <c r="S192">
        <f t="shared" si="11"/>
        <v>1.1333333333333333</v>
      </c>
      <c r="T192">
        <f t="shared" si="12"/>
        <v>9.3150684931506855E-2</v>
      </c>
      <c r="U192" t="s">
        <v>52</v>
      </c>
    </row>
    <row r="193" spans="1:21">
      <c r="A193" t="s">
        <v>56</v>
      </c>
      <c r="B193" s="3" t="s">
        <v>570</v>
      </c>
      <c r="C193" t="s">
        <v>46</v>
      </c>
      <c r="D193" s="3" t="s">
        <v>24</v>
      </c>
      <c r="E193" s="10" t="s">
        <v>11</v>
      </c>
      <c r="F193" s="10" t="s">
        <v>11</v>
      </c>
      <c r="G193" s="7">
        <v>4</v>
      </c>
      <c r="H193" s="7">
        <v>33</v>
      </c>
      <c r="I193" s="7" t="s">
        <v>268</v>
      </c>
      <c r="J193" s="3" t="s">
        <v>21</v>
      </c>
      <c r="K193" s="3" t="s">
        <v>17</v>
      </c>
      <c r="L193" s="3" t="s">
        <v>12</v>
      </c>
      <c r="M193" s="3" t="s">
        <v>62</v>
      </c>
      <c r="N193" s="5">
        <v>42999</v>
      </c>
      <c r="O193" s="10" t="s">
        <v>11</v>
      </c>
      <c r="P193" s="3" t="s">
        <v>11</v>
      </c>
      <c r="Q193" s="3">
        <v>34</v>
      </c>
      <c r="R193">
        <f t="shared" si="10"/>
        <v>4.8571428571428568</v>
      </c>
      <c r="S193">
        <f t="shared" si="11"/>
        <v>1.1333333333333333</v>
      </c>
      <c r="T193">
        <f t="shared" si="12"/>
        <v>9.3150684931506855E-2</v>
      </c>
      <c r="U193" t="s">
        <v>52</v>
      </c>
    </row>
    <row r="194" spans="1:21">
      <c r="A194" t="s">
        <v>56</v>
      </c>
      <c r="B194" s="3" t="s">
        <v>570</v>
      </c>
      <c r="C194" t="s">
        <v>46</v>
      </c>
      <c r="D194" s="3" t="s">
        <v>24</v>
      </c>
      <c r="E194" s="10" t="s">
        <v>11</v>
      </c>
      <c r="F194" s="10" t="s">
        <v>11</v>
      </c>
      <c r="G194" s="7">
        <v>5</v>
      </c>
      <c r="H194" s="7">
        <v>36</v>
      </c>
      <c r="I194" s="7" t="s">
        <v>274</v>
      </c>
      <c r="J194" s="3" t="s">
        <v>19</v>
      </c>
      <c r="K194" s="3" t="s">
        <v>15</v>
      </c>
      <c r="L194" s="3" t="s">
        <v>12</v>
      </c>
      <c r="M194" s="3" t="s">
        <v>62</v>
      </c>
      <c r="N194" s="5">
        <v>42999</v>
      </c>
      <c r="O194" s="11">
        <f>P194*100</f>
        <v>9.6525096525096519</v>
      </c>
      <c r="P194" s="3">
        <v>9.6525096525096526E-2</v>
      </c>
      <c r="Q194" s="3">
        <v>34</v>
      </c>
      <c r="R194">
        <f t="shared" ref="R194:R257" si="14">Q194/7</f>
        <v>4.8571428571428568</v>
      </c>
      <c r="S194">
        <f t="shared" ref="S194:S257" si="15">Q194/30</f>
        <v>1.1333333333333333</v>
      </c>
      <c r="T194">
        <f t="shared" ref="T194:T257" si="16">Q194/365</f>
        <v>9.3150684931506855E-2</v>
      </c>
    </row>
    <row r="195" spans="1:21">
      <c r="A195" t="s">
        <v>56</v>
      </c>
      <c r="B195" s="3" t="s">
        <v>570</v>
      </c>
      <c r="C195" t="s">
        <v>46</v>
      </c>
      <c r="D195" t="s">
        <v>23</v>
      </c>
      <c r="E195" s="10" t="s">
        <v>11</v>
      </c>
      <c r="F195" s="10" t="s">
        <v>11</v>
      </c>
      <c r="G195" s="7">
        <v>5</v>
      </c>
      <c r="H195" s="7">
        <v>35</v>
      </c>
      <c r="I195" s="7" t="s">
        <v>275</v>
      </c>
      <c r="J195" s="3" t="s">
        <v>21</v>
      </c>
      <c r="K195" s="3" t="s">
        <v>17</v>
      </c>
      <c r="L195" s="3" t="s">
        <v>12</v>
      </c>
      <c r="M195" s="3" t="s">
        <v>62</v>
      </c>
      <c r="N195" s="5">
        <v>42999</v>
      </c>
      <c r="O195" s="11">
        <f>P195*100</f>
        <v>13.200000000000001</v>
      </c>
      <c r="P195" s="3">
        <v>0.13200000000000001</v>
      </c>
      <c r="Q195" s="3">
        <v>34</v>
      </c>
      <c r="R195">
        <f t="shared" si="14"/>
        <v>4.8571428571428568</v>
      </c>
      <c r="S195">
        <f t="shared" si="15"/>
        <v>1.1333333333333333</v>
      </c>
      <c r="T195">
        <f t="shared" si="16"/>
        <v>9.3150684931506855E-2</v>
      </c>
    </row>
    <row r="196" spans="1:21">
      <c r="A196" t="s">
        <v>56</v>
      </c>
      <c r="B196" s="3" t="s">
        <v>570</v>
      </c>
      <c r="C196" t="s">
        <v>46</v>
      </c>
      <c r="D196" t="s">
        <v>23</v>
      </c>
      <c r="E196" s="10" t="s">
        <v>11</v>
      </c>
      <c r="F196" s="10" t="s">
        <v>11</v>
      </c>
      <c r="G196" s="7">
        <v>5</v>
      </c>
      <c r="H196" s="7">
        <v>35</v>
      </c>
      <c r="I196" s="7" t="s">
        <v>276</v>
      </c>
      <c r="J196" s="3" t="s">
        <v>19</v>
      </c>
      <c r="K196" s="3" t="s">
        <v>15</v>
      </c>
      <c r="L196" s="3" t="s">
        <v>12</v>
      </c>
      <c r="M196" s="3" t="s">
        <v>62</v>
      </c>
      <c r="N196" s="5">
        <v>42999</v>
      </c>
      <c r="O196" s="11">
        <f>P196*100</f>
        <v>17.054263565891471</v>
      </c>
      <c r="P196" s="3">
        <v>0.17054263565891473</v>
      </c>
      <c r="Q196" s="3">
        <v>34</v>
      </c>
      <c r="R196">
        <f t="shared" si="14"/>
        <v>4.8571428571428568</v>
      </c>
      <c r="S196">
        <f t="shared" si="15"/>
        <v>1.1333333333333333</v>
      </c>
      <c r="T196">
        <f t="shared" si="16"/>
        <v>9.3150684931506855E-2</v>
      </c>
    </row>
    <row r="197" spans="1:21">
      <c r="A197" t="s">
        <v>56</v>
      </c>
      <c r="B197" s="3" t="s">
        <v>570</v>
      </c>
      <c r="C197" t="s">
        <v>46</v>
      </c>
      <c r="D197" s="3" t="s">
        <v>24</v>
      </c>
      <c r="E197" s="10" t="s">
        <v>11</v>
      </c>
      <c r="F197" s="10" t="s">
        <v>11</v>
      </c>
      <c r="G197" s="7">
        <v>5</v>
      </c>
      <c r="H197" s="7">
        <v>36</v>
      </c>
      <c r="I197" s="7" t="s">
        <v>278</v>
      </c>
      <c r="J197" s="3" t="s">
        <v>21</v>
      </c>
      <c r="K197" s="3" t="s">
        <v>17</v>
      </c>
      <c r="L197" s="3" t="s">
        <v>12</v>
      </c>
      <c r="M197" s="3" t="s">
        <v>62</v>
      </c>
      <c r="N197" s="5">
        <v>42999</v>
      </c>
      <c r="O197" s="11">
        <f>P197*100</f>
        <v>22.568093385214009</v>
      </c>
      <c r="P197" s="3">
        <v>0.22568093385214008</v>
      </c>
      <c r="Q197" s="3">
        <v>34</v>
      </c>
      <c r="R197">
        <f t="shared" si="14"/>
        <v>4.8571428571428568</v>
      </c>
      <c r="S197">
        <f t="shared" si="15"/>
        <v>1.1333333333333333</v>
      </c>
      <c r="T197">
        <f t="shared" si="16"/>
        <v>9.3150684931506855E-2</v>
      </c>
    </row>
    <row r="198" spans="1:21">
      <c r="A198" t="s">
        <v>56</v>
      </c>
      <c r="B198" s="3" t="s">
        <v>570</v>
      </c>
      <c r="C198" t="s">
        <v>46</v>
      </c>
      <c r="D198" s="3" t="s">
        <v>25</v>
      </c>
      <c r="E198" s="10" t="s">
        <v>11</v>
      </c>
      <c r="F198" s="10" t="s">
        <v>11</v>
      </c>
      <c r="G198" s="7">
        <v>5</v>
      </c>
      <c r="H198" s="7">
        <v>34</v>
      </c>
      <c r="I198" s="7" t="s">
        <v>292</v>
      </c>
      <c r="J198" s="3" t="s">
        <v>19</v>
      </c>
      <c r="K198" s="3" t="s">
        <v>15</v>
      </c>
      <c r="L198" s="3" t="s">
        <v>12</v>
      </c>
      <c r="M198" s="3" t="s">
        <v>62</v>
      </c>
      <c r="N198" s="5">
        <v>42999</v>
      </c>
      <c r="O198" s="11" t="s">
        <v>11</v>
      </c>
      <c r="P198" s="3" t="s">
        <v>11</v>
      </c>
      <c r="Q198" s="3">
        <v>34</v>
      </c>
      <c r="R198">
        <f t="shared" si="14"/>
        <v>4.8571428571428568</v>
      </c>
      <c r="S198">
        <f t="shared" si="15"/>
        <v>1.1333333333333333</v>
      </c>
      <c r="T198">
        <f t="shared" si="16"/>
        <v>9.3150684931506855E-2</v>
      </c>
      <c r="U198" t="s">
        <v>52</v>
      </c>
    </row>
    <row r="199" spans="1:21">
      <c r="A199" t="s">
        <v>56</v>
      </c>
      <c r="B199" s="3" t="s">
        <v>570</v>
      </c>
      <c r="C199" t="s">
        <v>46</v>
      </c>
      <c r="D199" s="3" t="s">
        <v>25</v>
      </c>
      <c r="E199" s="10" t="s">
        <v>11</v>
      </c>
      <c r="F199" s="10" t="s">
        <v>11</v>
      </c>
      <c r="G199" s="7">
        <v>5</v>
      </c>
      <c r="H199" s="7">
        <v>34</v>
      </c>
      <c r="I199" s="7" t="s">
        <v>293</v>
      </c>
      <c r="J199" s="3" t="s">
        <v>21</v>
      </c>
      <c r="K199" s="3" t="s">
        <v>17</v>
      </c>
      <c r="L199" s="3" t="s">
        <v>12</v>
      </c>
      <c r="M199" s="3" t="s">
        <v>62</v>
      </c>
      <c r="N199" s="5">
        <v>42999</v>
      </c>
      <c r="O199" s="11" t="s">
        <v>11</v>
      </c>
      <c r="P199" s="3" t="s">
        <v>11</v>
      </c>
      <c r="Q199" s="3">
        <v>34</v>
      </c>
      <c r="R199">
        <f t="shared" si="14"/>
        <v>4.8571428571428568</v>
      </c>
      <c r="S199">
        <f t="shared" si="15"/>
        <v>1.1333333333333333</v>
      </c>
      <c r="T199">
        <f t="shared" si="16"/>
        <v>9.3150684931506855E-2</v>
      </c>
      <c r="U199" t="s">
        <v>52</v>
      </c>
    </row>
    <row r="200" spans="1:21">
      <c r="A200" t="s">
        <v>56</v>
      </c>
      <c r="B200" s="3" t="s">
        <v>570</v>
      </c>
      <c r="C200" t="s">
        <v>46</v>
      </c>
      <c r="D200" s="3" t="s">
        <v>24</v>
      </c>
      <c r="E200" s="10" t="s">
        <v>11</v>
      </c>
      <c r="F200" s="10" t="s">
        <v>11</v>
      </c>
      <c r="G200" s="7">
        <v>6</v>
      </c>
      <c r="H200" s="7">
        <v>39</v>
      </c>
      <c r="I200" s="7" t="s">
        <v>310</v>
      </c>
      <c r="J200" s="3" t="s">
        <v>19</v>
      </c>
      <c r="K200" s="3" t="s">
        <v>15</v>
      </c>
      <c r="L200" s="3" t="s">
        <v>12</v>
      </c>
      <c r="M200" s="3" t="s">
        <v>62</v>
      </c>
      <c r="N200" s="5">
        <v>42999</v>
      </c>
      <c r="O200" s="11">
        <f>P200*100</f>
        <v>11.507936507936508</v>
      </c>
      <c r="P200" s="3">
        <v>0.11507936507936507</v>
      </c>
      <c r="Q200" s="3">
        <v>34</v>
      </c>
      <c r="R200">
        <f t="shared" si="14"/>
        <v>4.8571428571428568</v>
      </c>
      <c r="S200">
        <f t="shared" si="15"/>
        <v>1.1333333333333333</v>
      </c>
      <c r="T200">
        <f t="shared" si="16"/>
        <v>9.3150684931506855E-2</v>
      </c>
    </row>
    <row r="201" spans="1:21">
      <c r="A201" t="s">
        <v>56</v>
      </c>
      <c r="B201" s="3" t="s">
        <v>570</v>
      </c>
      <c r="C201" t="s">
        <v>46</v>
      </c>
      <c r="D201" t="s">
        <v>23</v>
      </c>
      <c r="E201" s="10" t="s">
        <v>11</v>
      </c>
      <c r="F201" s="10" t="s">
        <v>11</v>
      </c>
      <c r="G201" s="7">
        <v>6</v>
      </c>
      <c r="H201" s="7">
        <v>38</v>
      </c>
      <c r="I201" s="7" t="s">
        <v>312</v>
      </c>
      <c r="J201" s="3" t="s">
        <v>19</v>
      </c>
      <c r="K201" s="3" t="s">
        <v>15</v>
      </c>
      <c r="L201" s="3" t="s">
        <v>12</v>
      </c>
      <c r="M201" s="3" t="s">
        <v>62</v>
      </c>
      <c r="N201" s="5">
        <v>42999</v>
      </c>
      <c r="O201" s="11">
        <f>P201*100</f>
        <v>18.503937007874015</v>
      </c>
      <c r="P201" s="3">
        <v>0.18503937007874016</v>
      </c>
      <c r="Q201" s="3">
        <v>34</v>
      </c>
      <c r="R201">
        <f t="shared" si="14"/>
        <v>4.8571428571428568</v>
      </c>
      <c r="S201">
        <f t="shared" si="15"/>
        <v>1.1333333333333333</v>
      </c>
      <c r="T201">
        <f t="shared" si="16"/>
        <v>9.3150684931506855E-2</v>
      </c>
    </row>
    <row r="202" spans="1:21">
      <c r="A202" t="s">
        <v>56</v>
      </c>
      <c r="B202" s="3" t="s">
        <v>570</v>
      </c>
      <c r="C202" t="s">
        <v>46</v>
      </c>
      <c r="D202" t="s">
        <v>23</v>
      </c>
      <c r="E202" s="10" t="s">
        <v>11</v>
      </c>
      <c r="F202" s="10" t="s">
        <v>11</v>
      </c>
      <c r="G202" s="7">
        <v>6</v>
      </c>
      <c r="H202" s="7">
        <v>38</v>
      </c>
      <c r="I202" s="7" t="s">
        <v>313</v>
      </c>
      <c r="J202" s="3" t="s">
        <v>21</v>
      </c>
      <c r="K202" s="3" t="s">
        <v>17</v>
      </c>
      <c r="L202" s="3" t="s">
        <v>12</v>
      </c>
      <c r="M202" s="3" t="s">
        <v>62</v>
      </c>
      <c r="N202" s="5">
        <v>42999</v>
      </c>
      <c r="O202" s="11">
        <f>P202*100</f>
        <v>19.841269841269842</v>
      </c>
      <c r="P202" s="3">
        <v>0.19841269841269843</v>
      </c>
      <c r="Q202" s="3">
        <v>34</v>
      </c>
      <c r="R202">
        <f t="shared" si="14"/>
        <v>4.8571428571428568</v>
      </c>
      <c r="S202">
        <f t="shared" si="15"/>
        <v>1.1333333333333333</v>
      </c>
      <c r="T202">
        <f t="shared" si="16"/>
        <v>9.3150684931506855E-2</v>
      </c>
    </row>
    <row r="203" spans="1:21">
      <c r="A203" t="s">
        <v>56</v>
      </c>
      <c r="B203" s="3" t="s">
        <v>570</v>
      </c>
      <c r="C203" t="s">
        <v>46</v>
      </c>
      <c r="D203" s="3" t="s">
        <v>25</v>
      </c>
      <c r="E203" s="10" t="s">
        <v>11</v>
      </c>
      <c r="F203" s="10" t="s">
        <v>11</v>
      </c>
      <c r="G203" s="7">
        <v>6</v>
      </c>
      <c r="H203" s="7">
        <v>37</v>
      </c>
      <c r="I203" s="7" t="s">
        <v>325</v>
      </c>
      <c r="J203" s="3" t="s">
        <v>19</v>
      </c>
      <c r="K203" s="3" t="s">
        <v>15</v>
      </c>
      <c r="L203" s="3" t="s">
        <v>12</v>
      </c>
      <c r="M203" s="3" t="s">
        <v>62</v>
      </c>
      <c r="N203" s="5">
        <v>42999</v>
      </c>
      <c r="O203" s="11" t="s">
        <v>11</v>
      </c>
      <c r="P203" s="3" t="s">
        <v>11</v>
      </c>
      <c r="Q203" s="3">
        <v>34</v>
      </c>
      <c r="R203">
        <f t="shared" si="14"/>
        <v>4.8571428571428568</v>
      </c>
      <c r="S203">
        <f t="shared" si="15"/>
        <v>1.1333333333333333</v>
      </c>
      <c r="T203">
        <f t="shared" si="16"/>
        <v>9.3150684931506855E-2</v>
      </c>
      <c r="U203" t="s">
        <v>52</v>
      </c>
    </row>
    <row r="204" spans="1:21">
      <c r="A204" t="s">
        <v>56</v>
      </c>
      <c r="B204" s="3" t="s">
        <v>570</v>
      </c>
      <c r="C204" t="s">
        <v>46</v>
      </c>
      <c r="D204" s="3" t="s">
        <v>25</v>
      </c>
      <c r="E204" s="10" t="s">
        <v>11</v>
      </c>
      <c r="F204" s="10" t="s">
        <v>11</v>
      </c>
      <c r="G204" s="7">
        <v>6</v>
      </c>
      <c r="H204" s="7">
        <v>37</v>
      </c>
      <c r="I204" s="7" t="s">
        <v>326</v>
      </c>
      <c r="J204" s="3" t="s">
        <v>21</v>
      </c>
      <c r="K204" s="3" t="s">
        <v>17</v>
      </c>
      <c r="L204" s="3" t="s">
        <v>12</v>
      </c>
      <c r="M204" s="3" t="s">
        <v>62</v>
      </c>
      <c r="N204" s="5">
        <v>42999</v>
      </c>
      <c r="O204" s="11" t="s">
        <v>11</v>
      </c>
      <c r="P204" s="3" t="s">
        <v>11</v>
      </c>
      <c r="Q204" s="3">
        <v>34</v>
      </c>
      <c r="R204">
        <f t="shared" si="14"/>
        <v>4.8571428571428568</v>
      </c>
      <c r="S204">
        <f t="shared" si="15"/>
        <v>1.1333333333333333</v>
      </c>
      <c r="T204">
        <f t="shared" si="16"/>
        <v>9.3150684931506855E-2</v>
      </c>
      <c r="U204" t="s">
        <v>52</v>
      </c>
    </row>
    <row r="205" spans="1:21">
      <c r="A205" t="s">
        <v>56</v>
      </c>
      <c r="B205" s="3" t="s">
        <v>570</v>
      </c>
      <c r="C205" t="s">
        <v>46</v>
      </c>
      <c r="D205" s="3" t="s">
        <v>24</v>
      </c>
      <c r="E205" s="10" t="s">
        <v>11</v>
      </c>
      <c r="F205" s="10" t="s">
        <v>11</v>
      </c>
      <c r="G205" s="7">
        <v>6</v>
      </c>
      <c r="H205" s="7">
        <v>39</v>
      </c>
      <c r="I205" s="7" t="s">
        <v>339</v>
      </c>
      <c r="J205" s="3" t="s">
        <v>21</v>
      </c>
      <c r="K205" s="3" t="s">
        <v>17</v>
      </c>
      <c r="L205" s="3" t="s">
        <v>12</v>
      </c>
      <c r="M205" s="3" t="s">
        <v>62</v>
      </c>
      <c r="N205" s="5">
        <v>42999</v>
      </c>
      <c r="O205" s="10" t="s">
        <v>11</v>
      </c>
      <c r="P205" s="3" t="s">
        <v>11</v>
      </c>
      <c r="Q205" s="3">
        <v>34</v>
      </c>
      <c r="R205">
        <f t="shared" si="14"/>
        <v>4.8571428571428568</v>
      </c>
      <c r="S205">
        <f t="shared" si="15"/>
        <v>1.1333333333333333</v>
      </c>
      <c r="T205">
        <f t="shared" si="16"/>
        <v>9.3150684931506855E-2</v>
      </c>
      <c r="U205" t="s">
        <v>52</v>
      </c>
    </row>
    <row r="206" spans="1:21">
      <c r="A206" t="s">
        <v>56</v>
      </c>
      <c r="B206" s="3" t="s">
        <v>570</v>
      </c>
      <c r="C206" t="s">
        <v>46</v>
      </c>
      <c r="D206" s="3" t="s">
        <v>25</v>
      </c>
      <c r="E206" s="10" t="s">
        <v>11</v>
      </c>
      <c r="F206" s="10" t="s">
        <v>11</v>
      </c>
      <c r="G206" s="7">
        <v>1</v>
      </c>
      <c r="H206" s="7">
        <v>22</v>
      </c>
      <c r="I206" s="7" t="s">
        <v>150</v>
      </c>
      <c r="J206" s="3" t="s">
        <v>19</v>
      </c>
      <c r="K206" s="3" t="s">
        <v>15</v>
      </c>
      <c r="L206" s="3" t="s">
        <v>6</v>
      </c>
      <c r="M206" s="3" t="s">
        <v>62</v>
      </c>
      <c r="N206" s="5">
        <v>42999</v>
      </c>
      <c r="O206" s="11" t="s">
        <v>11</v>
      </c>
      <c r="P206" s="3" t="s">
        <v>11</v>
      </c>
      <c r="Q206" s="3">
        <v>34</v>
      </c>
      <c r="R206">
        <f t="shared" si="14"/>
        <v>4.8571428571428568</v>
      </c>
      <c r="S206">
        <f t="shared" si="15"/>
        <v>1.1333333333333333</v>
      </c>
      <c r="T206">
        <f t="shared" si="16"/>
        <v>9.3150684931506855E-2</v>
      </c>
      <c r="U206" t="s">
        <v>52</v>
      </c>
    </row>
    <row r="207" spans="1:21">
      <c r="A207" t="s">
        <v>56</v>
      </c>
      <c r="B207" s="3" t="s">
        <v>570</v>
      </c>
      <c r="C207" t="s">
        <v>46</v>
      </c>
      <c r="D207" s="3" t="s">
        <v>25</v>
      </c>
      <c r="E207" s="10" t="s">
        <v>11</v>
      </c>
      <c r="F207" s="10" t="s">
        <v>11</v>
      </c>
      <c r="G207" s="7">
        <v>1</v>
      </c>
      <c r="H207" s="7">
        <v>22</v>
      </c>
      <c r="I207" s="7" t="s">
        <v>151</v>
      </c>
      <c r="J207" s="3" t="s">
        <v>21</v>
      </c>
      <c r="K207" s="3" t="s">
        <v>17</v>
      </c>
      <c r="L207" s="3" t="s">
        <v>6</v>
      </c>
      <c r="M207" s="3" t="s">
        <v>62</v>
      </c>
      <c r="N207" s="5">
        <v>42999</v>
      </c>
      <c r="O207" s="11" t="s">
        <v>11</v>
      </c>
      <c r="P207" s="3" t="s">
        <v>11</v>
      </c>
      <c r="Q207" s="3">
        <v>34</v>
      </c>
      <c r="R207">
        <f t="shared" si="14"/>
        <v>4.8571428571428568</v>
      </c>
      <c r="S207">
        <f t="shared" si="15"/>
        <v>1.1333333333333333</v>
      </c>
      <c r="T207">
        <f t="shared" si="16"/>
        <v>9.3150684931506855E-2</v>
      </c>
      <c r="U207" t="s">
        <v>52</v>
      </c>
    </row>
    <row r="208" spans="1:21">
      <c r="A208" t="s">
        <v>56</v>
      </c>
      <c r="B208" s="3" t="s">
        <v>570</v>
      </c>
      <c r="C208" t="s">
        <v>46</v>
      </c>
      <c r="D208" t="s">
        <v>23</v>
      </c>
      <c r="E208" s="10" t="s">
        <v>11</v>
      </c>
      <c r="F208" s="10" t="s">
        <v>11</v>
      </c>
      <c r="G208" s="7">
        <v>1</v>
      </c>
      <c r="H208" s="7">
        <v>23</v>
      </c>
      <c r="I208" s="7" t="s">
        <v>156</v>
      </c>
      <c r="J208" s="3" t="s">
        <v>19</v>
      </c>
      <c r="K208" s="3" t="s">
        <v>15</v>
      </c>
      <c r="L208" s="3" t="s">
        <v>6</v>
      </c>
      <c r="M208" s="3" t="s">
        <v>62</v>
      </c>
      <c r="N208" s="5">
        <v>42999</v>
      </c>
      <c r="O208" s="11" t="s">
        <v>11</v>
      </c>
      <c r="P208" s="3" t="s">
        <v>11</v>
      </c>
      <c r="Q208" s="3">
        <v>34</v>
      </c>
      <c r="R208">
        <f t="shared" si="14"/>
        <v>4.8571428571428568</v>
      </c>
      <c r="S208">
        <f t="shared" si="15"/>
        <v>1.1333333333333333</v>
      </c>
      <c r="T208">
        <f t="shared" si="16"/>
        <v>9.3150684931506855E-2</v>
      </c>
      <c r="U208" t="s">
        <v>52</v>
      </c>
    </row>
    <row r="209" spans="1:21">
      <c r="A209" t="s">
        <v>56</v>
      </c>
      <c r="B209" s="3" t="s">
        <v>570</v>
      </c>
      <c r="C209" t="s">
        <v>46</v>
      </c>
      <c r="D209" t="s">
        <v>23</v>
      </c>
      <c r="E209" s="10" t="s">
        <v>11</v>
      </c>
      <c r="F209" s="10" t="s">
        <v>11</v>
      </c>
      <c r="G209" s="7">
        <v>1</v>
      </c>
      <c r="H209" s="7">
        <v>23</v>
      </c>
      <c r="I209" s="7" t="s">
        <v>157</v>
      </c>
      <c r="J209" s="3" t="s">
        <v>21</v>
      </c>
      <c r="K209" s="3" t="s">
        <v>17</v>
      </c>
      <c r="L209" s="3" t="s">
        <v>6</v>
      </c>
      <c r="M209" s="3" t="s">
        <v>62</v>
      </c>
      <c r="N209" s="5">
        <v>42999</v>
      </c>
      <c r="O209" s="11" t="s">
        <v>11</v>
      </c>
      <c r="P209" s="3" t="s">
        <v>11</v>
      </c>
      <c r="Q209" s="3">
        <v>34</v>
      </c>
      <c r="R209">
        <f t="shared" si="14"/>
        <v>4.8571428571428568</v>
      </c>
      <c r="S209">
        <f t="shared" si="15"/>
        <v>1.1333333333333333</v>
      </c>
      <c r="T209">
        <f t="shared" si="16"/>
        <v>9.3150684931506855E-2</v>
      </c>
      <c r="U209" t="s">
        <v>52</v>
      </c>
    </row>
    <row r="210" spans="1:21">
      <c r="A210" t="s">
        <v>56</v>
      </c>
      <c r="B210" s="3" t="s">
        <v>570</v>
      </c>
      <c r="C210" t="s">
        <v>46</v>
      </c>
      <c r="D210" s="3" t="s">
        <v>24</v>
      </c>
      <c r="E210" s="10" t="s">
        <v>11</v>
      </c>
      <c r="F210" s="10" t="s">
        <v>11</v>
      </c>
      <c r="G210" s="7">
        <v>1</v>
      </c>
      <c r="H210" s="7">
        <v>24</v>
      </c>
      <c r="I210" s="7" t="s">
        <v>162</v>
      </c>
      <c r="J210" s="3" t="s">
        <v>19</v>
      </c>
      <c r="K210" s="3" t="s">
        <v>15</v>
      </c>
      <c r="L210" s="3" t="s">
        <v>6</v>
      </c>
      <c r="M210" s="3" t="s">
        <v>62</v>
      </c>
      <c r="N210" s="5">
        <v>42999</v>
      </c>
      <c r="O210" s="10" t="s">
        <v>11</v>
      </c>
      <c r="P210" s="3" t="s">
        <v>11</v>
      </c>
      <c r="Q210" s="3">
        <v>34</v>
      </c>
      <c r="R210">
        <f t="shared" si="14"/>
        <v>4.8571428571428568</v>
      </c>
      <c r="S210">
        <f t="shared" si="15"/>
        <v>1.1333333333333333</v>
      </c>
      <c r="T210">
        <f t="shared" si="16"/>
        <v>9.3150684931506855E-2</v>
      </c>
      <c r="U210" t="s">
        <v>52</v>
      </c>
    </row>
    <row r="211" spans="1:21">
      <c r="A211" t="s">
        <v>56</v>
      </c>
      <c r="B211" s="3" t="s">
        <v>570</v>
      </c>
      <c r="C211" t="s">
        <v>46</v>
      </c>
      <c r="D211" s="3" t="s">
        <v>24</v>
      </c>
      <c r="E211" s="10" t="s">
        <v>11</v>
      </c>
      <c r="F211" s="10" t="s">
        <v>11</v>
      </c>
      <c r="G211" s="7">
        <v>1</v>
      </c>
      <c r="H211" s="7">
        <v>24</v>
      </c>
      <c r="I211" s="7" t="s">
        <v>163</v>
      </c>
      <c r="J211" s="3" t="s">
        <v>21</v>
      </c>
      <c r="K211" s="3" t="s">
        <v>17</v>
      </c>
      <c r="L211" s="3" t="s">
        <v>6</v>
      </c>
      <c r="M211" s="3" t="s">
        <v>62</v>
      </c>
      <c r="N211" s="5">
        <v>42999</v>
      </c>
      <c r="O211" s="10" t="s">
        <v>11</v>
      </c>
      <c r="P211" s="3" t="s">
        <v>11</v>
      </c>
      <c r="Q211" s="3">
        <v>34</v>
      </c>
      <c r="R211">
        <f t="shared" si="14"/>
        <v>4.8571428571428568</v>
      </c>
      <c r="S211">
        <f t="shared" si="15"/>
        <v>1.1333333333333333</v>
      </c>
      <c r="T211">
        <f t="shared" si="16"/>
        <v>9.3150684931506855E-2</v>
      </c>
      <c r="U211" t="s">
        <v>52</v>
      </c>
    </row>
    <row r="212" spans="1:21">
      <c r="A212" t="s">
        <v>56</v>
      </c>
      <c r="B212" s="3" t="s">
        <v>570</v>
      </c>
      <c r="C212" t="s">
        <v>46</v>
      </c>
      <c r="D212" s="3" t="s">
        <v>25</v>
      </c>
      <c r="E212" s="10" t="s">
        <v>11</v>
      </c>
      <c r="F212" s="10" t="s">
        <v>11</v>
      </c>
      <c r="G212" s="7">
        <v>2</v>
      </c>
      <c r="H212" s="7">
        <v>25</v>
      </c>
      <c r="I212" s="7" t="s">
        <v>186</v>
      </c>
      <c r="J212" s="3" t="s">
        <v>19</v>
      </c>
      <c r="K212" s="3" t="s">
        <v>15</v>
      </c>
      <c r="L212" s="3" t="s">
        <v>6</v>
      </c>
      <c r="M212" s="3" t="s">
        <v>62</v>
      </c>
      <c r="N212" s="5">
        <v>42999</v>
      </c>
      <c r="O212" s="11" t="s">
        <v>11</v>
      </c>
      <c r="P212" s="3" t="s">
        <v>11</v>
      </c>
      <c r="Q212" s="3">
        <v>34</v>
      </c>
      <c r="R212">
        <f t="shared" si="14"/>
        <v>4.8571428571428568</v>
      </c>
      <c r="S212">
        <f t="shared" si="15"/>
        <v>1.1333333333333333</v>
      </c>
      <c r="T212">
        <f t="shared" si="16"/>
        <v>9.3150684931506855E-2</v>
      </c>
      <c r="U212" t="s">
        <v>52</v>
      </c>
    </row>
    <row r="213" spans="1:21">
      <c r="A213" t="s">
        <v>56</v>
      </c>
      <c r="B213" s="3" t="s">
        <v>570</v>
      </c>
      <c r="C213" t="s">
        <v>46</v>
      </c>
      <c r="D213" s="3" t="s">
        <v>25</v>
      </c>
      <c r="E213" s="10" t="s">
        <v>11</v>
      </c>
      <c r="F213" s="10" t="s">
        <v>11</v>
      </c>
      <c r="G213" s="7">
        <v>2</v>
      </c>
      <c r="H213" s="7">
        <v>25</v>
      </c>
      <c r="I213" s="7" t="s">
        <v>187</v>
      </c>
      <c r="J213" s="3" t="s">
        <v>21</v>
      </c>
      <c r="K213" s="3" t="s">
        <v>17</v>
      </c>
      <c r="L213" s="3" t="s">
        <v>6</v>
      </c>
      <c r="M213" s="3" t="s">
        <v>62</v>
      </c>
      <c r="N213" s="5">
        <v>42999</v>
      </c>
      <c r="O213" s="11" t="s">
        <v>11</v>
      </c>
      <c r="P213" s="3" t="s">
        <v>11</v>
      </c>
      <c r="Q213" s="3">
        <v>34</v>
      </c>
      <c r="R213">
        <f t="shared" si="14"/>
        <v>4.8571428571428568</v>
      </c>
      <c r="S213">
        <f t="shared" si="15"/>
        <v>1.1333333333333333</v>
      </c>
      <c r="T213">
        <f t="shared" si="16"/>
        <v>9.3150684931506855E-2</v>
      </c>
      <c r="U213" t="s">
        <v>52</v>
      </c>
    </row>
    <row r="214" spans="1:21">
      <c r="A214" t="s">
        <v>56</v>
      </c>
      <c r="B214" s="3" t="s">
        <v>570</v>
      </c>
      <c r="C214" t="s">
        <v>46</v>
      </c>
      <c r="D214" t="s">
        <v>23</v>
      </c>
      <c r="E214" s="10" t="s">
        <v>11</v>
      </c>
      <c r="F214" s="10" t="s">
        <v>11</v>
      </c>
      <c r="G214" s="7">
        <v>2</v>
      </c>
      <c r="H214" s="7">
        <v>26</v>
      </c>
      <c r="I214" s="7" t="s">
        <v>192</v>
      </c>
      <c r="J214" s="3" t="s">
        <v>19</v>
      </c>
      <c r="K214" s="3" t="s">
        <v>15</v>
      </c>
      <c r="L214" s="3" t="s">
        <v>6</v>
      </c>
      <c r="M214" s="3" t="s">
        <v>62</v>
      </c>
      <c r="N214" s="5">
        <v>42999</v>
      </c>
      <c r="O214" s="11" t="s">
        <v>11</v>
      </c>
      <c r="P214" s="3" t="s">
        <v>11</v>
      </c>
      <c r="Q214" s="3">
        <v>34</v>
      </c>
      <c r="R214">
        <f t="shared" si="14"/>
        <v>4.8571428571428568</v>
      </c>
      <c r="S214">
        <f t="shared" si="15"/>
        <v>1.1333333333333333</v>
      </c>
      <c r="T214">
        <f t="shared" si="16"/>
        <v>9.3150684931506855E-2</v>
      </c>
      <c r="U214" t="s">
        <v>52</v>
      </c>
    </row>
    <row r="215" spans="1:21">
      <c r="A215" t="s">
        <v>56</v>
      </c>
      <c r="B215" s="3" t="s">
        <v>570</v>
      </c>
      <c r="C215" t="s">
        <v>46</v>
      </c>
      <c r="D215" t="s">
        <v>23</v>
      </c>
      <c r="E215" s="10" t="s">
        <v>11</v>
      </c>
      <c r="F215" s="10" t="s">
        <v>11</v>
      </c>
      <c r="G215" s="7">
        <v>2</v>
      </c>
      <c r="H215" s="7">
        <v>26</v>
      </c>
      <c r="I215" s="7" t="s">
        <v>193</v>
      </c>
      <c r="J215" s="3" t="s">
        <v>21</v>
      </c>
      <c r="K215" s="3" t="s">
        <v>17</v>
      </c>
      <c r="L215" s="3" t="s">
        <v>6</v>
      </c>
      <c r="M215" s="3" t="s">
        <v>62</v>
      </c>
      <c r="N215" s="5">
        <v>42999</v>
      </c>
      <c r="O215" t="s">
        <v>11</v>
      </c>
      <c r="P215" s="3" t="s">
        <v>11</v>
      </c>
      <c r="Q215" s="3">
        <v>34</v>
      </c>
      <c r="R215">
        <f t="shared" si="14"/>
        <v>4.8571428571428568</v>
      </c>
      <c r="S215">
        <f t="shared" si="15"/>
        <v>1.1333333333333333</v>
      </c>
      <c r="T215">
        <f t="shared" si="16"/>
        <v>9.3150684931506855E-2</v>
      </c>
      <c r="U215" t="s">
        <v>52</v>
      </c>
    </row>
    <row r="216" spans="1:21">
      <c r="A216" t="s">
        <v>56</v>
      </c>
      <c r="B216" s="3" t="s">
        <v>570</v>
      </c>
      <c r="C216" t="s">
        <v>46</v>
      </c>
      <c r="D216" s="3" t="s">
        <v>24</v>
      </c>
      <c r="E216" s="10" t="s">
        <v>11</v>
      </c>
      <c r="F216" s="10" t="s">
        <v>11</v>
      </c>
      <c r="G216" s="7">
        <v>2</v>
      </c>
      <c r="H216" s="7">
        <v>27</v>
      </c>
      <c r="I216" s="7" t="s">
        <v>198</v>
      </c>
      <c r="J216" s="3" t="s">
        <v>19</v>
      </c>
      <c r="K216" s="3" t="s">
        <v>15</v>
      </c>
      <c r="L216" s="3" t="s">
        <v>6</v>
      </c>
      <c r="M216" s="3" t="s">
        <v>62</v>
      </c>
      <c r="N216" s="5">
        <v>42999</v>
      </c>
      <c r="O216" s="10" t="s">
        <v>11</v>
      </c>
      <c r="P216" s="3" t="s">
        <v>11</v>
      </c>
      <c r="Q216" s="3">
        <v>34</v>
      </c>
      <c r="R216">
        <f t="shared" si="14"/>
        <v>4.8571428571428568</v>
      </c>
      <c r="S216">
        <f t="shared" si="15"/>
        <v>1.1333333333333333</v>
      </c>
      <c r="T216">
        <f t="shared" si="16"/>
        <v>9.3150684931506855E-2</v>
      </c>
      <c r="U216" t="s">
        <v>52</v>
      </c>
    </row>
    <row r="217" spans="1:21">
      <c r="A217" t="s">
        <v>56</v>
      </c>
      <c r="B217" s="3" t="s">
        <v>570</v>
      </c>
      <c r="C217" t="s">
        <v>46</v>
      </c>
      <c r="D217" s="3" t="s">
        <v>24</v>
      </c>
      <c r="E217" s="10" t="s">
        <v>11</v>
      </c>
      <c r="F217" s="10" t="s">
        <v>11</v>
      </c>
      <c r="G217" s="7">
        <v>2</v>
      </c>
      <c r="H217" s="7">
        <v>27</v>
      </c>
      <c r="I217" s="7" t="s">
        <v>199</v>
      </c>
      <c r="J217" s="3" t="s">
        <v>21</v>
      </c>
      <c r="K217" s="3" t="s">
        <v>17</v>
      </c>
      <c r="L217" s="3" t="s">
        <v>6</v>
      </c>
      <c r="M217" s="3" t="s">
        <v>62</v>
      </c>
      <c r="N217" s="5">
        <v>42999</v>
      </c>
      <c r="O217" s="3" t="s">
        <v>11</v>
      </c>
      <c r="P217" s="3" t="s">
        <v>11</v>
      </c>
      <c r="Q217" s="3">
        <v>34</v>
      </c>
      <c r="R217">
        <f t="shared" si="14"/>
        <v>4.8571428571428568</v>
      </c>
      <c r="S217">
        <f t="shared" si="15"/>
        <v>1.1333333333333333</v>
      </c>
      <c r="T217">
        <f t="shared" si="16"/>
        <v>9.3150684931506855E-2</v>
      </c>
      <c r="U217" t="s">
        <v>52</v>
      </c>
    </row>
    <row r="218" spans="1:21">
      <c r="A218" t="s">
        <v>56</v>
      </c>
      <c r="B218" s="3" t="s">
        <v>570</v>
      </c>
      <c r="C218" t="s">
        <v>46</v>
      </c>
      <c r="D218" s="3" t="s">
        <v>24</v>
      </c>
      <c r="E218" s="10" t="s">
        <v>11</v>
      </c>
      <c r="F218" s="10" t="s">
        <v>11</v>
      </c>
      <c r="G218" s="7">
        <v>3</v>
      </c>
      <c r="H218" s="7">
        <v>30</v>
      </c>
      <c r="I218" s="7" t="s">
        <v>205</v>
      </c>
      <c r="J218" s="3" t="s">
        <v>19</v>
      </c>
      <c r="K218" s="3" t="s">
        <v>15</v>
      </c>
      <c r="L218" s="3" t="s">
        <v>6</v>
      </c>
      <c r="M218" s="3" t="s">
        <v>62</v>
      </c>
      <c r="N218" s="5">
        <v>42999</v>
      </c>
      <c r="O218" s="11">
        <f>P218*100</f>
        <v>25.203252032520325</v>
      </c>
      <c r="P218" s="3">
        <v>0.25203252032520324</v>
      </c>
      <c r="Q218" s="3">
        <v>34</v>
      </c>
      <c r="R218">
        <f t="shared" si="14"/>
        <v>4.8571428571428568</v>
      </c>
      <c r="S218">
        <f t="shared" si="15"/>
        <v>1.1333333333333333</v>
      </c>
      <c r="T218">
        <f t="shared" si="16"/>
        <v>9.3150684931506855E-2</v>
      </c>
    </row>
    <row r="219" spans="1:21">
      <c r="A219" t="s">
        <v>56</v>
      </c>
      <c r="B219" s="3" t="s">
        <v>570</v>
      </c>
      <c r="C219" t="s">
        <v>46</v>
      </c>
      <c r="D219" s="3" t="s">
        <v>24</v>
      </c>
      <c r="E219" s="10" t="s">
        <v>11</v>
      </c>
      <c r="F219" s="10" t="s">
        <v>11</v>
      </c>
      <c r="G219" s="7">
        <v>3</v>
      </c>
      <c r="H219" s="7">
        <v>30</v>
      </c>
      <c r="I219" s="7" t="s">
        <v>209</v>
      </c>
      <c r="J219" s="3" t="s">
        <v>21</v>
      </c>
      <c r="K219" s="3" t="s">
        <v>17</v>
      </c>
      <c r="L219" s="3" t="s">
        <v>6</v>
      </c>
      <c r="M219" s="3" t="s">
        <v>62</v>
      </c>
      <c r="N219" s="5">
        <v>42999</v>
      </c>
      <c r="O219">
        <f>P219*100</f>
        <v>30.76923076923077</v>
      </c>
      <c r="P219" s="3">
        <v>0.30769230769230771</v>
      </c>
      <c r="Q219" s="3">
        <v>34</v>
      </c>
      <c r="R219">
        <f t="shared" si="14"/>
        <v>4.8571428571428568</v>
      </c>
      <c r="S219">
        <f t="shared" si="15"/>
        <v>1.1333333333333333</v>
      </c>
      <c r="T219">
        <f t="shared" si="16"/>
        <v>9.3150684931506855E-2</v>
      </c>
    </row>
    <row r="220" spans="1:21">
      <c r="A220" t="s">
        <v>56</v>
      </c>
      <c r="B220" s="3" t="s">
        <v>570</v>
      </c>
      <c r="C220" t="s">
        <v>46</v>
      </c>
      <c r="D220" s="3" t="s">
        <v>25</v>
      </c>
      <c r="E220" s="10" t="s">
        <v>11</v>
      </c>
      <c r="F220" s="10" t="s">
        <v>11</v>
      </c>
      <c r="G220" s="7">
        <v>3</v>
      </c>
      <c r="H220" s="7">
        <v>28</v>
      </c>
      <c r="I220" s="7" t="s">
        <v>222</v>
      </c>
      <c r="J220" s="3" t="s">
        <v>19</v>
      </c>
      <c r="K220" s="3" t="s">
        <v>15</v>
      </c>
      <c r="L220" s="3" t="s">
        <v>6</v>
      </c>
      <c r="M220" s="3" t="s">
        <v>62</v>
      </c>
      <c r="N220" s="5">
        <v>42999</v>
      </c>
      <c r="O220" s="11" t="s">
        <v>11</v>
      </c>
      <c r="P220" s="3" t="s">
        <v>11</v>
      </c>
      <c r="Q220" s="3">
        <v>34</v>
      </c>
      <c r="R220">
        <f t="shared" si="14"/>
        <v>4.8571428571428568</v>
      </c>
      <c r="S220">
        <f t="shared" si="15"/>
        <v>1.1333333333333333</v>
      </c>
      <c r="T220">
        <f t="shared" si="16"/>
        <v>9.3150684931506855E-2</v>
      </c>
      <c r="U220" t="s">
        <v>52</v>
      </c>
    </row>
    <row r="221" spans="1:21">
      <c r="A221" t="s">
        <v>56</v>
      </c>
      <c r="B221" s="3" t="s">
        <v>570</v>
      </c>
      <c r="C221" t="s">
        <v>46</v>
      </c>
      <c r="D221" s="3" t="s">
        <v>25</v>
      </c>
      <c r="E221" s="10" t="s">
        <v>11</v>
      </c>
      <c r="F221" s="10" t="s">
        <v>11</v>
      </c>
      <c r="G221" s="7">
        <v>3</v>
      </c>
      <c r="H221" s="7">
        <v>28</v>
      </c>
      <c r="I221" s="7" t="s">
        <v>223</v>
      </c>
      <c r="J221" s="3" t="s">
        <v>21</v>
      </c>
      <c r="K221" s="3" t="s">
        <v>17</v>
      </c>
      <c r="L221" s="3" t="s">
        <v>6</v>
      </c>
      <c r="M221" s="3" t="s">
        <v>62</v>
      </c>
      <c r="N221" s="5">
        <v>42999</v>
      </c>
      <c r="O221" s="11" t="s">
        <v>11</v>
      </c>
      <c r="P221" s="3" t="s">
        <v>11</v>
      </c>
      <c r="Q221" s="3">
        <v>34</v>
      </c>
      <c r="R221">
        <f t="shared" si="14"/>
        <v>4.8571428571428568</v>
      </c>
      <c r="S221">
        <f t="shared" si="15"/>
        <v>1.1333333333333333</v>
      </c>
      <c r="T221">
        <f t="shared" si="16"/>
        <v>9.3150684931506855E-2</v>
      </c>
      <c r="U221" t="s">
        <v>52</v>
      </c>
    </row>
    <row r="222" spans="1:21">
      <c r="A222" t="s">
        <v>56</v>
      </c>
      <c r="B222" s="3" t="s">
        <v>570</v>
      </c>
      <c r="C222" t="s">
        <v>46</v>
      </c>
      <c r="D222" t="s">
        <v>23</v>
      </c>
      <c r="E222" s="10" t="s">
        <v>11</v>
      </c>
      <c r="F222" s="10" t="s">
        <v>11</v>
      </c>
      <c r="G222" s="7">
        <v>3</v>
      </c>
      <c r="H222" s="7">
        <v>29</v>
      </c>
      <c r="I222" s="7" t="s">
        <v>228</v>
      </c>
      <c r="J222" s="3" t="s">
        <v>19</v>
      </c>
      <c r="K222" s="3" t="s">
        <v>15</v>
      </c>
      <c r="L222" s="3" t="s">
        <v>6</v>
      </c>
      <c r="M222" s="3" t="s">
        <v>62</v>
      </c>
      <c r="N222" s="5">
        <v>42999</v>
      </c>
      <c r="O222" s="11" t="s">
        <v>11</v>
      </c>
      <c r="P222" s="3" t="s">
        <v>11</v>
      </c>
      <c r="Q222" s="3">
        <v>34</v>
      </c>
      <c r="R222">
        <f t="shared" si="14"/>
        <v>4.8571428571428568</v>
      </c>
      <c r="S222">
        <f t="shared" si="15"/>
        <v>1.1333333333333333</v>
      </c>
      <c r="T222">
        <f t="shared" si="16"/>
        <v>9.3150684931506855E-2</v>
      </c>
      <c r="U222" t="s">
        <v>52</v>
      </c>
    </row>
    <row r="223" spans="1:21">
      <c r="A223" t="s">
        <v>56</v>
      </c>
      <c r="B223" s="3" t="s">
        <v>570</v>
      </c>
      <c r="C223" t="s">
        <v>46</v>
      </c>
      <c r="D223" t="s">
        <v>23</v>
      </c>
      <c r="E223" s="10" t="s">
        <v>11</v>
      </c>
      <c r="F223" s="10" t="s">
        <v>11</v>
      </c>
      <c r="G223" s="7">
        <v>3</v>
      </c>
      <c r="H223" s="7">
        <v>29</v>
      </c>
      <c r="I223" s="7" t="s">
        <v>229</v>
      </c>
      <c r="J223" s="3" t="s">
        <v>21</v>
      </c>
      <c r="K223" s="3" t="s">
        <v>17</v>
      </c>
      <c r="L223" s="3" t="s">
        <v>6</v>
      </c>
      <c r="M223" s="3" t="s">
        <v>62</v>
      </c>
      <c r="N223" s="5">
        <v>42999</v>
      </c>
      <c r="O223" s="11" t="s">
        <v>11</v>
      </c>
      <c r="P223" s="3" t="s">
        <v>11</v>
      </c>
      <c r="Q223" s="3">
        <v>34</v>
      </c>
      <c r="R223">
        <f t="shared" si="14"/>
        <v>4.8571428571428568</v>
      </c>
      <c r="S223">
        <f t="shared" si="15"/>
        <v>1.1333333333333333</v>
      </c>
      <c r="T223">
        <f t="shared" si="16"/>
        <v>9.3150684931506855E-2</v>
      </c>
      <c r="U223" t="s">
        <v>52</v>
      </c>
    </row>
    <row r="224" spans="1:21">
      <c r="A224" t="s">
        <v>56</v>
      </c>
      <c r="B224" s="3" t="s">
        <v>570</v>
      </c>
      <c r="C224" t="s">
        <v>46</v>
      </c>
      <c r="D224" t="s">
        <v>23</v>
      </c>
      <c r="E224" s="10" t="s">
        <v>11</v>
      </c>
      <c r="F224" s="10" t="s">
        <v>11</v>
      </c>
      <c r="G224" s="7">
        <v>4</v>
      </c>
      <c r="H224" s="7">
        <v>32</v>
      </c>
      <c r="I224" s="7" t="s">
        <v>246</v>
      </c>
      <c r="J224" s="3" t="s">
        <v>19</v>
      </c>
      <c r="K224" s="3" t="s">
        <v>15</v>
      </c>
      <c r="L224" s="3" t="s">
        <v>6</v>
      </c>
      <c r="M224" s="3" t="s">
        <v>62</v>
      </c>
      <c r="N224" s="5">
        <v>42999</v>
      </c>
      <c r="O224" s="11">
        <f>P224*100</f>
        <v>33.846153846153847</v>
      </c>
      <c r="P224" s="3">
        <v>0.33846153846153848</v>
      </c>
      <c r="Q224" s="3">
        <v>34</v>
      </c>
      <c r="R224">
        <f t="shared" si="14"/>
        <v>4.8571428571428568</v>
      </c>
      <c r="S224">
        <f t="shared" si="15"/>
        <v>1.1333333333333333</v>
      </c>
      <c r="T224">
        <f t="shared" si="16"/>
        <v>9.3150684931506855E-2</v>
      </c>
    </row>
    <row r="225" spans="1:21">
      <c r="A225" t="s">
        <v>56</v>
      </c>
      <c r="B225" s="3" t="s">
        <v>570</v>
      </c>
      <c r="C225" t="s">
        <v>46</v>
      </c>
      <c r="D225" t="s">
        <v>23</v>
      </c>
      <c r="E225" s="10" t="s">
        <v>11</v>
      </c>
      <c r="F225" s="10" t="s">
        <v>11</v>
      </c>
      <c r="G225" s="7">
        <v>4</v>
      </c>
      <c r="H225" s="7">
        <v>32</v>
      </c>
      <c r="I225" s="7" t="s">
        <v>249</v>
      </c>
      <c r="J225" s="3" t="s">
        <v>21</v>
      </c>
      <c r="K225" s="3" t="s">
        <v>17</v>
      </c>
      <c r="L225" s="3" t="s">
        <v>6</v>
      </c>
      <c r="M225" s="3" t="s">
        <v>62</v>
      </c>
      <c r="N225" s="5">
        <v>42999</v>
      </c>
      <c r="O225">
        <f>P225*100</f>
        <v>44.921875</v>
      </c>
      <c r="P225" s="3">
        <v>0.44921875</v>
      </c>
      <c r="Q225" s="3">
        <v>34</v>
      </c>
      <c r="R225">
        <f t="shared" si="14"/>
        <v>4.8571428571428568</v>
      </c>
      <c r="S225">
        <f t="shared" si="15"/>
        <v>1.1333333333333333</v>
      </c>
      <c r="T225">
        <f t="shared" si="16"/>
        <v>9.3150684931506855E-2</v>
      </c>
    </row>
    <row r="226" spans="1:21">
      <c r="A226" t="s">
        <v>56</v>
      </c>
      <c r="B226" s="3" t="s">
        <v>570</v>
      </c>
      <c r="C226" t="s">
        <v>46</v>
      </c>
      <c r="D226" s="3" t="s">
        <v>25</v>
      </c>
      <c r="E226" s="10" t="s">
        <v>11</v>
      </c>
      <c r="F226" s="10" t="s">
        <v>11</v>
      </c>
      <c r="G226" s="7">
        <v>4</v>
      </c>
      <c r="H226" s="7">
        <v>31</v>
      </c>
      <c r="I226" s="7" t="s">
        <v>257</v>
      </c>
      <c r="J226" s="3" t="s">
        <v>19</v>
      </c>
      <c r="K226" s="3" t="s">
        <v>15</v>
      </c>
      <c r="L226" s="3" t="s">
        <v>6</v>
      </c>
      <c r="M226" s="3" t="s">
        <v>62</v>
      </c>
      <c r="N226" s="5">
        <v>42999</v>
      </c>
      <c r="O226" s="11" t="s">
        <v>11</v>
      </c>
      <c r="P226" s="3" t="s">
        <v>11</v>
      </c>
      <c r="Q226" s="3">
        <v>34</v>
      </c>
      <c r="R226">
        <f t="shared" si="14"/>
        <v>4.8571428571428568</v>
      </c>
      <c r="S226">
        <f t="shared" si="15"/>
        <v>1.1333333333333333</v>
      </c>
      <c r="T226">
        <f t="shared" si="16"/>
        <v>9.3150684931506855E-2</v>
      </c>
      <c r="U226" t="s">
        <v>52</v>
      </c>
    </row>
    <row r="227" spans="1:21">
      <c r="A227" t="s">
        <v>56</v>
      </c>
      <c r="B227" s="3" t="s">
        <v>570</v>
      </c>
      <c r="C227" t="s">
        <v>46</v>
      </c>
      <c r="D227" s="3" t="s">
        <v>25</v>
      </c>
      <c r="E227" s="10" t="s">
        <v>11</v>
      </c>
      <c r="F227" s="10" t="s">
        <v>11</v>
      </c>
      <c r="G227" s="7">
        <v>4</v>
      </c>
      <c r="H227" s="7">
        <v>31</v>
      </c>
      <c r="I227" s="7" t="s">
        <v>258</v>
      </c>
      <c r="J227" s="3" t="s">
        <v>21</v>
      </c>
      <c r="K227" s="3" t="s">
        <v>17</v>
      </c>
      <c r="L227" s="3" t="s">
        <v>6</v>
      </c>
      <c r="M227" s="3" t="s">
        <v>62</v>
      </c>
      <c r="N227" s="5">
        <v>42999</v>
      </c>
      <c r="O227" s="11" t="s">
        <v>11</v>
      </c>
      <c r="P227" s="3" t="s">
        <v>11</v>
      </c>
      <c r="Q227" s="3">
        <v>34</v>
      </c>
      <c r="R227">
        <f t="shared" si="14"/>
        <v>4.8571428571428568</v>
      </c>
      <c r="S227">
        <f t="shared" si="15"/>
        <v>1.1333333333333333</v>
      </c>
      <c r="T227">
        <f t="shared" si="16"/>
        <v>9.3150684931506855E-2</v>
      </c>
      <c r="U227" t="s">
        <v>52</v>
      </c>
    </row>
    <row r="228" spans="1:21">
      <c r="A228" t="s">
        <v>56</v>
      </c>
      <c r="B228" s="3" t="s">
        <v>570</v>
      </c>
      <c r="C228" t="s">
        <v>46</v>
      </c>
      <c r="D228" s="3" t="s">
        <v>24</v>
      </c>
      <c r="E228" s="10" t="s">
        <v>11</v>
      </c>
      <c r="F228" s="10" t="s">
        <v>11</v>
      </c>
      <c r="G228" s="7">
        <v>4</v>
      </c>
      <c r="H228" s="7">
        <v>33</v>
      </c>
      <c r="I228" s="7" t="s">
        <v>270</v>
      </c>
      <c r="J228" s="3" t="s">
        <v>19</v>
      </c>
      <c r="K228" s="3" t="s">
        <v>15</v>
      </c>
      <c r="L228" s="3" t="s">
        <v>6</v>
      </c>
      <c r="M228" s="3" t="s">
        <v>62</v>
      </c>
      <c r="N228" s="5">
        <v>42999</v>
      </c>
      <c r="O228" s="10" t="s">
        <v>11</v>
      </c>
      <c r="P228" s="3" t="s">
        <v>11</v>
      </c>
      <c r="Q228" s="3">
        <v>34</v>
      </c>
      <c r="R228">
        <f t="shared" si="14"/>
        <v>4.8571428571428568</v>
      </c>
      <c r="S228">
        <f t="shared" si="15"/>
        <v>1.1333333333333333</v>
      </c>
      <c r="T228">
        <f t="shared" si="16"/>
        <v>9.3150684931506855E-2</v>
      </c>
      <c r="U228" t="s">
        <v>52</v>
      </c>
    </row>
    <row r="229" spans="1:21">
      <c r="A229" t="s">
        <v>56</v>
      </c>
      <c r="B229" s="3" t="s">
        <v>570</v>
      </c>
      <c r="C229" t="s">
        <v>46</v>
      </c>
      <c r="D229" s="3" t="s">
        <v>24</v>
      </c>
      <c r="E229" s="10" t="s">
        <v>11</v>
      </c>
      <c r="F229" s="10" t="s">
        <v>11</v>
      </c>
      <c r="G229" s="7">
        <v>4</v>
      </c>
      <c r="H229" s="7">
        <v>33</v>
      </c>
      <c r="I229" s="7" t="s">
        <v>271</v>
      </c>
      <c r="J229" s="3" t="s">
        <v>21</v>
      </c>
      <c r="K229" s="3" t="s">
        <v>17</v>
      </c>
      <c r="L229" s="3" t="s">
        <v>6</v>
      </c>
      <c r="M229" s="3" t="s">
        <v>62</v>
      </c>
      <c r="N229" s="5">
        <v>42999</v>
      </c>
      <c r="O229" s="10" t="s">
        <v>11</v>
      </c>
      <c r="P229" s="3" t="s">
        <v>11</v>
      </c>
      <c r="Q229" s="3">
        <v>34</v>
      </c>
      <c r="R229">
        <f t="shared" si="14"/>
        <v>4.8571428571428568</v>
      </c>
      <c r="S229">
        <f t="shared" si="15"/>
        <v>1.1333333333333333</v>
      </c>
      <c r="T229">
        <f t="shared" si="16"/>
        <v>9.3150684931506855E-2</v>
      </c>
      <c r="U229" t="s">
        <v>52</v>
      </c>
    </row>
    <row r="230" spans="1:21">
      <c r="A230" t="s">
        <v>56</v>
      </c>
      <c r="B230" s="3" t="s">
        <v>570</v>
      </c>
      <c r="C230" t="s">
        <v>46</v>
      </c>
      <c r="D230" t="s">
        <v>23</v>
      </c>
      <c r="E230" s="10" t="s">
        <v>11</v>
      </c>
      <c r="F230" s="10" t="s">
        <v>11</v>
      </c>
      <c r="G230" s="7">
        <v>5</v>
      </c>
      <c r="H230" s="7">
        <v>35</v>
      </c>
      <c r="I230" s="7" t="s">
        <v>280</v>
      </c>
      <c r="J230" s="3" t="s">
        <v>19</v>
      </c>
      <c r="K230" s="3" t="s">
        <v>15</v>
      </c>
      <c r="L230" s="3" t="s">
        <v>6</v>
      </c>
      <c r="M230" s="3" t="s">
        <v>62</v>
      </c>
      <c r="N230" s="5">
        <v>42999</v>
      </c>
      <c r="O230">
        <f>P230*100</f>
        <v>24.806201550387598</v>
      </c>
      <c r="P230" s="3">
        <v>0.24806201550387597</v>
      </c>
      <c r="Q230" s="3">
        <v>34</v>
      </c>
      <c r="R230">
        <f t="shared" si="14"/>
        <v>4.8571428571428568</v>
      </c>
      <c r="S230">
        <f t="shared" si="15"/>
        <v>1.1333333333333333</v>
      </c>
      <c r="T230">
        <f t="shared" si="16"/>
        <v>9.3150684931506855E-2</v>
      </c>
    </row>
    <row r="231" spans="1:21">
      <c r="A231" t="s">
        <v>56</v>
      </c>
      <c r="B231" s="3" t="s">
        <v>570</v>
      </c>
      <c r="C231" t="s">
        <v>46</v>
      </c>
      <c r="D231" s="3" t="s">
        <v>24</v>
      </c>
      <c r="E231" s="10" t="s">
        <v>11</v>
      </c>
      <c r="F231" s="10" t="s">
        <v>11</v>
      </c>
      <c r="G231" s="7">
        <v>5</v>
      </c>
      <c r="H231" s="7">
        <v>36</v>
      </c>
      <c r="I231" s="7" t="s">
        <v>281</v>
      </c>
      <c r="J231" s="3" t="s">
        <v>21</v>
      </c>
      <c r="K231" s="3" t="s">
        <v>17</v>
      </c>
      <c r="L231" s="3" t="s">
        <v>6</v>
      </c>
      <c r="M231" s="3" t="s">
        <v>62</v>
      </c>
      <c r="N231" s="5">
        <v>42999</v>
      </c>
      <c r="O231">
        <f>P231*100</f>
        <v>25.572519083969468</v>
      </c>
      <c r="P231" s="3">
        <v>0.25572519083969469</v>
      </c>
      <c r="Q231" s="3">
        <v>34</v>
      </c>
      <c r="R231">
        <f t="shared" si="14"/>
        <v>4.8571428571428568</v>
      </c>
      <c r="S231">
        <f t="shared" si="15"/>
        <v>1.1333333333333333</v>
      </c>
      <c r="T231">
        <f t="shared" si="16"/>
        <v>9.3150684931506855E-2</v>
      </c>
    </row>
    <row r="232" spans="1:21">
      <c r="A232" t="s">
        <v>56</v>
      </c>
      <c r="B232" s="3" t="s">
        <v>570</v>
      </c>
      <c r="C232" t="s">
        <v>46</v>
      </c>
      <c r="D232" t="s">
        <v>23</v>
      </c>
      <c r="E232" s="10" t="s">
        <v>11</v>
      </c>
      <c r="F232" s="10" t="s">
        <v>11</v>
      </c>
      <c r="G232" s="7">
        <v>5</v>
      </c>
      <c r="H232" s="7">
        <v>35</v>
      </c>
      <c r="I232" s="7" t="s">
        <v>284</v>
      </c>
      <c r="J232" s="3" t="s">
        <v>21</v>
      </c>
      <c r="K232" s="3" t="s">
        <v>17</v>
      </c>
      <c r="L232" s="3" t="s">
        <v>6</v>
      </c>
      <c r="M232" s="3" t="s">
        <v>62</v>
      </c>
      <c r="N232" s="5">
        <v>42999</v>
      </c>
      <c r="O232">
        <f>P232*100</f>
        <v>30.501930501930509</v>
      </c>
      <c r="P232" s="3">
        <v>0.30501930501930508</v>
      </c>
      <c r="Q232" s="3">
        <v>34</v>
      </c>
      <c r="R232">
        <f t="shared" si="14"/>
        <v>4.8571428571428568</v>
      </c>
      <c r="S232">
        <f t="shared" si="15"/>
        <v>1.1333333333333333</v>
      </c>
      <c r="T232">
        <f t="shared" si="16"/>
        <v>9.3150684931506855E-2</v>
      </c>
    </row>
    <row r="233" spans="1:21">
      <c r="A233" t="s">
        <v>56</v>
      </c>
      <c r="B233" s="3" t="s">
        <v>570</v>
      </c>
      <c r="C233" t="s">
        <v>46</v>
      </c>
      <c r="D233" s="3" t="s">
        <v>24</v>
      </c>
      <c r="E233" s="10" t="s">
        <v>11</v>
      </c>
      <c r="F233" s="10" t="s">
        <v>11</v>
      </c>
      <c r="G233" s="7">
        <v>5</v>
      </c>
      <c r="H233" s="7">
        <v>36</v>
      </c>
      <c r="I233" s="7" t="s">
        <v>289</v>
      </c>
      <c r="J233" s="3" t="s">
        <v>19</v>
      </c>
      <c r="K233" s="3" t="s">
        <v>15</v>
      </c>
      <c r="L233" s="3" t="s">
        <v>6</v>
      </c>
      <c r="M233" s="3" t="s">
        <v>62</v>
      </c>
      <c r="N233" s="5">
        <v>42999</v>
      </c>
      <c r="O233">
        <f>P233*100</f>
        <v>42.084942084942092</v>
      </c>
      <c r="P233" s="3">
        <v>0.4208494208494209</v>
      </c>
      <c r="Q233" s="3">
        <v>34</v>
      </c>
      <c r="R233">
        <f t="shared" si="14"/>
        <v>4.8571428571428568</v>
      </c>
      <c r="S233">
        <f t="shared" si="15"/>
        <v>1.1333333333333333</v>
      </c>
      <c r="T233">
        <f t="shared" si="16"/>
        <v>9.3150684931506855E-2</v>
      </c>
    </row>
    <row r="234" spans="1:21">
      <c r="A234" t="s">
        <v>56</v>
      </c>
      <c r="B234" s="3" t="s">
        <v>570</v>
      </c>
      <c r="C234" t="s">
        <v>46</v>
      </c>
      <c r="D234" s="3" t="s">
        <v>25</v>
      </c>
      <c r="E234" s="10" t="s">
        <v>11</v>
      </c>
      <c r="F234" s="10" t="s">
        <v>11</v>
      </c>
      <c r="G234" s="7">
        <v>5</v>
      </c>
      <c r="H234" s="7">
        <v>34</v>
      </c>
      <c r="I234" s="7" t="s">
        <v>294</v>
      </c>
      <c r="J234" s="3" t="s">
        <v>19</v>
      </c>
      <c r="K234" s="3" t="s">
        <v>15</v>
      </c>
      <c r="L234" s="3" t="s">
        <v>6</v>
      </c>
      <c r="M234" s="3" t="s">
        <v>62</v>
      </c>
      <c r="N234" s="5">
        <v>42999</v>
      </c>
      <c r="O234" s="11" t="s">
        <v>11</v>
      </c>
      <c r="P234" s="3" t="s">
        <v>11</v>
      </c>
      <c r="Q234" s="3">
        <v>34</v>
      </c>
      <c r="R234">
        <f t="shared" si="14"/>
        <v>4.8571428571428568</v>
      </c>
      <c r="S234">
        <f t="shared" si="15"/>
        <v>1.1333333333333333</v>
      </c>
      <c r="T234">
        <f t="shared" si="16"/>
        <v>9.3150684931506855E-2</v>
      </c>
      <c r="U234" t="s">
        <v>52</v>
      </c>
    </row>
    <row r="235" spans="1:21">
      <c r="A235" t="s">
        <v>56</v>
      </c>
      <c r="B235" s="3" t="s">
        <v>570</v>
      </c>
      <c r="C235" t="s">
        <v>46</v>
      </c>
      <c r="D235" s="3" t="s">
        <v>25</v>
      </c>
      <c r="E235" s="10" t="s">
        <v>11</v>
      </c>
      <c r="F235" s="10" t="s">
        <v>11</v>
      </c>
      <c r="G235" s="7">
        <v>5</v>
      </c>
      <c r="H235" s="7">
        <v>34</v>
      </c>
      <c r="I235" s="7" t="s">
        <v>295</v>
      </c>
      <c r="J235" s="3" t="s">
        <v>21</v>
      </c>
      <c r="K235" s="3" t="s">
        <v>17</v>
      </c>
      <c r="L235" s="3" t="s">
        <v>6</v>
      </c>
      <c r="M235" s="3" t="s">
        <v>62</v>
      </c>
      <c r="N235" s="5">
        <v>42999</v>
      </c>
      <c r="O235" s="11" t="s">
        <v>11</v>
      </c>
      <c r="P235" s="3" t="s">
        <v>11</v>
      </c>
      <c r="Q235" s="3">
        <v>34</v>
      </c>
      <c r="R235">
        <f t="shared" si="14"/>
        <v>4.8571428571428568</v>
      </c>
      <c r="S235">
        <f t="shared" si="15"/>
        <v>1.1333333333333333</v>
      </c>
      <c r="T235">
        <f t="shared" si="16"/>
        <v>9.3150684931506855E-2</v>
      </c>
      <c r="U235" t="s">
        <v>52</v>
      </c>
    </row>
    <row r="236" spans="1:21">
      <c r="A236" t="s">
        <v>56</v>
      </c>
      <c r="B236" s="3" t="s">
        <v>570</v>
      </c>
      <c r="C236" t="s">
        <v>46</v>
      </c>
      <c r="D236" t="s">
        <v>23</v>
      </c>
      <c r="E236" s="10" t="s">
        <v>11</v>
      </c>
      <c r="F236" s="10" t="s">
        <v>11</v>
      </c>
      <c r="G236" s="7">
        <v>6</v>
      </c>
      <c r="H236" s="7">
        <v>38</v>
      </c>
      <c r="I236" s="7" t="s">
        <v>318</v>
      </c>
      <c r="J236" s="3" t="s">
        <v>19</v>
      </c>
      <c r="K236" s="3" t="s">
        <v>15</v>
      </c>
      <c r="L236" s="3" t="s">
        <v>6</v>
      </c>
      <c r="M236" s="3" t="s">
        <v>62</v>
      </c>
      <c r="N236" s="5">
        <v>42999</v>
      </c>
      <c r="O236" s="11">
        <f>P236*100</f>
        <v>34.765625</v>
      </c>
      <c r="P236" s="3">
        <v>0.34765625</v>
      </c>
      <c r="Q236" s="3">
        <v>34</v>
      </c>
      <c r="R236">
        <f t="shared" si="14"/>
        <v>4.8571428571428568</v>
      </c>
      <c r="S236">
        <f t="shared" si="15"/>
        <v>1.1333333333333333</v>
      </c>
      <c r="T236">
        <f t="shared" si="16"/>
        <v>9.3150684931506855E-2</v>
      </c>
    </row>
    <row r="237" spans="1:21">
      <c r="A237" t="s">
        <v>56</v>
      </c>
      <c r="B237" s="3" t="s">
        <v>570</v>
      </c>
      <c r="C237" t="s">
        <v>46</v>
      </c>
      <c r="D237" s="3" t="s">
        <v>24</v>
      </c>
      <c r="E237" s="10" t="s">
        <v>11</v>
      </c>
      <c r="F237" s="10" t="s">
        <v>11</v>
      </c>
      <c r="G237" s="7">
        <v>6</v>
      </c>
      <c r="H237" s="7">
        <v>39</v>
      </c>
      <c r="I237" s="7" t="s">
        <v>320</v>
      </c>
      <c r="J237" s="3" t="s">
        <v>19</v>
      </c>
      <c r="K237" s="3" t="s">
        <v>15</v>
      </c>
      <c r="L237" s="3" t="s">
        <v>6</v>
      </c>
      <c r="M237" s="3" t="s">
        <v>62</v>
      </c>
      <c r="N237" s="5">
        <v>42999</v>
      </c>
      <c r="O237">
        <f>P237*100</f>
        <v>41.129032258064512</v>
      </c>
      <c r="P237" s="3">
        <v>0.41129032258064513</v>
      </c>
      <c r="Q237" s="3">
        <v>34</v>
      </c>
      <c r="R237">
        <f t="shared" si="14"/>
        <v>4.8571428571428568</v>
      </c>
      <c r="S237">
        <f t="shared" si="15"/>
        <v>1.1333333333333333</v>
      </c>
      <c r="T237">
        <f t="shared" si="16"/>
        <v>9.3150684931506855E-2</v>
      </c>
    </row>
    <row r="238" spans="1:21">
      <c r="A238" t="s">
        <v>56</v>
      </c>
      <c r="B238" s="3" t="s">
        <v>570</v>
      </c>
      <c r="C238" t="s">
        <v>46</v>
      </c>
      <c r="D238" t="s">
        <v>23</v>
      </c>
      <c r="E238" s="10" t="s">
        <v>11</v>
      </c>
      <c r="F238" s="10" t="s">
        <v>11</v>
      </c>
      <c r="G238" s="7">
        <v>6</v>
      </c>
      <c r="H238" s="7">
        <v>38</v>
      </c>
      <c r="I238" s="7" t="s">
        <v>321</v>
      </c>
      <c r="J238" s="3" t="s">
        <v>21</v>
      </c>
      <c r="K238" s="3" t="s">
        <v>17</v>
      </c>
      <c r="L238" s="3" t="s">
        <v>6</v>
      </c>
      <c r="M238" s="3" t="s">
        <v>62</v>
      </c>
      <c r="N238" s="5">
        <v>42999</v>
      </c>
      <c r="O238" s="11">
        <f>P238*100</f>
        <v>43.511450381679388</v>
      </c>
      <c r="P238" s="3">
        <v>0.4351145038167939</v>
      </c>
      <c r="Q238" s="3">
        <v>34</v>
      </c>
      <c r="R238">
        <f t="shared" si="14"/>
        <v>4.8571428571428568</v>
      </c>
      <c r="S238">
        <f t="shared" si="15"/>
        <v>1.1333333333333333</v>
      </c>
      <c r="T238">
        <f t="shared" si="16"/>
        <v>9.3150684931506855E-2</v>
      </c>
    </row>
    <row r="239" spans="1:21">
      <c r="A239" t="s">
        <v>56</v>
      </c>
      <c r="B239" s="3" t="s">
        <v>570</v>
      </c>
      <c r="C239" t="s">
        <v>46</v>
      </c>
      <c r="D239" s="3" t="s">
        <v>25</v>
      </c>
      <c r="E239" s="10" t="s">
        <v>11</v>
      </c>
      <c r="F239" s="10" t="s">
        <v>11</v>
      </c>
      <c r="G239" s="7">
        <v>6</v>
      </c>
      <c r="H239" s="7">
        <v>37</v>
      </c>
      <c r="I239" s="7" t="s">
        <v>327</v>
      </c>
      <c r="J239" s="3" t="s">
        <v>19</v>
      </c>
      <c r="K239" s="3" t="s">
        <v>15</v>
      </c>
      <c r="L239" s="3" t="s">
        <v>6</v>
      </c>
      <c r="M239" s="3" t="s">
        <v>62</v>
      </c>
      <c r="N239" s="5">
        <v>42999</v>
      </c>
      <c r="O239" s="11" t="s">
        <v>11</v>
      </c>
      <c r="P239" s="3" t="s">
        <v>11</v>
      </c>
      <c r="Q239" s="3">
        <v>34</v>
      </c>
      <c r="R239">
        <f t="shared" si="14"/>
        <v>4.8571428571428568</v>
      </c>
      <c r="S239">
        <f t="shared" si="15"/>
        <v>1.1333333333333333</v>
      </c>
      <c r="T239">
        <f t="shared" si="16"/>
        <v>9.3150684931506855E-2</v>
      </c>
      <c r="U239" t="s">
        <v>52</v>
      </c>
    </row>
    <row r="240" spans="1:21">
      <c r="A240" t="s">
        <v>56</v>
      </c>
      <c r="B240" s="3" t="s">
        <v>570</v>
      </c>
      <c r="C240" t="s">
        <v>46</v>
      </c>
      <c r="D240" s="3" t="s">
        <v>25</v>
      </c>
      <c r="E240" s="10" t="s">
        <v>11</v>
      </c>
      <c r="F240" s="10" t="s">
        <v>11</v>
      </c>
      <c r="G240" s="7">
        <v>6</v>
      </c>
      <c r="H240" s="7">
        <v>37</v>
      </c>
      <c r="I240" s="7" t="s">
        <v>328</v>
      </c>
      <c r="J240" s="3" t="s">
        <v>21</v>
      </c>
      <c r="K240" s="3" t="s">
        <v>17</v>
      </c>
      <c r="L240" s="3" t="s">
        <v>6</v>
      </c>
      <c r="M240" s="3" t="s">
        <v>62</v>
      </c>
      <c r="N240" s="5">
        <v>42999</v>
      </c>
      <c r="O240" s="11" t="s">
        <v>11</v>
      </c>
      <c r="P240" s="3" t="s">
        <v>11</v>
      </c>
      <c r="Q240" s="3">
        <v>34</v>
      </c>
      <c r="R240">
        <f t="shared" si="14"/>
        <v>4.8571428571428568</v>
      </c>
      <c r="S240">
        <f t="shared" si="15"/>
        <v>1.1333333333333333</v>
      </c>
      <c r="T240">
        <f t="shared" si="16"/>
        <v>9.3150684931506855E-2</v>
      </c>
      <c r="U240" t="s">
        <v>52</v>
      </c>
    </row>
    <row r="241" spans="1:21">
      <c r="A241" t="s">
        <v>56</v>
      </c>
      <c r="B241" s="3" t="s">
        <v>570</v>
      </c>
      <c r="C241" t="s">
        <v>46</v>
      </c>
      <c r="D241" s="3" t="s">
        <v>24</v>
      </c>
      <c r="E241" s="10" t="s">
        <v>11</v>
      </c>
      <c r="F241" s="10" t="s">
        <v>11</v>
      </c>
      <c r="G241" s="7">
        <v>6</v>
      </c>
      <c r="H241" s="7">
        <v>39</v>
      </c>
      <c r="I241" s="7" t="s">
        <v>342</v>
      </c>
      <c r="J241" s="3" t="s">
        <v>21</v>
      </c>
      <c r="K241" s="3" t="s">
        <v>17</v>
      </c>
      <c r="L241" s="3" t="s">
        <v>6</v>
      </c>
      <c r="M241" s="3" t="s">
        <v>62</v>
      </c>
      <c r="N241" s="5">
        <v>42999</v>
      </c>
      <c r="O241" s="3" t="s">
        <v>11</v>
      </c>
      <c r="P241" s="3" t="s">
        <v>11</v>
      </c>
      <c r="Q241" s="3">
        <v>34</v>
      </c>
      <c r="R241">
        <f t="shared" si="14"/>
        <v>4.8571428571428568</v>
      </c>
      <c r="S241">
        <f t="shared" si="15"/>
        <v>1.1333333333333333</v>
      </c>
      <c r="T241">
        <f t="shared" si="16"/>
        <v>9.3150684931506855E-2</v>
      </c>
      <c r="U241" t="s">
        <v>52</v>
      </c>
    </row>
    <row r="242" spans="1:21">
      <c r="A242" t="s">
        <v>56</v>
      </c>
      <c r="B242" s="3" t="s">
        <v>570</v>
      </c>
      <c r="C242" t="s">
        <v>46</v>
      </c>
      <c r="D242" s="3" t="s">
        <v>25</v>
      </c>
      <c r="E242" s="10" t="s">
        <v>11</v>
      </c>
      <c r="F242" s="10" t="s">
        <v>11</v>
      </c>
      <c r="G242" s="7">
        <v>1</v>
      </c>
      <c r="H242" s="7">
        <v>22</v>
      </c>
      <c r="I242" s="7" t="s">
        <v>152</v>
      </c>
      <c r="J242" s="3" t="s">
        <v>19</v>
      </c>
      <c r="K242" s="3" t="s">
        <v>15</v>
      </c>
      <c r="L242" s="3" t="s">
        <v>8</v>
      </c>
      <c r="M242" s="3" t="s">
        <v>63</v>
      </c>
      <c r="N242" s="5">
        <v>42999</v>
      </c>
      <c r="O242" s="11" t="s">
        <v>11</v>
      </c>
      <c r="P242" s="3" t="s">
        <v>11</v>
      </c>
      <c r="Q242" s="3">
        <v>34</v>
      </c>
      <c r="R242">
        <f t="shared" si="14"/>
        <v>4.8571428571428568</v>
      </c>
      <c r="S242">
        <f t="shared" si="15"/>
        <v>1.1333333333333333</v>
      </c>
      <c r="T242">
        <f t="shared" si="16"/>
        <v>9.3150684931506855E-2</v>
      </c>
      <c r="U242" t="s">
        <v>52</v>
      </c>
    </row>
    <row r="243" spans="1:21">
      <c r="A243" t="s">
        <v>56</v>
      </c>
      <c r="B243" s="3" t="s">
        <v>570</v>
      </c>
      <c r="C243" t="s">
        <v>46</v>
      </c>
      <c r="D243" s="3" t="s">
        <v>25</v>
      </c>
      <c r="E243" s="10" t="s">
        <v>11</v>
      </c>
      <c r="F243" s="10" t="s">
        <v>11</v>
      </c>
      <c r="G243" s="7">
        <v>1</v>
      </c>
      <c r="H243" s="7">
        <v>22</v>
      </c>
      <c r="I243" s="7" t="s">
        <v>153</v>
      </c>
      <c r="J243" s="3" t="s">
        <v>21</v>
      </c>
      <c r="K243" s="3" t="s">
        <v>17</v>
      </c>
      <c r="L243" s="3" t="s">
        <v>8</v>
      </c>
      <c r="M243" s="3" t="s">
        <v>63</v>
      </c>
      <c r="N243" s="5">
        <v>42999</v>
      </c>
      <c r="O243" s="11" t="s">
        <v>11</v>
      </c>
      <c r="P243" s="3" t="s">
        <v>11</v>
      </c>
      <c r="Q243" s="3">
        <v>34</v>
      </c>
      <c r="R243">
        <f t="shared" si="14"/>
        <v>4.8571428571428568</v>
      </c>
      <c r="S243">
        <f t="shared" si="15"/>
        <v>1.1333333333333333</v>
      </c>
      <c r="T243">
        <f t="shared" si="16"/>
        <v>9.3150684931506855E-2</v>
      </c>
      <c r="U243" t="s">
        <v>52</v>
      </c>
    </row>
    <row r="244" spans="1:21">
      <c r="A244" t="s">
        <v>56</v>
      </c>
      <c r="B244" s="3" t="s">
        <v>570</v>
      </c>
      <c r="C244" t="s">
        <v>46</v>
      </c>
      <c r="D244" t="s">
        <v>23</v>
      </c>
      <c r="E244" s="10" t="s">
        <v>11</v>
      </c>
      <c r="F244" s="10" t="s">
        <v>11</v>
      </c>
      <c r="G244" s="7">
        <v>1</v>
      </c>
      <c r="H244" s="7">
        <v>23</v>
      </c>
      <c r="I244" s="7" t="s">
        <v>158</v>
      </c>
      <c r="J244" s="3" t="s">
        <v>19</v>
      </c>
      <c r="K244" s="3" t="s">
        <v>15</v>
      </c>
      <c r="L244" s="3" t="s">
        <v>8</v>
      </c>
      <c r="M244" s="3" t="s">
        <v>63</v>
      </c>
      <c r="N244" s="5">
        <v>42999</v>
      </c>
      <c r="O244" s="11" t="s">
        <v>11</v>
      </c>
      <c r="P244" s="3" t="s">
        <v>11</v>
      </c>
      <c r="Q244" s="3">
        <v>34</v>
      </c>
      <c r="R244">
        <f t="shared" si="14"/>
        <v>4.8571428571428568</v>
      </c>
      <c r="S244">
        <f t="shared" si="15"/>
        <v>1.1333333333333333</v>
      </c>
      <c r="T244">
        <f t="shared" si="16"/>
        <v>9.3150684931506855E-2</v>
      </c>
      <c r="U244" t="s">
        <v>52</v>
      </c>
    </row>
    <row r="245" spans="1:21">
      <c r="A245" t="s">
        <v>56</v>
      </c>
      <c r="B245" s="3" t="s">
        <v>570</v>
      </c>
      <c r="C245" t="s">
        <v>46</v>
      </c>
      <c r="D245" t="s">
        <v>23</v>
      </c>
      <c r="E245" s="10" t="s">
        <v>11</v>
      </c>
      <c r="F245" s="10" t="s">
        <v>11</v>
      </c>
      <c r="G245" s="7">
        <v>1</v>
      </c>
      <c r="H245" s="7">
        <v>23</v>
      </c>
      <c r="I245" s="7" t="s">
        <v>159</v>
      </c>
      <c r="J245" s="3" t="s">
        <v>21</v>
      </c>
      <c r="K245" s="3" t="s">
        <v>17</v>
      </c>
      <c r="L245" s="3" t="s">
        <v>8</v>
      </c>
      <c r="M245" s="3" t="s">
        <v>63</v>
      </c>
      <c r="N245" s="5">
        <v>42999</v>
      </c>
      <c r="O245" s="11" t="s">
        <v>11</v>
      </c>
      <c r="P245" s="3" t="s">
        <v>11</v>
      </c>
      <c r="Q245" s="3">
        <v>34</v>
      </c>
      <c r="R245">
        <f t="shared" si="14"/>
        <v>4.8571428571428568</v>
      </c>
      <c r="S245">
        <f t="shared" si="15"/>
        <v>1.1333333333333333</v>
      </c>
      <c r="T245">
        <f t="shared" si="16"/>
        <v>9.3150684931506855E-2</v>
      </c>
      <c r="U245" t="s">
        <v>52</v>
      </c>
    </row>
    <row r="246" spans="1:21">
      <c r="A246" t="s">
        <v>56</v>
      </c>
      <c r="B246" s="3" t="s">
        <v>570</v>
      </c>
      <c r="C246" t="s">
        <v>46</v>
      </c>
      <c r="D246" s="3" t="s">
        <v>24</v>
      </c>
      <c r="E246" s="10" t="s">
        <v>11</v>
      </c>
      <c r="F246" s="10" t="s">
        <v>11</v>
      </c>
      <c r="G246" s="7">
        <v>1</v>
      </c>
      <c r="H246" s="7">
        <v>24</v>
      </c>
      <c r="I246" s="7" t="s">
        <v>164</v>
      </c>
      <c r="J246" s="3" t="s">
        <v>19</v>
      </c>
      <c r="K246" s="3" t="s">
        <v>15</v>
      </c>
      <c r="L246" s="3" t="s">
        <v>8</v>
      </c>
      <c r="M246" s="3" t="s">
        <v>63</v>
      </c>
      <c r="N246" s="5">
        <v>42999</v>
      </c>
      <c r="O246" s="10" t="s">
        <v>11</v>
      </c>
      <c r="P246" s="3" t="s">
        <v>11</v>
      </c>
      <c r="Q246" s="3">
        <v>34</v>
      </c>
      <c r="R246">
        <f t="shared" si="14"/>
        <v>4.8571428571428568</v>
      </c>
      <c r="S246">
        <f t="shared" si="15"/>
        <v>1.1333333333333333</v>
      </c>
      <c r="T246">
        <f t="shared" si="16"/>
        <v>9.3150684931506855E-2</v>
      </c>
      <c r="U246" t="s">
        <v>52</v>
      </c>
    </row>
    <row r="247" spans="1:21">
      <c r="A247" t="s">
        <v>56</v>
      </c>
      <c r="B247" s="3" t="s">
        <v>570</v>
      </c>
      <c r="C247" t="s">
        <v>46</v>
      </c>
      <c r="D247" s="3" t="s">
        <v>24</v>
      </c>
      <c r="E247" s="10" t="s">
        <v>11</v>
      </c>
      <c r="F247" s="10" t="s">
        <v>11</v>
      </c>
      <c r="G247" s="7">
        <v>1</v>
      </c>
      <c r="H247" s="7">
        <v>24</v>
      </c>
      <c r="I247" s="7" t="s">
        <v>165</v>
      </c>
      <c r="J247" s="3" t="s">
        <v>21</v>
      </c>
      <c r="K247" s="3" t="s">
        <v>17</v>
      </c>
      <c r="L247" s="3" t="s">
        <v>8</v>
      </c>
      <c r="M247" s="3" t="s">
        <v>63</v>
      </c>
      <c r="N247" s="5">
        <v>42999</v>
      </c>
      <c r="O247" s="10" t="s">
        <v>11</v>
      </c>
      <c r="P247" s="3" t="s">
        <v>11</v>
      </c>
      <c r="Q247" s="3">
        <v>34</v>
      </c>
      <c r="R247">
        <f t="shared" si="14"/>
        <v>4.8571428571428568</v>
      </c>
      <c r="S247">
        <f t="shared" si="15"/>
        <v>1.1333333333333333</v>
      </c>
      <c r="T247">
        <f t="shared" si="16"/>
        <v>9.3150684931506855E-2</v>
      </c>
      <c r="U247" t="s">
        <v>52</v>
      </c>
    </row>
    <row r="248" spans="1:21">
      <c r="A248" t="s">
        <v>56</v>
      </c>
      <c r="B248" s="3" t="s">
        <v>570</v>
      </c>
      <c r="C248" t="s">
        <v>46</v>
      </c>
      <c r="D248" s="3" t="s">
        <v>25</v>
      </c>
      <c r="E248" s="10" t="s">
        <v>11</v>
      </c>
      <c r="F248" s="10" t="s">
        <v>11</v>
      </c>
      <c r="G248" s="7">
        <v>2</v>
      </c>
      <c r="H248" s="7">
        <v>25</v>
      </c>
      <c r="I248" s="7" t="s">
        <v>188</v>
      </c>
      <c r="J248" s="3" t="s">
        <v>19</v>
      </c>
      <c r="K248" s="3" t="s">
        <v>15</v>
      </c>
      <c r="L248" s="3" t="s">
        <v>8</v>
      </c>
      <c r="M248" s="3" t="s">
        <v>63</v>
      </c>
      <c r="N248" s="5">
        <v>42999</v>
      </c>
      <c r="O248" s="11" t="s">
        <v>11</v>
      </c>
      <c r="P248" s="3" t="s">
        <v>11</v>
      </c>
      <c r="Q248" s="3">
        <v>34</v>
      </c>
      <c r="R248">
        <f t="shared" si="14"/>
        <v>4.8571428571428568</v>
      </c>
      <c r="S248">
        <f t="shared" si="15"/>
        <v>1.1333333333333333</v>
      </c>
      <c r="T248">
        <f t="shared" si="16"/>
        <v>9.3150684931506855E-2</v>
      </c>
      <c r="U248" t="s">
        <v>52</v>
      </c>
    </row>
    <row r="249" spans="1:21">
      <c r="A249" t="s">
        <v>56</v>
      </c>
      <c r="B249" s="3" t="s">
        <v>570</v>
      </c>
      <c r="C249" t="s">
        <v>46</v>
      </c>
      <c r="D249" s="3" t="s">
        <v>25</v>
      </c>
      <c r="E249" s="10" t="s">
        <v>11</v>
      </c>
      <c r="F249" s="10" t="s">
        <v>11</v>
      </c>
      <c r="G249" s="7">
        <v>2</v>
      </c>
      <c r="H249" s="7">
        <v>25</v>
      </c>
      <c r="I249" s="7" t="s">
        <v>189</v>
      </c>
      <c r="J249" s="3" t="s">
        <v>21</v>
      </c>
      <c r="K249" s="3" t="s">
        <v>17</v>
      </c>
      <c r="L249" s="3" t="s">
        <v>8</v>
      </c>
      <c r="M249" s="3" t="s">
        <v>63</v>
      </c>
      <c r="N249" s="5">
        <v>42999</v>
      </c>
      <c r="O249" s="11" t="s">
        <v>11</v>
      </c>
      <c r="P249" s="3" t="s">
        <v>11</v>
      </c>
      <c r="Q249" s="3">
        <v>34</v>
      </c>
      <c r="R249">
        <f t="shared" si="14"/>
        <v>4.8571428571428568</v>
      </c>
      <c r="S249">
        <f t="shared" si="15"/>
        <v>1.1333333333333333</v>
      </c>
      <c r="T249">
        <f t="shared" si="16"/>
        <v>9.3150684931506855E-2</v>
      </c>
      <c r="U249" t="s">
        <v>52</v>
      </c>
    </row>
    <row r="250" spans="1:21">
      <c r="A250" t="s">
        <v>56</v>
      </c>
      <c r="B250" s="3" t="s">
        <v>570</v>
      </c>
      <c r="C250" t="s">
        <v>46</v>
      </c>
      <c r="D250" t="s">
        <v>23</v>
      </c>
      <c r="E250" s="10" t="s">
        <v>11</v>
      </c>
      <c r="F250" s="10" t="s">
        <v>11</v>
      </c>
      <c r="G250" s="7">
        <v>2</v>
      </c>
      <c r="H250" s="7">
        <v>26</v>
      </c>
      <c r="I250" s="7" t="s">
        <v>194</v>
      </c>
      <c r="J250" s="3" t="s">
        <v>19</v>
      </c>
      <c r="K250" s="3" t="s">
        <v>15</v>
      </c>
      <c r="L250" s="3" t="s">
        <v>8</v>
      </c>
      <c r="M250" s="3" t="s">
        <v>63</v>
      </c>
      <c r="N250" s="5">
        <v>42999</v>
      </c>
      <c r="O250" s="11" t="s">
        <v>11</v>
      </c>
      <c r="P250" s="3" t="s">
        <v>11</v>
      </c>
      <c r="Q250" s="3">
        <v>34</v>
      </c>
      <c r="R250">
        <f t="shared" si="14"/>
        <v>4.8571428571428568</v>
      </c>
      <c r="S250">
        <f t="shared" si="15"/>
        <v>1.1333333333333333</v>
      </c>
      <c r="T250">
        <f t="shared" si="16"/>
        <v>9.3150684931506855E-2</v>
      </c>
      <c r="U250" t="s">
        <v>52</v>
      </c>
    </row>
    <row r="251" spans="1:21">
      <c r="A251" t="s">
        <v>56</v>
      </c>
      <c r="B251" s="3" t="s">
        <v>570</v>
      </c>
      <c r="C251" t="s">
        <v>46</v>
      </c>
      <c r="D251" t="s">
        <v>23</v>
      </c>
      <c r="E251" s="10" t="s">
        <v>11</v>
      </c>
      <c r="F251" s="10" t="s">
        <v>11</v>
      </c>
      <c r="G251" s="7">
        <v>2</v>
      </c>
      <c r="H251" s="7">
        <v>26</v>
      </c>
      <c r="I251" s="7" t="s">
        <v>195</v>
      </c>
      <c r="J251" s="3" t="s">
        <v>21</v>
      </c>
      <c r="K251" s="3" t="s">
        <v>17</v>
      </c>
      <c r="L251" s="3" t="s">
        <v>8</v>
      </c>
      <c r="M251" s="3" t="s">
        <v>63</v>
      </c>
      <c r="N251" s="5">
        <v>42999</v>
      </c>
      <c r="O251" s="11" t="s">
        <v>11</v>
      </c>
      <c r="P251" s="3" t="s">
        <v>11</v>
      </c>
      <c r="Q251" s="3">
        <v>34</v>
      </c>
      <c r="R251">
        <f t="shared" si="14"/>
        <v>4.8571428571428568</v>
      </c>
      <c r="S251">
        <f t="shared" si="15"/>
        <v>1.1333333333333333</v>
      </c>
      <c r="T251">
        <f t="shared" si="16"/>
        <v>9.3150684931506855E-2</v>
      </c>
      <c r="U251" t="s">
        <v>52</v>
      </c>
    </row>
    <row r="252" spans="1:21">
      <c r="A252" t="s">
        <v>56</v>
      </c>
      <c r="B252" s="3" t="s">
        <v>570</v>
      </c>
      <c r="C252" t="s">
        <v>46</v>
      </c>
      <c r="D252" s="3" t="s">
        <v>24</v>
      </c>
      <c r="E252" s="10" t="s">
        <v>11</v>
      </c>
      <c r="F252" s="10" t="s">
        <v>11</v>
      </c>
      <c r="G252" s="7">
        <v>2</v>
      </c>
      <c r="H252" s="7">
        <v>27</v>
      </c>
      <c r="I252" s="7" t="s">
        <v>200</v>
      </c>
      <c r="J252" s="3" t="s">
        <v>19</v>
      </c>
      <c r="K252" s="3" t="s">
        <v>15</v>
      </c>
      <c r="L252" s="3" t="s">
        <v>8</v>
      </c>
      <c r="M252" s="3" t="s">
        <v>63</v>
      </c>
      <c r="N252" s="5">
        <v>42999</v>
      </c>
      <c r="O252" s="10" t="s">
        <v>11</v>
      </c>
      <c r="P252" s="3" t="s">
        <v>11</v>
      </c>
      <c r="Q252" s="3">
        <v>34</v>
      </c>
      <c r="R252">
        <f t="shared" si="14"/>
        <v>4.8571428571428568</v>
      </c>
      <c r="S252">
        <f t="shared" si="15"/>
        <v>1.1333333333333333</v>
      </c>
      <c r="T252">
        <f t="shared" si="16"/>
        <v>9.3150684931506855E-2</v>
      </c>
      <c r="U252" t="s">
        <v>52</v>
      </c>
    </row>
    <row r="253" spans="1:21">
      <c r="A253" t="s">
        <v>56</v>
      </c>
      <c r="B253" s="3" t="s">
        <v>570</v>
      </c>
      <c r="C253" t="s">
        <v>46</v>
      </c>
      <c r="D253" s="3" t="s">
        <v>24</v>
      </c>
      <c r="E253" s="10" t="s">
        <v>11</v>
      </c>
      <c r="F253" s="10" t="s">
        <v>11</v>
      </c>
      <c r="G253" s="7">
        <v>2</v>
      </c>
      <c r="H253" s="7">
        <v>27</v>
      </c>
      <c r="I253" s="7" t="s">
        <v>201</v>
      </c>
      <c r="J253" s="3" t="s">
        <v>21</v>
      </c>
      <c r="K253" s="3" t="s">
        <v>17</v>
      </c>
      <c r="L253" s="3" t="s">
        <v>8</v>
      </c>
      <c r="M253" s="3" t="s">
        <v>63</v>
      </c>
      <c r="N253" s="5">
        <v>42999</v>
      </c>
      <c r="O253" s="10" t="s">
        <v>11</v>
      </c>
      <c r="P253" s="3" t="s">
        <v>11</v>
      </c>
      <c r="Q253" s="3">
        <v>34</v>
      </c>
      <c r="R253">
        <f t="shared" si="14"/>
        <v>4.8571428571428568</v>
      </c>
      <c r="S253">
        <f t="shared" si="15"/>
        <v>1.1333333333333333</v>
      </c>
      <c r="T253">
        <f t="shared" si="16"/>
        <v>9.3150684931506855E-2</v>
      </c>
      <c r="U253" t="s">
        <v>52</v>
      </c>
    </row>
    <row r="254" spans="1:21">
      <c r="A254" t="s">
        <v>56</v>
      </c>
      <c r="B254" s="3" t="s">
        <v>570</v>
      </c>
      <c r="C254" t="s">
        <v>46</v>
      </c>
      <c r="D254" s="3" t="s">
        <v>24</v>
      </c>
      <c r="E254" s="10" t="s">
        <v>11</v>
      </c>
      <c r="F254" s="10" t="s">
        <v>11</v>
      </c>
      <c r="G254" s="7">
        <v>3</v>
      </c>
      <c r="H254" s="7">
        <v>30</v>
      </c>
      <c r="I254" s="7" t="s">
        <v>206</v>
      </c>
      <c r="J254" s="3" t="s">
        <v>21</v>
      </c>
      <c r="K254" s="3" t="s">
        <v>17</v>
      </c>
      <c r="L254" s="3" t="s">
        <v>8</v>
      </c>
      <c r="M254" s="3" t="s">
        <v>63</v>
      </c>
      <c r="N254" s="5">
        <v>42999</v>
      </c>
      <c r="O254" s="11">
        <f>P254*100</f>
        <v>25.698412999999999</v>
      </c>
      <c r="P254" s="3">
        <v>0.25698412999999998</v>
      </c>
      <c r="Q254" s="3">
        <v>34</v>
      </c>
      <c r="R254">
        <f t="shared" si="14"/>
        <v>4.8571428571428568</v>
      </c>
      <c r="S254">
        <f t="shared" si="15"/>
        <v>1.1333333333333333</v>
      </c>
      <c r="T254">
        <f t="shared" si="16"/>
        <v>9.3150684931506855E-2</v>
      </c>
    </row>
    <row r="255" spans="1:21">
      <c r="A255" t="s">
        <v>56</v>
      </c>
      <c r="B255" s="3" t="s">
        <v>570</v>
      </c>
      <c r="C255" t="s">
        <v>46</v>
      </c>
      <c r="D255" s="3" t="s">
        <v>24</v>
      </c>
      <c r="E255" s="10" t="s">
        <v>11</v>
      </c>
      <c r="F255" s="10" t="s">
        <v>11</v>
      </c>
      <c r="G255" s="7">
        <v>3</v>
      </c>
      <c r="H255" s="7">
        <v>30</v>
      </c>
      <c r="I255" s="7" t="s">
        <v>207</v>
      </c>
      <c r="J255" s="3" t="s">
        <v>19</v>
      </c>
      <c r="K255" s="3" t="s">
        <v>15</v>
      </c>
      <c r="L255" s="3" t="s">
        <v>8</v>
      </c>
      <c r="M255" s="3" t="s">
        <v>63</v>
      </c>
      <c r="N255" s="5">
        <v>42999</v>
      </c>
      <c r="O255" s="11">
        <f>P255*100</f>
        <v>25.868725868725871</v>
      </c>
      <c r="P255" s="3">
        <v>0.25868725868725873</v>
      </c>
      <c r="Q255" s="3">
        <v>34</v>
      </c>
      <c r="R255">
        <f t="shared" si="14"/>
        <v>4.8571428571428568</v>
      </c>
      <c r="S255">
        <f t="shared" si="15"/>
        <v>1.1333333333333333</v>
      </c>
      <c r="T255">
        <f t="shared" si="16"/>
        <v>9.3150684931506855E-2</v>
      </c>
    </row>
    <row r="256" spans="1:21">
      <c r="A256" t="s">
        <v>56</v>
      </c>
      <c r="B256" s="3" t="s">
        <v>570</v>
      </c>
      <c r="C256" t="s">
        <v>46</v>
      </c>
      <c r="D256" s="3" t="s">
        <v>25</v>
      </c>
      <c r="E256" s="10" t="s">
        <v>11</v>
      </c>
      <c r="F256" s="10" t="s">
        <v>11</v>
      </c>
      <c r="G256" s="7">
        <v>3</v>
      </c>
      <c r="H256" s="7">
        <v>28</v>
      </c>
      <c r="I256" s="7" t="s">
        <v>224</v>
      </c>
      <c r="J256" s="3" t="s">
        <v>19</v>
      </c>
      <c r="K256" s="3" t="s">
        <v>15</v>
      </c>
      <c r="L256" s="3" t="s">
        <v>8</v>
      </c>
      <c r="M256" s="3" t="s">
        <v>63</v>
      </c>
      <c r="N256" s="5">
        <v>42999</v>
      </c>
      <c r="O256" s="11" t="s">
        <v>11</v>
      </c>
      <c r="P256" s="3" t="s">
        <v>11</v>
      </c>
      <c r="Q256" s="3">
        <v>34</v>
      </c>
      <c r="R256">
        <f t="shared" si="14"/>
        <v>4.8571428571428568</v>
      </c>
      <c r="S256">
        <f t="shared" si="15"/>
        <v>1.1333333333333333</v>
      </c>
      <c r="T256">
        <f t="shared" si="16"/>
        <v>9.3150684931506855E-2</v>
      </c>
      <c r="U256" t="s">
        <v>52</v>
      </c>
    </row>
    <row r="257" spans="1:21">
      <c r="A257" t="s">
        <v>56</v>
      </c>
      <c r="B257" s="3" t="s">
        <v>570</v>
      </c>
      <c r="C257" t="s">
        <v>46</v>
      </c>
      <c r="D257" s="3" t="s">
        <v>25</v>
      </c>
      <c r="E257" s="10" t="s">
        <v>11</v>
      </c>
      <c r="F257" s="10" t="s">
        <v>11</v>
      </c>
      <c r="G257" s="7">
        <v>3</v>
      </c>
      <c r="H257" s="7">
        <v>28</v>
      </c>
      <c r="I257" s="7" t="s">
        <v>225</v>
      </c>
      <c r="J257" s="3" t="s">
        <v>21</v>
      </c>
      <c r="K257" s="3" t="s">
        <v>17</v>
      </c>
      <c r="L257" s="3" t="s">
        <v>8</v>
      </c>
      <c r="M257" s="3" t="s">
        <v>63</v>
      </c>
      <c r="N257" s="5">
        <v>42999</v>
      </c>
      <c r="O257" s="11" t="s">
        <v>11</v>
      </c>
      <c r="P257" s="3" t="s">
        <v>11</v>
      </c>
      <c r="Q257" s="3">
        <v>34</v>
      </c>
      <c r="R257">
        <f t="shared" si="14"/>
        <v>4.8571428571428568</v>
      </c>
      <c r="S257">
        <f t="shared" si="15"/>
        <v>1.1333333333333333</v>
      </c>
      <c r="T257">
        <f t="shared" si="16"/>
        <v>9.3150684931506855E-2</v>
      </c>
      <c r="U257" t="s">
        <v>52</v>
      </c>
    </row>
    <row r="258" spans="1:21">
      <c r="A258" t="s">
        <v>56</v>
      </c>
      <c r="B258" s="3" t="s">
        <v>570</v>
      </c>
      <c r="C258" t="s">
        <v>46</v>
      </c>
      <c r="D258" t="s">
        <v>23</v>
      </c>
      <c r="E258" s="10" t="s">
        <v>11</v>
      </c>
      <c r="F258" s="10" t="s">
        <v>11</v>
      </c>
      <c r="G258" s="7">
        <v>3</v>
      </c>
      <c r="H258" s="7">
        <v>29</v>
      </c>
      <c r="I258" s="7" t="s">
        <v>230</v>
      </c>
      <c r="J258" s="3" t="s">
        <v>19</v>
      </c>
      <c r="K258" s="3" t="s">
        <v>15</v>
      </c>
      <c r="L258" s="3" t="s">
        <v>8</v>
      </c>
      <c r="M258" s="3" t="s">
        <v>63</v>
      </c>
      <c r="N258" s="5">
        <v>42999</v>
      </c>
      <c r="O258" s="11" t="s">
        <v>11</v>
      </c>
      <c r="P258" s="3" t="s">
        <v>11</v>
      </c>
      <c r="Q258" s="3">
        <v>34</v>
      </c>
      <c r="R258">
        <f t="shared" ref="R258:R321" si="17">Q258/7</f>
        <v>4.8571428571428568</v>
      </c>
      <c r="S258">
        <f t="shared" ref="S258:S321" si="18">Q258/30</f>
        <v>1.1333333333333333</v>
      </c>
      <c r="T258">
        <f t="shared" ref="T258:T321" si="19">Q258/365</f>
        <v>9.3150684931506855E-2</v>
      </c>
      <c r="U258" t="s">
        <v>52</v>
      </c>
    </row>
    <row r="259" spans="1:21">
      <c r="A259" t="s">
        <v>56</v>
      </c>
      <c r="B259" s="3" t="s">
        <v>570</v>
      </c>
      <c r="C259" t="s">
        <v>46</v>
      </c>
      <c r="D259" t="s">
        <v>23</v>
      </c>
      <c r="E259" s="10" t="s">
        <v>11</v>
      </c>
      <c r="F259" s="10" t="s">
        <v>11</v>
      </c>
      <c r="G259" s="7">
        <v>3</v>
      </c>
      <c r="H259" s="7">
        <v>29</v>
      </c>
      <c r="I259" s="7" t="s">
        <v>231</v>
      </c>
      <c r="J259" s="3" t="s">
        <v>21</v>
      </c>
      <c r="K259" s="3" t="s">
        <v>17</v>
      </c>
      <c r="L259" s="3" t="s">
        <v>8</v>
      </c>
      <c r="M259" s="3" t="s">
        <v>63</v>
      </c>
      <c r="N259" s="5">
        <v>42999</v>
      </c>
      <c r="O259" s="11" t="s">
        <v>11</v>
      </c>
      <c r="P259" s="3" t="s">
        <v>11</v>
      </c>
      <c r="Q259" s="3">
        <v>34</v>
      </c>
      <c r="R259">
        <f t="shared" si="17"/>
        <v>4.8571428571428568</v>
      </c>
      <c r="S259">
        <f t="shared" si="18"/>
        <v>1.1333333333333333</v>
      </c>
      <c r="T259">
        <f t="shared" si="19"/>
        <v>9.3150684931506855E-2</v>
      </c>
      <c r="U259" t="s">
        <v>52</v>
      </c>
    </row>
    <row r="260" spans="1:21">
      <c r="A260" t="s">
        <v>56</v>
      </c>
      <c r="B260" s="3" t="s">
        <v>570</v>
      </c>
      <c r="C260" t="s">
        <v>46</v>
      </c>
      <c r="D260" t="s">
        <v>23</v>
      </c>
      <c r="E260" s="10" t="s">
        <v>11</v>
      </c>
      <c r="F260" s="10" t="s">
        <v>11</v>
      </c>
      <c r="G260" s="7">
        <v>4</v>
      </c>
      <c r="H260" s="7">
        <v>32</v>
      </c>
      <c r="I260" s="7" t="s">
        <v>241</v>
      </c>
      <c r="J260" s="3" t="s">
        <v>19</v>
      </c>
      <c r="K260" s="3" t="s">
        <v>15</v>
      </c>
      <c r="L260" s="3" t="s">
        <v>8</v>
      </c>
      <c r="M260" s="3" t="s">
        <v>63</v>
      </c>
      <c r="N260" s="5">
        <v>42999</v>
      </c>
      <c r="O260" s="11">
        <f>P260*100</f>
        <v>23.4375</v>
      </c>
      <c r="P260" s="3">
        <v>0.234375</v>
      </c>
      <c r="Q260" s="3">
        <v>34</v>
      </c>
      <c r="R260">
        <f t="shared" si="17"/>
        <v>4.8571428571428568</v>
      </c>
      <c r="S260">
        <f t="shared" si="18"/>
        <v>1.1333333333333333</v>
      </c>
      <c r="T260">
        <f t="shared" si="19"/>
        <v>9.3150684931506855E-2</v>
      </c>
    </row>
    <row r="261" spans="1:21">
      <c r="A261" t="s">
        <v>56</v>
      </c>
      <c r="B261" s="3" t="s">
        <v>570</v>
      </c>
      <c r="C261" t="s">
        <v>46</v>
      </c>
      <c r="D261" t="s">
        <v>23</v>
      </c>
      <c r="E261" s="10" t="s">
        <v>11</v>
      </c>
      <c r="F261" s="10" t="s">
        <v>11</v>
      </c>
      <c r="G261" s="7">
        <v>4</v>
      </c>
      <c r="H261" s="7">
        <v>32</v>
      </c>
      <c r="I261" s="7" t="s">
        <v>245</v>
      </c>
      <c r="J261" s="3" t="s">
        <v>21</v>
      </c>
      <c r="K261" s="3" t="s">
        <v>17</v>
      </c>
      <c r="L261" s="3" t="s">
        <v>8</v>
      </c>
      <c r="M261" s="3" t="s">
        <v>63</v>
      </c>
      <c r="N261" s="5">
        <v>42999</v>
      </c>
      <c r="O261">
        <f>P261*100</f>
        <v>31.496062992125985</v>
      </c>
      <c r="P261" s="3">
        <v>0.31496062992125984</v>
      </c>
      <c r="Q261" s="3">
        <v>34</v>
      </c>
      <c r="R261">
        <f t="shared" si="17"/>
        <v>4.8571428571428568</v>
      </c>
      <c r="S261">
        <f t="shared" si="18"/>
        <v>1.1333333333333333</v>
      </c>
      <c r="T261">
        <f t="shared" si="19"/>
        <v>9.3150684931506855E-2</v>
      </c>
    </row>
    <row r="262" spans="1:21">
      <c r="A262" t="s">
        <v>56</v>
      </c>
      <c r="B262" s="3" t="s">
        <v>570</v>
      </c>
      <c r="C262" t="s">
        <v>46</v>
      </c>
      <c r="D262" s="3" t="s">
        <v>25</v>
      </c>
      <c r="E262" s="10" t="s">
        <v>11</v>
      </c>
      <c r="F262" s="10" t="s">
        <v>11</v>
      </c>
      <c r="G262" s="7">
        <v>4</v>
      </c>
      <c r="H262" s="7">
        <v>31</v>
      </c>
      <c r="I262" s="7" t="s">
        <v>259</v>
      </c>
      <c r="J262" s="3" t="s">
        <v>19</v>
      </c>
      <c r="K262" s="3" t="s">
        <v>15</v>
      </c>
      <c r="L262" s="3" t="s">
        <v>8</v>
      </c>
      <c r="M262" s="3" t="s">
        <v>63</v>
      </c>
      <c r="N262" s="5">
        <v>42999</v>
      </c>
      <c r="O262" s="11" t="s">
        <v>11</v>
      </c>
      <c r="P262" s="3" t="s">
        <v>11</v>
      </c>
      <c r="Q262" s="3">
        <v>34</v>
      </c>
      <c r="R262">
        <f t="shared" si="17"/>
        <v>4.8571428571428568</v>
      </c>
      <c r="S262">
        <f t="shared" si="18"/>
        <v>1.1333333333333333</v>
      </c>
      <c r="T262">
        <f t="shared" si="19"/>
        <v>9.3150684931506855E-2</v>
      </c>
      <c r="U262" t="s">
        <v>52</v>
      </c>
    </row>
    <row r="263" spans="1:21">
      <c r="A263" t="s">
        <v>56</v>
      </c>
      <c r="B263" s="3" t="s">
        <v>570</v>
      </c>
      <c r="C263" t="s">
        <v>46</v>
      </c>
      <c r="D263" s="3" t="s">
        <v>25</v>
      </c>
      <c r="E263" s="10" t="s">
        <v>11</v>
      </c>
      <c r="F263" s="10" t="s">
        <v>11</v>
      </c>
      <c r="G263" s="7">
        <v>4</v>
      </c>
      <c r="H263" s="7">
        <v>31</v>
      </c>
      <c r="I263" s="7" t="s">
        <v>260</v>
      </c>
      <c r="J263" s="3" t="s">
        <v>21</v>
      </c>
      <c r="K263" s="3" t="s">
        <v>17</v>
      </c>
      <c r="L263" s="3" t="s">
        <v>8</v>
      </c>
      <c r="M263" s="3" t="s">
        <v>63</v>
      </c>
      <c r="N263" s="5">
        <v>42999</v>
      </c>
      <c r="O263" s="11" t="s">
        <v>11</v>
      </c>
      <c r="P263" s="3" t="s">
        <v>11</v>
      </c>
      <c r="Q263" s="3">
        <v>34</v>
      </c>
      <c r="R263">
        <f t="shared" si="17"/>
        <v>4.8571428571428568</v>
      </c>
      <c r="S263">
        <f t="shared" si="18"/>
        <v>1.1333333333333333</v>
      </c>
      <c r="T263">
        <f t="shared" si="19"/>
        <v>9.3150684931506855E-2</v>
      </c>
      <c r="U263" t="s">
        <v>52</v>
      </c>
    </row>
    <row r="264" spans="1:21">
      <c r="A264" t="s">
        <v>56</v>
      </c>
      <c r="B264" s="3" t="s">
        <v>570</v>
      </c>
      <c r="C264" t="s">
        <v>46</v>
      </c>
      <c r="D264" s="3" t="s">
        <v>24</v>
      </c>
      <c r="E264" s="10" t="s">
        <v>11</v>
      </c>
      <c r="F264" s="10" t="s">
        <v>11</v>
      </c>
      <c r="G264" s="7">
        <v>4</v>
      </c>
      <c r="H264" s="7">
        <v>33</v>
      </c>
      <c r="I264" s="7" t="s">
        <v>272</v>
      </c>
      <c r="J264" s="3" t="s">
        <v>19</v>
      </c>
      <c r="K264" s="3" t="s">
        <v>15</v>
      </c>
      <c r="L264" s="3" t="s">
        <v>8</v>
      </c>
      <c r="M264" s="3" t="s">
        <v>63</v>
      </c>
      <c r="N264" s="5">
        <v>42999</v>
      </c>
      <c r="O264" s="10" t="s">
        <v>11</v>
      </c>
      <c r="P264" s="3" t="s">
        <v>11</v>
      </c>
      <c r="Q264" s="3">
        <v>34</v>
      </c>
      <c r="R264">
        <f t="shared" si="17"/>
        <v>4.8571428571428568</v>
      </c>
      <c r="S264">
        <f t="shared" si="18"/>
        <v>1.1333333333333333</v>
      </c>
      <c r="T264">
        <f t="shared" si="19"/>
        <v>9.3150684931506855E-2</v>
      </c>
      <c r="U264" t="s">
        <v>52</v>
      </c>
    </row>
    <row r="265" spans="1:21">
      <c r="A265" t="s">
        <v>56</v>
      </c>
      <c r="B265" s="3" t="s">
        <v>570</v>
      </c>
      <c r="C265" t="s">
        <v>46</v>
      </c>
      <c r="D265" s="3" t="s">
        <v>24</v>
      </c>
      <c r="E265" s="10" t="s">
        <v>11</v>
      </c>
      <c r="F265" s="10" t="s">
        <v>11</v>
      </c>
      <c r="G265" s="7">
        <v>4</v>
      </c>
      <c r="H265" s="7">
        <v>33</v>
      </c>
      <c r="I265" s="7" t="s">
        <v>273</v>
      </c>
      <c r="J265" s="3" t="s">
        <v>21</v>
      </c>
      <c r="K265" s="3" t="s">
        <v>17</v>
      </c>
      <c r="L265" s="3" t="s">
        <v>8</v>
      </c>
      <c r="M265" s="3" t="s">
        <v>63</v>
      </c>
      <c r="N265" s="5">
        <v>42999</v>
      </c>
      <c r="O265" s="10" t="s">
        <v>11</v>
      </c>
      <c r="P265" s="3" t="s">
        <v>11</v>
      </c>
      <c r="Q265" s="3">
        <v>34</v>
      </c>
      <c r="R265">
        <f t="shared" si="17"/>
        <v>4.8571428571428568</v>
      </c>
      <c r="S265">
        <f t="shared" si="18"/>
        <v>1.1333333333333333</v>
      </c>
      <c r="T265">
        <f t="shared" si="19"/>
        <v>9.3150684931506855E-2</v>
      </c>
      <c r="U265" t="s">
        <v>52</v>
      </c>
    </row>
    <row r="266" spans="1:21">
      <c r="A266" t="s">
        <v>56</v>
      </c>
      <c r="B266" s="3" t="s">
        <v>570</v>
      </c>
      <c r="C266" t="s">
        <v>46</v>
      </c>
      <c r="D266" t="s">
        <v>23</v>
      </c>
      <c r="E266" s="10" t="s">
        <v>11</v>
      </c>
      <c r="F266" s="10" t="s">
        <v>11</v>
      </c>
      <c r="G266" s="7">
        <v>5</v>
      </c>
      <c r="H266" s="7">
        <v>35</v>
      </c>
      <c r="I266" s="7" t="s">
        <v>279</v>
      </c>
      <c r="J266" s="3" t="s">
        <v>21</v>
      </c>
      <c r="K266" s="3" t="s">
        <v>17</v>
      </c>
      <c r="L266" s="3" t="s">
        <v>8</v>
      </c>
      <c r="M266" s="3" t="s">
        <v>63</v>
      </c>
      <c r="N266" s="5">
        <v>42999</v>
      </c>
      <c r="O266">
        <f>P266*100</f>
        <v>23.46153846153846</v>
      </c>
      <c r="P266" s="3">
        <v>0.23461538461538461</v>
      </c>
      <c r="Q266" s="3">
        <v>34</v>
      </c>
      <c r="R266">
        <f t="shared" si="17"/>
        <v>4.8571428571428568</v>
      </c>
      <c r="S266">
        <f t="shared" si="18"/>
        <v>1.1333333333333333</v>
      </c>
      <c r="T266">
        <f t="shared" si="19"/>
        <v>9.3150684931506855E-2</v>
      </c>
    </row>
    <row r="267" spans="1:21">
      <c r="A267" t="s">
        <v>56</v>
      </c>
      <c r="B267" s="3" t="s">
        <v>570</v>
      </c>
      <c r="C267" t="s">
        <v>46</v>
      </c>
      <c r="D267" s="3" t="s">
        <v>24</v>
      </c>
      <c r="E267" s="10" t="s">
        <v>11</v>
      </c>
      <c r="F267" s="10" t="s">
        <v>11</v>
      </c>
      <c r="G267" s="7">
        <v>5</v>
      </c>
      <c r="H267" s="7">
        <v>36</v>
      </c>
      <c r="I267" s="7" t="s">
        <v>282</v>
      </c>
      <c r="J267" s="3" t="s">
        <v>21</v>
      </c>
      <c r="K267" s="3" t="s">
        <v>17</v>
      </c>
      <c r="L267" s="3" t="s">
        <v>8</v>
      </c>
      <c r="M267" s="3" t="s">
        <v>63</v>
      </c>
      <c r="N267" s="5">
        <v>42999</v>
      </c>
      <c r="O267">
        <f>P267*100</f>
        <v>26.953125</v>
      </c>
      <c r="P267" s="3">
        <v>0.26953125</v>
      </c>
      <c r="Q267" s="3">
        <v>34</v>
      </c>
      <c r="R267">
        <f t="shared" si="17"/>
        <v>4.8571428571428568</v>
      </c>
      <c r="S267">
        <f t="shared" si="18"/>
        <v>1.1333333333333333</v>
      </c>
      <c r="T267">
        <f t="shared" si="19"/>
        <v>9.3150684931506855E-2</v>
      </c>
    </row>
    <row r="268" spans="1:21">
      <c r="A268" t="s">
        <v>56</v>
      </c>
      <c r="B268" s="3" t="s">
        <v>570</v>
      </c>
      <c r="C268" t="s">
        <v>46</v>
      </c>
      <c r="D268" s="3" t="s">
        <v>24</v>
      </c>
      <c r="E268" s="10" t="s">
        <v>11</v>
      </c>
      <c r="F268" s="10" t="s">
        <v>11</v>
      </c>
      <c r="G268" s="7">
        <v>5</v>
      </c>
      <c r="H268" s="7">
        <v>36</v>
      </c>
      <c r="I268" s="7" t="s">
        <v>285</v>
      </c>
      <c r="J268" s="3" t="s">
        <v>19</v>
      </c>
      <c r="K268" s="3" t="s">
        <v>15</v>
      </c>
      <c r="L268" s="3" t="s">
        <v>8</v>
      </c>
      <c r="M268" s="3" t="s">
        <v>63</v>
      </c>
      <c r="N268" s="5">
        <v>42999</v>
      </c>
      <c r="O268">
        <f>P268*100</f>
        <v>31.274131274131271</v>
      </c>
      <c r="P268" s="3">
        <v>0.31274131274131273</v>
      </c>
      <c r="Q268" s="3">
        <v>34</v>
      </c>
      <c r="R268">
        <f t="shared" si="17"/>
        <v>4.8571428571428568</v>
      </c>
      <c r="S268">
        <f t="shared" si="18"/>
        <v>1.1333333333333333</v>
      </c>
      <c r="T268">
        <f t="shared" si="19"/>
        <v>9.3150684931506855E-2</v>
      </c>
    </row>
    <row r="269" spans="1:21">
      <c r="A269" t="s">
        <v>56</v>
      </c>
      <c r="B269" s="3" t="s">
        <v>570</v>
      </c>
      <c r="C269" t="s">
        <v>46</v>
      </c>
      <c r="D269" t="s">
        <v>23</v>
      </c>
      <c r="E269" s="10" t="s">
        <v>11</v>
      </c>
      <c r="F269" s="10" t="s">
        <v>11</v>
      </c>
      <c r="G269" s="7">
        <v>5</v>
      </c>
      <c r="H269" s="7">
        <v>35</v>
      </c>
      <c r="I269" s="7" t="s">
        <v>286</v>
      </c>
      <c r="J269" s="3" t="s">
        <v>19</v>
      </c>
      <c r="K269" s="3" t="s">
        <v>15</v>
      </c>
      <c r="L269" s="3" t="s">
        <v>8</v>
      </c>
      <c r="M269" s="3" t="s">
        <v>63</v>
      </c>
      <c r="N269" s="5">
        <v>42999</v>
      </c>
      <c r="O269">
        <f>P269*100</f>
        <v>32.931726907630519</v>
      </c>
      <c r="P269" s="3">
        <v>0.32931726907630521</v>
      </c>
      <c r="Q269" s="3">
        <v>34</v>
      </c>
      <c r="R269">
        <f t="shared" si="17"/>
        <v>4.8571428571428568</v>
      </c>
      <c r="S269">
        <f t="shared" si="18"/>
        <v>1.1333333333333333</v>
      </c>
      <c r="T269">
        <f t="shared" si="19"/>
        <v>9.3150684931506855E-2</v>
      </c>
    </row>
    <row r="270" spans="1:21">
      <c r="A270" t="s">
        <v>56</v>
      </c>
      <c r="B270" s="3" t="s">
        <v>570</v>
      </c>
      <c r="C270" t="s">
        <v>46</v>
      </c>
      <c r="D270" s="3" t="s">
        <v>25</v>
      </c>
      <c r="E270" s="10" t="s">
        <v>11</v>
      </c>
      <c r="F270" s="10" t="s">
        <v>11</v>
      </c>
      <c r="G270" s="7">
        <v>5</v>
      </c>
      <c r="H270" s="7">
        <v>34</v>
      </c>
      <c r="I270" s="7" t="s">
        <v>296</v>
      </c>
      <c r="J270" s="3" t="s">
        <v>19</v>
      </c>
      <c r="K270" s="3" t="s">
        <v>15</v>
      </c>
      <c r="L270" s="3" t="s">
        <v>8</v>
      </c>
      <c r="M270" s="3" t="s">
        <v>63</v>
      </c>
      <c r="N270" s="5">
        <v>42999</v>
      </c>
      <c r="O270" s="11" t="s">
        <v>11</v>
      </c>
      <c r="P270" s="3" t="s">
        <v>11</v>
      </c>
      <c r="Q270" s="3">
        <v>34</v>
      </c>
      <c r="R270">
        <f t="shared" si="17"/>
        <v>4.8571428571428568</v>
      </c>
      <c r="S270">
        <f t="shared" si="18"/>
        <v>1.1333333333333333</v>
      </c>
      <c r="T270">
        <f t="shared" si="19"/>
        <v>9.3150684931506855E-2</v>
      </c>
      <c r="U270" t="s">
        <v>52</v>
      </c>
    </row>
    <row r="271" spans="1:21">
      <c r="A271" t="s">
        <v>56</v>
      </c>
      <c r="B271" s="3" t="s">
        <v>570</v>
      </c>
      <c r="C271" t="s">
        <v>46</v>
      </c>
      <c r="D271" s="3" t="s">
        <v>25</v>
      </c>
      <c r="E271" s="10" t="s">
        <v>11</v>
      </c>
      <c r="F271" s="10" t="s">
        <v>11</v>
      </c>
      <c r="G271" s="7">
        <v>5</v>
      </c>
      <c r="H271" s="7">
        <v>34</v>
      </c>
      <c r="I271" s="7" t="s">
        <v>297</v>
      </c>
      <c r="J271" s="3" t="s">
        <v>21</v>
      </c>
      <c r="K271" s="3" t="s">
        <v>17</v>
      </c>
      <c r="L271" s="3" t="s">
        <v>8</v>
      </c>
      <c r="M271" s="3" t="s">
        <v>63</v>
      </c>
      <c r="N271" s="5">
        <v>42999</v>
      </c>
      <c r="O271" t="s">
        <v>11</v>
      </c>
      <c r="P271" s="3" t="s">
        <v>11</v>
      </c>
      <c r="Q271" s="3">
        <v>34</v>
      </c>
      <c r="R271">
        <f t="shared" si="17"/>
        <v>4.8571428571428568</v>
      </c>
      <c r="S271">
        <f t="shared" si="18"/>
        <v>1.1333333333333333</v>
      </c>
      <c r="T271">
        <f t="shared" si="19"/>
        <v>9.3150684931506855E-2</v>
      </c>
      <c r="U271" t="s">
        <v>52</v>
      </c>
    </row>
    <row r="272" spans="1:21">
      <c r="A272" t="s">
        <v>56</v>
      </c>
      <c r="B272" s="3" t="s">
        <v>570</v>
      </c>
      <c r="C272" t="s">
        <v>46</v>
      </c>
      <c r="D272" t="s">
        <v>23</v>
      </c>
      <c r="E272" s="10" t="s">
        <v>11</v>
      </c>
      <c r="F272" s="10" t="s">
        <v>11</v>
      </c>
      <c r="G272" s="7">
        <v>6</v>
      </c>
      <c r="H272" s="7">
        <v>38</v>
      </c>
      <c r="I272" s="7" t="s">
        <v>314</v>
      </c>
      <c r="J272" s="3" t="s">
        <v>19</v>
      </c>
      <c r="K272" s="3" t="s">
        <v>15</v>
      </c>
      <c r="L272" s="3" t="s">
        <v>8</v>
      </c>
      <c r="M272" s="3" t="s">
        <v>63</v>
      </c>
      <c r="N272" s="5">
        <v>42999</v>
      </c>
      <c r="O272" s="11">
        <f>P272*100</f>
        <v>20.542635658914726</v>
      </c>
      <c r="P272" s="3">
        <v>0.20542635658914726</v>
      </c>
      <c r="Q272" s="3">
        <v>34</v>
      </c>
      <c r="R272">
        <f t="shared" si="17"/>
        <v>4.8571428571428568</v>
      </c>
      <c r="S272">
        <f t="shared" si="18"/>
        <v>1.1333333333333333</v>
      </c>
      <c r="T272">
        <f t="shared" si="19"/>
        <v>9.3150684931506855E-2</v>
      </c>
    </row>
    <row r="273" spans="1:21">
      <c r="A273" t="s">
        <v>56</v>
      </c>
      <c r="B273" s="3" t="s">
        <v>570</v>
      </c>
      <c r="C273" t="s">
        <v>46</v>
      </c>
      <c r="D273" s="3" t="s">
        <v>24</v>
      </c>
      <c r="E273" s="10" t="s">
        <v>11</v>
      </c>
      <c r="F273" s="10" t="s">
        <v>11</v>
      </c>
      <c r="G273" s="7">
        <v>6</v>
      </c>
      <c r="H273" s="7">
        <v>39</v>
      </c>
      <c r="I273" s="7" t="s">
        <v>315</v>
      </c>
      <c r="J273" s="3" t="s">
        <v>19</v>
      </c>
      <c r="K273" s="3" t="s">
        <v>15</v>
      </c>
      <c r="L273" s="3" t="s">
        <v>8</v>
      </c>
      <c r="M273" s="3" t="s">
        <v>63</v>
      </c>
      <c r="N273" s="5">
        <v>42999</v>
      </c>
      <c r="O273">
        <f>P273*100</f>
        <v>24.615384615384617</v>
      </c>
      <c r="P273" s="3">
        <v>0.24615384615384617</v>
      </c>
      <c r="Q273" s="3">
        <v>34</v>
      </c>
      <c r="R273">
        <f t="shared" si="17"/>
        <v>4.8571428571428568</v>
      </c>
      <c r="S273">
        <f t="shared" si="18"/>
        <v>1.1333333333333333</v>
      </c>
      <c r="T273">
        <f t="shared" si="19"/>
        <v>9.3150684931506855E-2</v>
      </c>
    </row>
    <row r="274" spans="1:21">
      <c r="A274" t="s">
        <v>56</v>
      </c>
      <c r="B274" s="3" t="s">
        <v>570</v>
      </c>
      <c r="C274" t="s">
        <v>46</v>
      </c>
      <c r="D274" t="s">
        <v>23</v>
      </c>
      <c r="E274" s="10" t="s">
        <v>11</v>
      </c>
      <c r="F274" s="10" t="s">
        <v>11</v>
      </c>
      <c r="G274" s="7">
        <v>6</v>
      </c>
      <c r="H274" s="7">
        <v>38</v>
      </c>
      <c r="I274" s="7" t="s">
        <v>316</v>
      </c>
      <c r="J274" s="3" t="s">
        <v>21</v>
      </c>
      <c r="K274" s="3" t="s">
        <v>17</v>
      </c>
      <c r="L274" s="3" t="s">
        <v>8</v>
      </c>
      <c r="M274" s="3" t="s">
        <v>63</v>
      </c>
      <c r="N274" s="5">
        <v>42999</v>
      </c>
      <c r="O274" s="11">
        <f>P274*100</f>
        <v>29.083665338645414</v>
      </c>
      <c r="P274" s="3">
        <v>0.29083665338645415</v>
      </c>
      <c r="Q274" s="3">
        <v>34</v>
      </c>
      <c r="R274">
        <f t="shared" si="17"/>
        <v>4.8571428571428568</v>
      </c>
      <c r="S274">
        <f t="shared" si="18"/>
        <v>1.1333333333333333</v>
      </c>
      <c r="T274">
        <f t="shared" si="19"/>
        <v>9.3150684931506855E-2</v>
      </c>
    </row>
    <row r="275" spans="1:21">
      <c r="A275" t="s">
        <v>56</v>
      </c>
      <c r="B275" s="3" t="s">
        <v>570</v>
      </c>
      <c r="C275" t="s">
        <v>46</v>
      </c>
      <c r="D275" s="3" t="s">
        <v>25</v>
      </c>
      <c r="E275" s="10" t="s">
        <v>11</v>
      </c>
      <c r="F275" s="10" t="s">
        <v>11</v>
      </c>
      <c r="G275" s="7">
        <v>6</v>
      </c>
      <c r="H275" s="7">
        <v>37</v>
      </c>
      <c r="I275" s="7" t="s">
        <v>329</v>
      </c>
      <c r="J275" s="3" t="s">
        <v>19</v>
      </c>
      <c r="K275" s="3" t="s">
        <v>15</v>
      </c>
      <c r="L275" s="3" t="s">
        <v>8</v>
      </c>
      <c r="M275" s="3" t="s">
        <v>63</v>
      </c>
      <c r="N275" s="5">
        <v>42999</v>
      </c>
      <c r="O275" s="11" t="s">
        <v>11</v>
      </c>
      <c r="P275" s="3" t="s">
        <v>11</v>
      </c>
      <c r="Q275" s="3">
        <v>34</v>
      </c>
      <c r="R275">
        <f t="shared" si="17"/>
        <v>4.8571428571428568</v>
      </c>
      <c r="S275">
        <f t="shared" si="18"/>
        <v>1.1333333333333333</v>
      </c>
      <c r="T275">
        <f t="shared" si="19"/>
        <v>9.3150684931506855E-2</v>
      </c>
      <c r="U275" t="s">
        <v>52</v>
      </c>
    </row>
    <row r="276" spans="1:21">
      <c r="A276" t="s">
        <v>56</v>
      </c>
      <c r="B276" s="3" t="s">
        <v>570</v>
      </c>
      <c r="C276" t="s">
        <v>46</v>
      </c>
      <c r="D276" s="3" t="s">
        <v>25</v>
      </c>
      <c r="E276" s="10" t="s">
        <v>11</v>
      </c>
      <c r="F276" s="10" t="s">
        <v>11</v>
      </c>
      <c r="G276" s="7">
        <v>6</v>
      </c>
      <c r="H276" s="7">
        <v>37</v>
      </c>
      <c r="I276" s="7" t="s">
        <v>330</v>
      </c>
      <c r="J276" s="3" t="s">
        <v>21</v>
      </c>
      <c r="K276" s="3" t="s">
        <v>17</v>
      </c>
      <c r="L276" s="3" t="s">
        <v>8</v>
      </c>
      <c r="M276" s="3" t="s">
        <v>63</v>
      </c>
      <c r="N276" s="5">
        <v>42999</v>
      </c>
      <c r="O276" s="11" t="s">
        <v>11</v>
      </c>
      <c r="P276" s="3" t="s">
        <v>11</v>
      </c>
      <c r="Q276" s="3">
        <v>34</v>
      </c>
      <c r="R276">
        <f t="shared" si="17"/>
        <v>4.8571428571428568</v>
      </c>
      <c r="S276">
        <f t="shared" si="18"/>
        <v>1.1333333333333333</v>
      </c>
      <c r="T276">
        <f t="shared" si="19"/>
        <v>9.3150684931506855E-2</v>
      </c>
      <c r="U276" t="s">
        <v>52</v>
      </c>
    </row>
    <row r="277" spans="1:21">
      <c r="A277" t="s">
        <v>56</v>
      </c>
      <c r="B277" s="3" t="s">
        <v>570</v>
      </c>
      <c r="C277" t="s">
        <v>46</v>
      </c>
      <c r="D277" s="3" t="s">
        <v>24</v>
      </c>
      <c r="E277" s="10" t="s">
        <v>11</v>
      </c>
      <c r="F277" s="10" t="s">
        <v>11</v>
      </c>
      <c r="G277" s="7">
        <v>6</v>
      </c>
      <c r="H277" s="7">
        <v>39</v>
      </c>
      <c r="I277" s="7" t="s">
        <v>345</v>
      </c>
      <c r="J277" s="3" t="s">
        <v>21</v>
      </c>
      <c r="K277" s="3" t="s">
        <v>17</v>
      </c>
      <c r="L277" s="3" t="s">
        <v>8</v>
      </c>
      <c r="M277" s="3" t="s">
        <v>63</v>
      </c>
      <c r="N277" s="5">
        <v>42999</v>
      </c>
      <c r="O277" s="3" t="s">
        <v>11</v>
      </c>
      <c r="P277" s="3" t="s">
        <v>11</v>
      </c>
      <c r="Q277" s="3">
        <v>34</v>
      </c>
      <c r="R277">
        <f t="shared" si="17"/>
        <v>4.8571428571428568</v>
      </c>
      <c r="S277">
        <f t="shared" si="18"/>
        <v>1.1333333333333333</v>
      </c>
      <c r="T277">
        <f t="shared" si="19"/>
        <v>9.3150684931506855E-2</v>
      </c>
      <c r="U277" t="s">
        <v>52</v>
      </c>
    </row>
    <row r="278" spans="1:21">
      <c r="A278" t="s">
        <v>56</v>
      </c>
      <c r="B278" s="3" t="s">
        <v>66</v>
      </c>
      <c r="C278" t="s">
        <v>65</v>
      </c>
      <c r="D278" t="s">
        <v>43</v>
      </c>
      <c r="E278" s="16">
        <v>7.9212943920000001</v>
      </c>
      <c r="F278" s="16">
        <v>5.5649999999999995</v>
      </c>
      <c r="G278" s="2" t="s">
        <v>5</v>
      </c>
      <c r="H278" s="2">
        <v>15</v>
      </c>
      <c r="I278" s="2" t="s">
        <v>371</v>
      </c>
      <c r="J278" t="s">
        <v>14</v>
      </c>
      <c r="K278" t="s">
        <v>16</v>
      </c>
      <c r="L278" t="s">
        <v>6</v>
      </c>
      <c r="M278" s="3" t="s">
        <v>62</v>
      </c>
      <c r="O278" s="8">
        <v>23.846153846153847</v>
      </c>
      <c r="P278">
        <f t="shared" ref="P278:P309" si="20">O278/100</f>
        <v>0.23846153846153847</v>
      </c>
      <c r="Q278">
        <v>14</v>
      </c>
      <c r="R278">
        <f t="shared" si="17"/>
        <v>2</v>
      </c>
      <c r="S278">
        <f t="shared" si="18"/>
        <v>0.46666666666666667</v>
      </c>
      <c r="T278">
        <f t="shared" si="19"/>
        <v>3.8356164383561646E-2</v>
      </c>
    </row>
    <row r="279" spans="1:21">
      <c r="A279" t="s">
        <v>56</v>
      </c>
      <c r="B279" s="3" t="s">
        <v>66</v>
      </c>
      <c r="C279" t="s">
        <v>65</v>
      </c>
      <c r="D279" t="s">
        <v>44</v>
      </c>
      <c r="E279" s="16">
        <v>11.061292134999999</v>
      </c>
      <c r="F279" s="16">
        <v>4.3000000000000007</v>
      </c>
      <c r="G279" s="2" t="s">
        <v>5</v>
      </c>
      <c r="H279" s="2">
        <v>15</v>
      </c>
      <c r="I279" s="2" t="s">
        <v>380</v>
      </c>
      <c r="J279" t="s">
        <v>20</v>
      </c>
      <c r="K279" t="s">
        <v>17</v>
      </c>
      <c r="L279" s="3" t="s">
        <v>6</v>
      </c>
      <c r="M279" s="3" t="s">
        <v>62</v>
      </c>
      <c r="O279" s="8">
        <v>37.6</v>
      </c>
      <c r="P279">
        <f t="shared" si="20"/>
        <v>0.376</v>
      </c>
      <c r="Q279">
        <v>14</v>
      </c>
      <c r="R279">
        <f t="shared" si="17"/>
        <v>2</v>
      </c>
      <c r="S279">
        <f t="shared" si="18"/>
        <v>0.46666666666666667</v>
      </c>
      <c r="T279">
        <f t="shared" si="19"/>
        <v>3.8356164383561646E-2</v>
      </c>
    </row>
    <row r="280" spans="1:21">
      <c r="A280" t="s">
        <v>56</v>
      </c>
      <c r="B280" s="3" t="s">
        <v>66</v>
      </c>
      <c r="C280" t="s">
        <v>65</v>
      </c>
      <c r="D280" t="s">
        <v>42</v>
      </c>
      <c r="E280" s="16">
        <v>9.5950207664999994</v>
      </c>
      <c r="F280" s="16">
        <v>5.5</v>
      </c>
      <c r="G280" s="2" t="s">
        <v>5</v>
      </c>
      <c r="H280" s="2">
        <v>15</v>
      </c>
      <c r="I280" s="2" t="s">
        <v>381</v>
      </c>
      <c r="J280" t="s">
        <v>19</v>
      </c>
      <c r="K280" t="s">
        <v>15</v>
      </c>
      <c r="L280" t="s">
        <v>6</v>
      </c>
      <c r="M280" s="3" t="s">
        <v>62</v>
      </c>
      <c r="O280" s="8">
        <v>49.583333333333336</v>
      </c>
      <c r="P280">
        <f t="shared" si="20"/>
        <v>0.49583333333333335</v>
      </c>
      <c r="Q280">
        <v>14</v>
      </c>
      <c r="R280">
        <f t="shared" si="17"/>
        <v>2</v>
      </c>
      <c r="S280">
        <f t="shared" si="18"/>
        <v>0.46666666666666667</v>
      </c>
      <c r="T280">
        <f t="shared" si="19"/>
        <v>3.8356164383561646E-2</v>
      </c>
    </row>
    <row r="281" spans="1:21">
      <c r="A281" t="s">
        <v>56</v>
      </c>
      <c r="B281" s="3" t="s">
        <v>66</v>
      </c>
      <c r="C281" t="s">
        <v>65</v>
      </c>
      <c r="D281" t="s">
        <v>43</v>
      </c>
      <c r="E281" s="16">
        <v>8.7481467309999985</v>
      </c>
      <c r="F281" s="16">
        <v>4.375</v>
      </c>
      <c r="G281" s="2" t="s">
        <v>9</v>
      </c>
      <c r="H281" s="2">
        <v>16</v>
      </c>
      <c r="I281" s="2" t="s">
        <v>415</v>
      </c>
      <c r="J281" t="s">
        <v>14</v>
      </c>
      <c r="K281" t="s">
        <v>16</v>
      </c>
      <c r="L281" t="s">
        <v>6</v>
      </c>
      <c r="M281" s="3" t="s">
        <v>62</v>
      </c>
      <c r="O281" s="8">
        <v>39.166666666666664</v>
      </c>
      <c r="P281">
        <f t="shared" si="20"/>
        <v>0.39166666666666666</v>
      </c>
      <c r="Q281">
        <v>14</v>
      </c>
      <c r="R281">
        <f t="shared" si="17"/>
        <v>2</v>
      </c>
      <c r="S281">
        <f t="shared" si="18"/>
        <v>0.46666666666666667</v>
      </c>
      <c r="T281">
        <f t="shared" si="19"/>
        <v>3.8356164383561646E-2</v>
      </c>
    </row>
    <row r="282" spans="1:21">
      <c r="A282" t="s">
        <v>56</v>
      </c>
      <c r="B282" s="3" t="s">
        <v>66</v>
      </c>
      <c r="C282" t="s">
        <v>65</v>
      </c>
      <c r="D282" t="s">
        <v>44</v>
      </c>
      <c r="E282" s="16">
        <v>8.3673954639999994</v>
      </c>
      <c r="F282" s="16">
        <v>4.67</v>
      </c>
      <c r="G282" s="2" t="s">
        <v>9</v>
      </c>
      <c r="H282" s="2">
        <v>16</v>
      </c>
      <c r="I282" s="2" t="s">
        <v>416</v>
      </c>
      <c r="J282" t="s">
        <v>20</v>
      </c>
      <c r="K282" t="s">
        <v>17</v>
      </c>
      <c r="L282" t="s">
        <v>6</v>
      </c>
      <c r="M282" s="3" t="s">
        <v>62</v>
      </c>
      <c r="O282" s="8">
        <v>41.153846153846153</v>
      </c>
      <c r="P282">
        <f t="shared" si="20"/>
        <v>0.41153846153846152</v>
      </c>
      <c r="Q282">
        <v>14</v>
      </c>
      <c r="R282">
        <f t="shared" si="17"/>
        <v>2</v>
      </c>
      <c r="S282">
        <f t="shared" si="18"/>
        <v>0.46666666666666667</v>
      </c>
      <c r="T282">
        <f t="shared" si="19"/>
        <v>3.8356164383561646E-2</v>
      </c>
    </row>
    <row r="283" spans="1:21">
      <c r="A283" t="s">
        <v>56</v>
      </c>
      <c r="B283" s="3" t="s">
        <v>66</v>
      </c>
      <c r="C283" t="s">
        <v>65</v>
      </c>
      <c r="D283" t="s">
        <v>42</v>
      </c>
      <c r="E283" s="16">
        <v>10.894032337500001</v>
      </c>
      <c r="F283" s="16">
        <v>5.0350000000000001</v>
      </c>
      <c r="G283" s="2" t="s">
        <v>9</v>
      </c>
      <c r="H283" s="2">
        <v>16</v>
      </c>
      <c r="I283" s="2" t="s">
        <v>417</v>
      </c>
      <c r="J283" t="s">
        <v>19</v>
      </c>
      <c r="K283" t="s">
        <v>15</v>
      </c>
      <c r="L283" t="s">
        <v>6</v>
      </c>
      <c r="M283" s="3" t="s">
        <v>62</v>
      </c>
      <c r="O283" s="8">
        <v>46.296296296296298</v>
      </c>
      <c r="P283">
        <f t="shared" si="20"/>
        <v>0.46296296296296297</v>
      </c>
      <c r="Q283">
        <v>14</v>
      </c>
      <c r="R283">
        <f t="shared" si="17"/>
        <v>2</v>
      </c>
      <c r="S283">
        <f t="shared" si="18"/>
        <v>0.46666666666666667</v>
      </c>
      <c r="T283">
        <f t="shared" si="19"/>
        <v>3.8356164383561646E-2</v>
      </c>
    </row>
    <row r="284" spans="1:21">
      <c r="A284" t="s">
        <v>56</v>
      </c>
      <c r="B284" s="3" t="s">
        <v>66</v>
      </c>
      <c r="C284" t="s">
        <v>65</v>
      </c>
      <c r="D284" t="s">
        <v>43</v>
      </c>
      <c r="E284" s="16">
        <v>11.491361508499999</v>
      </c>
      <c r="F284" s="16">
        <v>4.2649999999999997</v>
      </c>
      <c r="G284" s="2" t="s">
        <v>10</v>
      </c>
      <c r="H284" s="2">
        <v>17</v>
      </c>
      <c r="I284" s="2" t="s">
        <v>451</v>
      </c>
      <c r="J284" t="s">
        <v>14</v>
      </c>
      <c r="K284" t="s">
        <v>16</v>
      </c>
      <c r="L284" t="s">
        <v>6</v>
      </c>
      <c r="M284" s="3" t="s">
        <v>62</v>
      </c>
      <c r="O284" s="8">
        <v>48.148148148148145</v>
      </c>
      <c r="P284">
        <f t="shared" si="20"/>
        <v>0.48148148148148145</v>
      </c>
      <c r="Q284">
        <v>14</v>
      </c>
      <c r="R284">
        <f t="shared" si="17"/>
        <v>2</v>
      </c>
      <c r="S284">
        <f t="shared" si="18"/>
        <v>0.46666666666666667</v>
      </c>
      <c r="T284">
        <f t="shared" si="19"/>
        <v>3.8356164383561646E-2</v>
      </c>
    </row>
    <row r="285" spans="1:21">
      <c r="A285" t="s">
        <v>56</v>
      </c>
      <c r="B285" s="3" t="s">
        <v>66</v>
      </c>
      <c r="C285" t="s">
        <v>65</v>
      </c>
      <c r="D285" t="s">
        <v>44</v>
      </c>
      <c r="E285" s="16">
        <v>13.57058806</v>
      </c>
      <c r="F285" s="16">
        <v>4.05</v>
      </c>
      <c r="G285" s="2" t="s">
        <v>10</v>
      </c>
      <c r="H285" s="2">
        <v>17</v>
      </c>
      <c r="I285" s="2" t="s">
        <v>452</v>
      </c>
      <c r="J285" t="s">
        <v>20</v>
      </c>
      <c r="K285" t="s">
        <v>17</v>
      </c>
      <c r="L285" t="s">
        <v>6</v>
      </c>
      <c r="M285" s="3" t="s">
        <v>62</v>
      </c>
      <c r="O285" s="8">
        <v>57.391304347826086</v>
      </c>
      <c r="P285">
        <f t="shared" si="20"/>
        <v>0.57391304347826089</v>
      </c>
      <c r="Q285">
        <v>14</v>
      </c>
      <c r="R285">
        <f t="shared" si="17"/>
        <v>2</v>
      </c>
      <c r="S285">
        <f t="shared" si="18"/>
        <v>0.46666666666666667</v>
      </c>
      <c r="T285">
        <f t="shared" si="19"/>
        <v>3.8356164383561646E-2</v>
      </c>
    </row>
    <row r="286" spans="1:21">
      <c r="A286" t="s">
        <v>56</v>
      </c>
      <c r="B286" s="3" t="s">
        <v>66</v>
      </c>
      <c r="C286" t="s">
        <v>65</v>
      </c>
      <c r="D286" t="s">
        <v>42</v>
      </c>
      <c r="E286" s="16">
        <v>7.6871781255000009</v>
      </c>
      <c r="F286" s="16">
        <v>5.2149999999999999</v>
      </c>
      <c r="G286" s="2" t="s">
        <v>10</v>
      </c>
      <c r="H286" s="2">
        <v>17</v>
      </c>
      <c r="I286" s="2" t="s">
        <v>453</v>
      </c>
      <c r="J286" t="s">
        <v>19</v>
      </c>
      <c r="K286" t="s">
        <v>15</v>
      </c>
      <c r="L286" t="s">
        <v>6</v>
      </c>
      <c r="M286" s="3" t="s">
        <v>62</v>
      </c>
      <c r="O286" s="8">
        <v>59.599999999999994</v>
      </c>
      <c r="P286">
        <f t="shared" si="20"/>
        <v>0.59599999999999997</v>
      </c>
      <c r="Q286">
        <v>14</v>
      </c>
      <c r="R286">
        <f t="shared" si="17"/>
        <v>2</v>
      </c>
      <c r="S286">
        <f t="shared" si="18"/>
        <v>0.46666666666666667</v>
      </c>
      <c r="T286">
        <f t="shared" si="19"/>
        <v>3.8356164383561646E-2</v>
      </c>
    </row>
    <row r="287" spans="1:21">
      <c r="A287" t="s">
        <v>56</v>
      </c>
      <c r="B287" s="3" t="s">
        <v>66</v>
      </c>
      <c r="C287" t="s">
        <v>65</v>
      </c>
      <c r="D287" t="s">
        <v>43</v>
      </c>
      <c r="E287" s="16">
        <v>7.9212943920000001</v>
      </c>
      <c r="F287" s="16">
        <v>5.5649999999999995</v>
      </c>
      <c r="G287" s="2" t="s">
        <v>5</v>
      </c>
      <c r="H287" s="2">
        <v>15</v>
      </c>
      <c r="I287" s="2" t="s">
        <v>376</v>
      </c>
      <c r="J287" t="s">
        <v>14</v>
      </c>
      <c r="K287" t="s">
        <v>16</v>
      </c>
      <c r="L287" t="s">
        <v>7</v>
      </c>
      <c r="M287" s="3" t="s">
        <v>63</v>
      </c>
      <c r="O287" s="8">
        <v>25.833333333333336</v>
      </c>
      <c r="P287">
        <f t="shared" si="20"/>
        <v>0.25833333333333336</v>
      </c>
      <c r="Q287">
        <v>14</v>
      </c>
      <c r="R287">
        <f t="shared" si="17"/>
        <v>2</v>
      </c>
      <c r="S287">
        <f t="shared" si="18"/>
        <v>0.46666666666666667</v>
      </c>
      <c r="T287">
        <f t="shared" si="19"/>
        <v>3.8356164383561646E-2</v>
      </c>
    </row>
    <row r="288" spans="1:21">
      <c r="A288" t="s">
        <v>56</v>
      </c>
      <c r="B288" s="3" t="s">
        <v>66</v>
      </c>
      <c r="C288" t="s">
        <v>65</v>
      </c>
      <c r="D288" t="s">
        <v>44</v>
      </c>
      <c r="E288" s="16">
        <v>11.061292134999999</v>
      </c>
      <c r="F288" s="16">
        <v>4.3000000000000007</v>
      </c>
      <c r="G288" s="2" t="s">
        <v>5</v>
      </c>
      <c r="H288" s="2">
        <v>15</v>
      </c>
      <c r="I288" s="2" t="s">
        <v>377</v>
      </c>
      <c r="J288" t="s">
        <v>20</v>
      </c>
      <c r="K288" t="s">
        <v>17</v>
      </c>
      <c r="L288" t="s">
        <v>7</v>
      </c>
      <c r="M288" s="3" t="s">
        <v>63</v>
      </c>
      <c r="O288" s="8">
        <v>30.416666666666664</v>
      </c>
      <c r="P288">
        <f t="shared" si="20"/>
        <v>0.30416666666666664</v>
      </c>
      <c r="Q288">
        <v>14</v>
      </c>
      <c r="R288">
        <f t="shared" si="17"/>
        <v>2</v>
      </c>
      <c r="S288">
        <f t="shared" si="18"/>
        <v>0.46666666666666667</v>
      </c>
      <c r="T288">
        <f t="shared" si="19"/>
        <v>3.8356164383561646E-2</v>
      </c>
    </row>
    <row r="289" spans="1:20">
      <c r="A289" t="s">
        <v>56</v>
      </c>
      <c r="B289" s="3" t="s">
        <v>66</v>
      </c>
      <c r="C289" t="s">
        <v>65</v>
      </c>
      <c r="D289" t="s">
        <v>42</v>
      </c>
      <c r="E289" s="16">
        <v>9.5950207664999994</v>
      </c>
      <c r="F289" s="16">
        <v>5.5</v>
      </c>
      <c r="G289" s="2" t="s">
        <v>5</v>
      </c>
      <c r="H289" s="2">
        <v>15</v>
      </c>
      <c r="I289" s="2" t="s">
        <v>378</v>
      </c>
      <c r="J289" t="s">
        <v>19</v>
      </c>
      <c r="K289" t="s">
        <v>15</v>
      </c>
      <c r="L289" t="s">
        <v>7</v>
      </c>
      <c r="M289" s="3" t="s">
        <v>63</v>
      </c>
      <c r="O289" s="8">
        <v>31.111111111111111</v>
      </c>
      <c r="P289">
        <f t="shared" si="20"/>
        <v>0.31111111111111112</v>
      </c>
      <c r="Q289">
        <v>14</v>
      </c>
      <c r="R289">
        <f t="shared" si="17"/>
        <v>2</v>
      </c>
      <c r="S289">
        <f t="shared" si="18"/>
        <v>0.46666666666666667</v>
      </c>
      <c r="T289">
        <f t="shared" si="19"/>
        <v>3.8356164383561646E-2</v>
      </c>
    </row>
    <row r="290" spans="1:20">
      <c r="A290" t="s">
        <v>56</v>
      </c>
      <c r="B290" s="3" t="s">
        <v>66</v>
      </c>
      <c r="C290" t="s">
        <v>65</v>
      </c>
      <c r="D290" t="s">
        <v>42</v>
      </c>
      <c r="E290" s="16">
        <v>10.894032337500001</v>
      </c>
      <c r="F290" s="16">
        <v>5.0350000000000001</v>
      </c>
      <c r="G290" s="2" t="s">
        <v>9</v>
      </c>
      <c r="H290" s="2">
        <v>16</v>
      </c>
      <c r="I290" s="2" t="s">
        <v>405</v>
      </c>
      <c r="J290" t="s">
        <v>19</v>
      </c>
      <c r="K290" t="s">
        <v>15</v>
      </c>
      <c r="L290" t="s">
        <v>7</v>
      </c>
      <c r="M290" s="3" t="s">
        <v>63</v>
      </c>
      <c r="O290" s="8">
        <v>23.46153846153846</v>
      </c>
      <c r="P290">
        <f t="shared" si="20"/>
        <v>0.23461538461538459</v>
      </c>
      <c r="Q290">
        <v>14</v>
      </c>
      <c r="R290">
        <f t="shared" si="17"/>
        <v>2</v>
      </c>
      <c r="S290">
        <f t="shared" si="18"/>
        <v>0.46666666666666667</v>
      </c>
      <c r="T290">
        <f t="shared" si="19"/>
        <v>3.8356164383561646E-2</v>
      </c>
    </row>
    <row r="291" spans="1:20">
      <c r="A291" t="s">
        <v>56</v>
      </c>
      <c r="B291" s="3" t="s">
        <v>66</v>
      </c>
      <c r="C291" t="s">
        <v>65</v>
      </c>
      <c r="D291" t="s">
        <v>44</v>
      </c>
      <c r="E291" s="16">
        <v>8.3673954639999994</v>
      </c>
      <c r="F291" s="16">
        <v>4.67</v>
      </c>
      <c r="G291" s="2" t="s">
        <v>9</v>
      </c>
      <c r="H291" s="2">
        <v>16</v>
      </c>
      <c r="I291" s="2" t="s">
        <v>412</v>
      </c>
      <c r="J291" t="s">
        <v>20</v>
      </c>
      <c r="K291" t="s">
        <v>17</v>
      </c>
      <c r="L291" t="s">
        <v>7</v>
      </c>
      <c r="M291" s="3" t="s">
        <v>63</v>
      </c>
      <c r="O291" s="8">
        <v>29.230769230769226</v>
      </c>
      <c r="P291">
        <f t="shared" si="20"/>
        <v>0.29230769230769227</v>
      </c>
      <c r="Q291">
        <v>14</v>
      </c>
      <c r="R291">
        <f t="shared" si="17"/>
        <v>2</v>
      </c>
      <c r="S291">
        <f t="shared" si="18"/>
        <v>0.46666666666666667</v>
      </c>
      <c r="T291">
        <f t="shared" si="19"/>
        <v>3.8356164383561646E-2</v>
      </c>
    </row>
    <row r="292" spans="1:20">
      <c r="A292" t="s">
        <v>56</v>
      </c>
      <c r="B292" s="3" t="s">
        <v>66</v>
      </c>
      <c r="C292" t="s">
        <v>65</v>
      </c>
      <c r="D292" t="s">
        <v>43</v>
      </c>
      <c r="E292" s="16">
        <v>8.7481467309999985</v>
      </c>
      <c r="F292" s="16">
        <v>4.375</v>
      </c>
      <c r="G292" s="2" t="s">
        <v>9</v>
      </c>
      <c r="H292" s="2">
        <v>16</v>
      </c>
      <c r="I292" s="2" t="s">
        <v>414</v>
      </c>
      <c r="J292" t="s">
        <v>14</v>
      </c>
      <c r="K292" t="s">
        <v>16</v>
      </c>
      <c r="L292" t="s">
        <v>7</v>
      </c>
      <c r="M292" s="3" t="s">
        <v>63</v>
      </c>
      <c r="O292" s="8">
        <v>32.4</v>
      </c>
      <c r="P292">
        <f t="shared" si="20"/>
        <v>0.32400000000000001</v>
      </c>
      <c r="Q292">
        <v>14</v>
      </c>
      <c r="R292">
        <f t="shared" si="17"/>
        <v>2</v>
      </c>
      <c r="S292">
        <f t="shared" si="18"/>
        <v>0.46666666666666667</v>
      </c>
      <c r="T292">
        <f t="shared" si="19"/>
        <v>3.8356164383561646E-2</v>
      </c>
    </row>
    <row r="293" spans="1:20">
      <c r="A293" t="s">
        <v>56</v>
      </c>
      <c r="B293" s="3" t="s">
        <v>66</v>
      </c>
      <c r="C293" t="s">
        <v>65</v>
      </c>
      <c r="D293" t="s">
        <v>42</v>
      </c>
      <c r="E293" s="16">
        <v>7.6871781255000009</v>
      </c>
      <c r="F293" s="16">
        <v>5.2149999999999999</v>
      </c>
      <c r="G293" s="2" t="s">
        <v>10</v>
      </c>
      <c r="H293" s="2">
        <v>17</v>
      </c>
      <c r="I293" s="2" t="s">
        <v>440</v>
      </c>
      <c r="J293" t="s">
        <v>19</v>
      </c>
      <c r="K293" t="s">
        <v>15</v>
      </c>
      <c r="L293" t="s">
        <v>7</v>
      </c>
      <c r="M293" s="3" t="s">
        <v>63</v>
      </c>
      <c r="O293" s="8">
        <v>30.37037037037037</v>
      </c>
      <c r="P293">
        <f t="shared" si="20"/>
        <v>0.3037037037037037</v>
      </c>
      <c r="Q293">
        <v>14</v>
      </c>
      <c r="R293">
        <f t="shared" si="17"/>
        <v>2</v>
      </c>
      <c r="S293">
        <f t="shared" si="18"/>
        <v>0.46666666666666667</v>
      </c>
      <c r="T293">
        <f t="shared" si="19"/>
        <v>3.8356164383561646E-2</v>
      </c>
    </row>
    <row r="294" spans="1:20">
      <c r="A294" t="s">
        <v>56</v>
      </c>
      <c r="B294" s="3" t="s">
        <v>66</v>
      </c>
      <c r="C294" t="s">
        <v>65</v>
      </c>
      <c r="D294" t="s">
        <v>44</v>
      </c>
      <c r="E294" s="16">
        <v>13.57058806</v>
      </c>
      <c r="F294" s="16">
        <v>4.05</v>
      </c>
      <c r="G294" s="2" t="s">
        <v>10</v>
      </c>
      <c r="H294" s="2">
        <v>17</v>
      </c>
      <c r="I294" s="2" t="s">
        <v>443</v>
      </c>
      <c r="J294" t="s">
        <v>20</v>
      </c>
      <c r="K294" t="s">
        <v>17</v>
      </c>
      <c r="L294" t="s">
        <v>7</v>
      </c>
      <c r="M294" s="3" t="s">
        <v>63</v>
      </c>
      <c r="O294" s="8">
        <v>31.851851851851848</v>
      </c>
      <c r="P294">
        <f t="shared" si="20"/>
        <v>0.31851851851851848</v>
      </c>
      <c r="Q294">
        <v>14</v>
      </c>
      <c r="R294">
        <f t="shared" si="17"/>
        <v>2</v>
      </c>
      <c r="S294">
        <f t="shared" si="18"/>
        <v>0.46666666666666667</v>
      </c>
      <c r="T294">
        <f t="shared" si="19"/>
        <v>3.8356164383561646E-2</v>
      </c>
    </row>
    <row r="295" spans="1:20">
      <c r="A295" t="s">
        <v>56</v>
      </c>
      <c r="B295" s="3" t="s">
        <v>66</v>
      </c>
      <c r="C295" t="s">
        <v>65</v>
      </c>
      <c r="D295" t="s">
        <v>43</v>
      </c>
      <c r="E295" s="16">
        <v>11.491361508499999</v>
      </c>
      <c r="F295" s="16">
        <v>4.2649999999999997</v>
      </c>
      <c r="G295" s="2" t="s">
        <v>10</v>
      </c>
      <c r="H295" s="2">
        <v>17</v>
      </c>
      <c r="I295" s="2" t="s">
        <v>445</v>
      </c>
      <c r="J295" t="s">
        <v>14</v>
      </c>
      <c r="K295" t="s">
        <v>16</v>
      </c>
      <c r="L295" t="s">
        <v>7</v>
      </c>
      <c r="M295" s="3" t="s">
        <v>63</v>
      </c>
      <c r="O295" s="8">
        <v>32.799999999999997</v>
      </c>
      <c r="P295">
        <f t="shared" si="20"/>
        <v>0.32799999999999996</v>
      </c>
      <c r="Q295">
        <v>14</v>
      </c>
      <c r="R295">
        <f t="shared" si="17"/>
        <v>2</v>
      </c>
      <c r="S295">
        <f t="shared" si="18"/>
        <v>0.46666666666666667</v>
      </c>
      <c r="T295">
        <f t="shared" si="19"/>
        <v>3.8356164383561646E-2</v>
      </c>
    </row>
    <row r="296" spans="1:20">
      <c r="A296" t="s">
        <v>56</v>
      </c>
      <c r="B296" s="3" t="s">
        <v>66</v>
      </c>
      <c r="C296" t="s">
        <v>65</v>
      </c>
      <c r="D296" t="s">
        <v>43</v>
      </c>
      <c r="E296" s="16">
        <v>7.9212943920000001</v>
      </c>
      <c r="F296" s="16">
        <v>5.5649999999999995</v>
      </c>
      <c r="G296" s="2" t="s">
        <v>5</v>
      </c>
      <c r="H296" s="2">
        <v>15</v>
      </c>
      <c r="I296" s="2" t="s">
        <v>367</v>
      </c>
      <c r="J296" t="s">
        <v>14</v>
      </c>
      <c r="K296" t="s">
        <v>16</v>
      </c>
      <c r="L296" t="s">
        <v>8</v>
      </c>
      <c r="M296" s="3" t="s">
        <v>63</v>
      </c>
      <c r="O296" s="15">
        <v>21.2</v>
      </c>
      <c r="P296">
        <f t="shared" si="20"/>
        <v>0.21199999999999999</v>
      </c>
      <c r="Q296">
        <v>14</v>
      </c>
      <c r="R296">
        <f t="shared" si="17"/>
        <v>2</v>
      </c>
      <c r="S296">
        <f t="shared" si="18"/>
        <v>0.46666666666666667</v>
      </c>
      <c r="T296">
        <f t="shared" si="19"/>
        <v>3.8356164383561646E-2</v>
      </c>
    </row>
    <row r="297" spans="1:20">
      <c r="A297" t="s">
        <v>56</v>
      </c>
      <c r="B297" s="3" t="s">
        <v>66</v>
      </c>
      <c r="C297" t="s">
        <v>65</v>
      </c>
      <c r="D297" t="s">
        <v>42</v>
      </c>
      <c r="E297" s="16">
        <v>9.5950207664999994</v>
      </c>
      <c r="F297" s="16">
        <v>5.5</v>
      </c>
      <c r="G297" s="2" t="s">
        <v>5</v>
      </c>
      <c r="H297" s="2">
        <v>15</v>
      </c>
      <c r="I297" s="2" t="s">
        <v>369</v>
      </c>
      <c r="J297" t="s">
        <v>19</v>
      </c>
      <c r="K297" t="s">
        <v>15</v>
      </c>
      <c r="L297" t="s">
        <v>8</v>
      </c>
      <c r="M297" s="3" t="s">
        <v>63</v>
      </c>
      <c r="O297" s="8">
        <v>23.333333333333332</v>
      </c>
      <c r="P297">
        <f t="shared" si="20"/>
        <v>0.23333333333333331</v>
      </c>
      <c r="Q297">
        <v>14</v>
      </c>
      <c r="R297">
        <f t="shared" si="17"/>
        <v>2</v>
      </c>
      <c r="S297">
        <f t="shared" si="18"/>
        <v>0.46666666666666667</v>
      </c>
      <c r="T297">
        <f t="shared" si="19"/>
        <v>3.8356164383561646E-2</v>
      </c>
    </row>
    <row r="298" spans="1:20">
      <c r="A298" t="s">
        <v>56</v>
      </c>
      <c r="B298" s="3" t="s">
        <v>66</v>
      </c>
      <c r="C298" t="s">
        <v>65</v>
      </c>
      <c r="D298" t="s">
        <v>44</v>
      </c>
      <c r="E298" s="16">
        <v>11.061292134999999</v>
      </c>
      <c r="F298" s="16">
        <v>4.3000000000000007</v>
      </c>
      <c r="G298" s="2" t="s">
        <v>5</v>
      </c>
      <c r="H298" s="2">
        <v>15</v>
      </c>
      <c r="I298" s="2" t="s">
        <v>375</v>
      </c>
      <c r="J298" t="s">
        <v>20</v>
      </c>
      <c r="K298" t="s">
        <v>17</v>
      </c>
      <c r="L298" t="s">
        <v>8</v>
      </c>
      <c r="M298" s="3" t="s">
        <v>63</v>
      </c>
      <c r="O298" s="11">
        <v>25.833333</v>
      </c>
      <c r="P298">
        <f t="shared" si="20"/>
        <v>0.25833332999999997</v>
      </c>
      <c r="Q298">
        <v>14</v>
      </c>
      <c r="R298">
        <f t="shared" si="17"/>
        <v>2</v>
      </c>
      <c r="S298">
        <f t="shared" si="18"/>
        <v>0.46666666666666667</v>
      </c>
      <c r="T298">
        <f t="shared" si="19"/>
        <v>3.8356164383561646E-2</v>
      </c>
    </row>
    <row r="299" spans="1:20">
      <c r="A299" t="s">
        <v>56</v>
      </c>
      <c r="B299" s="3" t="s">
        <v>66</v>
      </c>
      <c r="C299" t="s">
        <v>65</v>
      </c>
      <c r="D299" t="s">
        <v>42</v>
      </c>
      <c r="E299" s="16">
        <v>10.894032337500001</v>
      </c>
      <c r="F299" s="16">
        <v>5.0350000000000001</v>
      </c>
      <c r="G299" s="2" t="s">
        <v>9</v>
      </c>
      <c r="H299" s="2">
        <v>16</v>
      </c>
      <c r="I299" s="2" t="s">
        <v>404</v>
      </c>
      <c r="J299" t="s">
        <v>19</v>
      </c>
      <c r="K299" t="s">
        <v>15</v>
      </c>
      <c r="L299" t="s">
        <v>8</v>
      </c>
      <c r="M299" s="3" t="s">
        <v>63</v>
      </c>
      <c r="O299" s="8">
        <v>23.2</v>
      </c>
      <c r="P299">
        <f t="shared" si="20"/>
        <v>0.23199999999999998</v>
      </c>
      <c r="Q299">
        <v>14</v>
      </c>
      <c r="R299">
        <f t="shared" si="17"/>
        <v>2</v>
      </c>
      <c r="S299">
        <f t="shared" si="18"/>
        <v>0.46666666666666667</v>
      </c>
      <c r="T299">
        <f t="shared" si="19"/>
        <v>3.8356164383561646E-2</v>
      </c>
    </row>
    <row r="300" spans="1:20">
      <c r="A300" t="s">
        <v>56</v>
      </c>
      <c r="B300" s="3" t="s">
        <v>66</v>
      </c>
      <c r="C300" t="s">
        <v>65</v>
      </c>
      <c r="D300" t="s">
        <v>43</v>
      </c>
      <c r="E300" s="16">
        <v>8.7481467309999985</v>
      </c>
      <c r="F300" s="16">
        <v>4.375</v>
      </c>
      <c r="G300" s="2" t="s">
        <v>9</v>
      </c>
      <c r="H300" s="2">
        <v>16</v>
      </c>
      <c r="I300" s="2" t="s">
        <v>408</v>
      </c>
      <c r="J300" t="s">
        <v>14</v>
      </c>
      <c r="K300" t="s">
        <v>16</v>
      </c>
      <c r="L300" t="s">
        <v>8</v>
      </c>
      <c r="M300" s="3" t="s">
        <v>63</v>
      </c>
      <c r="O300" s="8">
        <v>26</v>
      </c>
      <c r="P300">
        <f t="shared" si="20"/>
        <v>0.26</v>
      </c>
      <c r="Q300">
        <v>14</v>
      </c>
      <c r="R300">
        <f t="shared" si="17"/>
        <v>2</v>
      </c>
      <c r="S300">
        <f t="shared" si="18"/>
        <v>0.46666666666666667</v>
      </c>
      <c r="T300">
        <f t="shared" si="19"/>
        <v>3.8356164383561646E-2</v>
      </c>
    </row>
    <row r="301" spans="1:20">
      <c r="A301" t="s">
        <v>56</v>
      </c>
      <c r="B301" s="3" t="s">
        <v>66</v>
      </c>
      <c r="C301" t="s">
        <v>65</v>
      </c>
      <c r="D301" t="s">
        <v>44</v>
      </c>
      <c r="E301" s="16">
        <v>8.3673954639999994</v>
      </c>
      <c r="F301" s="16">
        <v>4.67</v>
      </c>
      <c r="G301" s="2" t="s">
        <v>9</v>
      </c>
      <c r="H301" s="2">
        <v>16</v>
      </c>
      <c r="I301" s="2" t="s">
        <v>411</v>
      </c>
      <c r="J301" t="s">
        <v>20</v>
      </c>
      <c r="K301" t="s">
        <v>17</v>
      </c>
      <c r="L301" t="s">
        <v>8</v>
      </c>
      <c r="M301" s="3" t="s">
        <v>63</v>
      </c>
      <c r="O301" s="8">
        <v>28.800000000000004</v>
      </c>
      <c r="P301">
        <f t="shared" si="20"/>
        <v>0.28800000000000003</v>
      </c>
      <c r="Q301">
        <v>14</v>
      </c>
      <c r="R301">
        <f t="shared" si="17"/>
        <v>2</v>
      </c>
      <c r="S301">
        <f t="shared" si="18"/>
        <v>0.46666666666666667</v>
      </c>
      <c r="T301">
        <f t="shared" si="19"/>
        <v>3.8356164383561646E-2</v>
      </c>
    </row>
    <row r="302" spans="1:20">
      <c r="A302" t="s">
        <v>56</v>
      </c>
      <c r="B302" s="3" t="s">
        <v>66</v>
      </c>
      <c r="C302" t="s">
        <v>65</v>
      </c>
      <c r="D302" t="s">
        <v>43</v>
      </c>
      <c r="E302" s="16">
        <v>11.491361508499999</v>
      </c>
      <c r="F302" s="16">
        <v>4.2649999999999997</v>
      </c>
      <c r="G302" s="2" t="s">
        <v>10</v>
      </c>
      <c r="H302" s="2">
        <v>17</v>
      </c>
      <c r="I302" s="2" t="s">
        <v>426</v>
      </c>
      <c r="J302" t="s">
        <v>14</v>
      </c>
      <c r="K302" t="s">
        <v>16</v>
      </c>
      <c r="L302" t="s">
        <v>8</v>
      </c>
      <c r="M302" s="3" t="s">
        <v>63</v>
      </c>
      <c r="O302" s="8">
        <v>18.076923076923077</v>
      </c>
      <c r="P302">
        <f t="shared" si="20"/>
        <v>0.18076923076923077</v>
      </c>
      <c r="Q302">
        <v>14</v>
      </c>
      <c r="R302">
        <f t="shared" si="17"/>
        <v>2</v>
      </c>
      <c r="S302">
        <f t="shared" si="18"/>
        <v>0.46666666666666667</v>
      </c>
      <c r="T302">
        <f t="shared" si="19"/>
        <v>3.8356164383561646E-2</v>
      </c>
    </row>
    <row r="303" spans="1:20">
      <c r="A303" t="s">
        <v>56</v>
      </c>
      <c r="B303" s="3" t="s">
        <v>66</v>
      </c>
      <c r="C303" t="s">
        <v>65</v>
      </c>
      <c r="D303" t="s">
        <v>42</v>
      </c>
      <c r="E303" s="16">
        <v>7.6871781255000009</v>
      </c>
      <c r="F303" s="16">
        <v>5.2149999999999999</v>
      </c>
      <c r="G303" s="2" t="s">
        <v>10</v>
      </c>
      <c r="H303" s="2">
        <v>17</v>
      </c>
      <c r="I303" s="2" t="s">
        <v>437</v>
      </c>
      <c r="J303" t="s">
        <v>19</v>
      </c>
      <c r="K303" t="s">
        <v>15</v>
      </c>
      <c r="L303" t="s">
        <v>8</v>
      </c>
      <c r="M303" s="3" t="s">
        <v>63</v>
      </c>
      <c r="O303" s="8">
        <v>28.076923076923077</v>
      </c>
      <c r="P303">
        <f t="shared" si="20"/>
        <v>0.28076923076923077</v>
      </c>
      <c r="Q303">
        <v>14</v>
      </c>
      <c r="R303">
        <f t="shared" si="17"/>
        <v>2</v>
      </c>
      <c r="S303">
        <f t="shared" si="18"/>
        <v>0.46666666666666667</v>
      </c>
      <c r="T303">
        <f t="shared" si="19"/>
        <v>3.8356164383561646E-2</v>
      </c>
    </row>
    <row r="304" spans="1:20">
      <c r="A304" t="s">
        <v>56</v>
      </c>
      <c r="B304" s="3" t="s">
        <v>66</v>
      </c>
      <c r="C304" t="s">
        <v>65</v>
      </c>
      <c r="D304" t="s">
        <v>44</v>
      </c>
      <c r="E304" s="16">
        <v>13.57058806</v>
      </c>
      <c r="F304" s="16">
        <v>4.05</v>
      </c>
      <c r="G304" s="2" t="s">
        <v>10</v>
      </c>
      <c r="H304" s="2">
        <v>17</v>
      </c>
      <c r="I304" s="2" t="s">
        <v>442</v>
      </c>
      <c r="J304" t="s">
        <v>20</v>
      </c>
      <c r="K304" t="s">
        <v>17</v>
      </c>
      <c r="L304" t="s">
        <v>8</v>
      </c>
      <c r="M304" s="3" t="s">
        <v>63</v>
      </c>
      <c r="O304" s="8">
        <v>31.6</v>
      </c>
      <c r="P304">
        <f t="shared" si="20"/>
        <v>0.316</v>
      </c>
      <c r="Q304">
        <v>14</v>
      </c>
      <c r="R304">
        <f t="shared" si="17"/>
        <v>2</v>
      </c>
      <c r="S304">
        <f t="shared" si="18"/>
        <v>0.46666666666666667</v>
      </c>
      <c r="T304">
        <f t="shared" si="19"/>
        <v>3.8356164383561646E-2</v>
      </c>
    </row>
    <row r="305" spans="1:20">
      <c r="A305" t="s">
        <v>56</v>
      </c>
      <c r="B305" s="3" t="s">
        <v>66</v>
      </c>
      <c r="C305" t="s">
        <v>65</v>
      </c>
      <c r="D305" t="s">
        <v>44</v>
      </c>
      <c r="E305" s="16">
        <v>8.4878752244999998</v>
      </c>
      <c r="F305" s="16">
        <v>4.3000000000000007</v>
      </c>
      <c r="G305" s="2" t="s">
        <v>5</v>
      </c>
      <c r="H305" s="2">
        <v>15</v>
      </c>
      <c r="I305" s="2" t="s">
        <v>365</v>
      </c>
      <c r="J305" t="s">
        <v>20</v>
      </c>
      <c r="K305" t="s">
        <v>17</v>
      </c>
      <c r="L305" t="s">
        <v>6</v>
      </c>
      <c r="M305" s="3" t="s">
        <v>62</v>
      </c>
      <c r="O305" s="8">
        <v>20.8</v>
      </c>
      <c r="P305">
        <f t="shared" si="20"/>
        <v>0.20800000000000002</v>
      </c>
      <c r="Q305">
        <v>28</v>
      </c>
      <c r="R305">
        <f t="shared" si="17"/>
        <v>4</v>
      </c>
      <c r="S305">
        <f t="shared" si="18"/>
        <v>0.93333333333333335</v>
      </c>
      <c r="T305">
        <f t="shared" si="19"/>
        <v>7.6712328767123292E-2</v>
      </c>
    </row>
    <row r="306" spans="1:20">
      <c r="A306" t="s">
        <v>56</v>
      </c>
      <c r="B306" s="3" t="s">
        <v>66</v>
      </c>
      <c r="C306" t="s">
        <v>65</v>
      </c>
      <c r="D306" t="s">
        <v>43</v>
      </c>
      <c r="E306" s="16">
        <v>12.231586440000001</v>
      </c>
      <c r="F306" s="16">
        <v>5.5649999999999995</v>
      </c>
      <c r="G306" s="2" t="s">
        <v>5</v>
      </c>
      <c r="H306" s="2">
        <v>15</v>
      </c>
      <c r="I306" s="2" t="s">
        <v>370</v>
      </c>
      <c r="J306" t="s">
        <v>14</v>
      </c>
      <c r="K306" t="s">
        <v>16</v>
      </c>
      <c r="L306" t="s">
        <v>6</v>
      </c>
      <c r="M306" s="3" t="s">
        <v>62</v>
      </c>
      <c r="O306" s="8">
        <v>23.333333333333332</v>
      </c>
      <c r="P306">
        <f t="shared" si="20"/>
        <v>0.23333333333333331</v>
      </c>
      <c r="Q306">
        <v>28</v>
      </c>
      <c r="R306">
        <f t="shared" si="17"/>
        <v>4</v>
      </c>
      <c r="S306">
        <f t="shared" si="18"/>
        <v>0.93333333333333335</v>
      </c>
      <c r="T306">
        <f t="shared" si="19"/>
        <v>7.6712328767123292E-2</v>
      </c>
    </row>
    <row r="307" spans="1:20">
      <c r="A307" t="s">
        <v>56</v>
      </c>
      <c r="B307" s="3" t="s">
        <v>66</v>
      </c>
      <c r="C307" t="s">
        <v>65</v>
      </c>
      <c r="D307" t="s">
        <v>42</v>
      </c>
      <c r="E307" s="16">
        <v>14.467248625</v>
      </c>
      <c r="F307" s="16">
        <v>5.5</v>
      </c>
      <c r="G307" s="2" t="s">
        <v>5</v>
      </c>
      <c r="H307" s="2">
        <v>15</v>
      </c>
      <c r="I307" s="2" t="s">
        <v>373</v>
      </c>
      <c r="J307" t="s">
        <v>19</v>
      </c>
      <c r="K307" t="s">
        <v>15</v>
      </c>
      <c r="L307" t="s">
        <v>6</v>
      </c>
      <c r="M307" s="3" t="s">
        <v>62</v>
      </c>
      <c r="O307" s="8">
        <v>24.444444444444443</v>
      </c>
      <c r="P307">
        <f t="shared" si="20"/>
        <v>0.24444444444444444</v>
      </c>
      <c r="Q307">
        <v>28</v>
      </c>
      <c r="R307">
        <f t="shared" si="17"/>
        <v>4</v>
      </c>
      <c r="S307">
        <f t="shared" si="18"/>
        <v>0.93333333333333335</v>
      </c>
      <c r="T307">
        <f t="shared" si="19"/>
        <v>7.6712328767123292E-2</v>
      </c>
    </row>
    <row r="308" spans="1:20">
      <c r="A308" t="s">
        <v>56</v>
      </c>
      <c r="B308" s="3" t="s">
        <v>66</v>
      </c>
      <c r="C308" t="s">
        <v>65</v>
      </c>
      <c r="D308" t="s">
        <v>43</v>
      </c>
      <c r="E308" s="16">
        <v>12.75083693</v>
      </c>
      <c r="F308" s="16">
        <v>4.375</v>
      </c>
      <c r="G308" s="2" t="s">
        <v>9</v>
      </c>
      <c r="H308" s="2">
        <v>16</v>
      </c>
      <c r="I308" s="2" t="s">
        <v>401</v>
      </c>
      <c r="J308" t="s">
        <v>14</v>
      </c>
      <c r="K308" t="s">
        <v>16</v>
      </c>
      <c r="L308" t="s">
        <v>6</v>
      </c>
      <c r="M308" s="3" t="s">
        <v>62</v>
      </c>
      <c r="O308" s="8">
        <v>21.538461538461537</v>
      </c>
      <c r="P308">
        <f t="shared" si="20"/>
        <v>0.21538461538461537</v>
      </c>
      <c r="Q308">
        <v>28</v>
      </c>
      <c r="R308">
        <f t="shared" si="17"/>
        <v>4</v>
      </c>
      <c r="S308">
        <f t="shared" si="18"/>
        <v>0.93333333333333335</v>
      </c>
      <c r="T308">
        <f t="shared" si="19"/>
        <v>7.6712328767123292E-2</v>
      </c>
    </row>
    <row r="309" spans="1:20">
      <c r="A309" t="s">
        <v>56</v>
      </c>
      <c r="B309" s="3" t="s">
        <v>66</v>
      </c>
      <c r="C309" t="s">
        <v>65</v>
      </c>
      <c r="D309" t="s">
        <v>44</v>
      </c>
      <c r="E309" s="16">
        <v>16.043761975000002</v>
      </c>
      <c r="F309" s="16">
        <v>4.67</v>
      </c>
      <c r="G309" s="2" t="s">
        <v>9</v>
      </c>
      <c r="H309" s="2">
        <v>16</v>
      </c>
      <c r="I309" s="2" t="s">
        <v>407</v>
      </c>
      <c r="J309" t="s">
        <v>20</v>
      </c>
      <c r="K309" t="s">
        <v>17</v>
      </c>
      <c r="L309" t="s">
        <v>6</v>
      </c>
      <c r="M309" s="3" t="s">
        <v>62</v>
      </c>
      <c r="O309" s="8">
        <v>23.703703703703706</v>
      </c>
      <c r="P309">
        <f t="shared" si="20"/>
        <v>0.23703703703703705</v>
      </c>
      <c r="Q309">
        <v>28</v>
      </c>
      <c r="R309">
        <f t="shared" si="17"/>
        <v>4</v>
      </c>
      <c r="S309">
        <f t="shared" si="18"/>
        <v>0.93333333333333335</v>
      </c>
      <c r="T309">
        <f t="shared" si="19"/>
        <v>7.6712328767123292E-2</v>
      </c>
    </row>
    <row r="310" spans="1:20">
      <c r="A310" t="s">
        <v>56</v>
      </c>
      <c r="B310" s="3" t="s">
        <v>66</v>
      </c>
      <c r="C310" t="s">
        <v>65</v>
      </c>
      <c r="D310" t="s">
        <v>42</v>
      </c>
      <c r="E310" s="16">
        <v>13.25310614</v>
      </c>
      <c r="F310" s="16">
        <v>5.0350000000000001</v>
      </c>
      <c r="G310" s="2" t="s">
        <v>9</v>
      </c>
      <c r="H310" s="2">
        <v>16</v>
      </c>
      <c r="I310" s="2" t="s">
        <v>410</v>
      </c>
      <c r="J310" t="s">
        <v>19</v>
      </c>
      <c r="K310" t="s">
        <v>15</v>
      </c>
      <c r="L310" t="s">
        <v>6</v>
      </c>
      <c r="M310" s="3" t="s">
        <v>62</v>
      </c>
      <c r="O310" s="8">
        <v>28.46153846153846</v>
      </c>
      <c r="P310">
        <f t="shared" ref="P310:P341" si="21">O310/100</f>
        <v>0.2846153846153846</v>
      </c>
      <c r="Q310">
        <v>28</v>
      </c>
      <c r="R310">
        <f t="shared" si="17"/>
        <v>4</v>
      </c>
      <c r="S310">
        <f t="shared" si="18"/>
        <v>0.93333333333333335</v>
      </c>
      <c r="T310">
        <f t="shared" si="19"/>
        <v>7.6712328767123292E-2</v>
      </c>
    </row>
    <row r="311" spans="1:20">
      <c r="A311" t="s">
        <v>56</v>
      </c>
      <c r="B311" s="3" t="s">
        <v>66</v>
      </c>
      <c r="C311" t="s">
        <v>65</v>
      </c>
      <c r="D311" t="s">
        <v>42</v>
      </c>
      <c r="E311" s="16">
        <v>11.73112918</v>
      </c>
      <c r="F311" s="16">
        <v>5.2149999999999999</v>
      </c>
      <c r="G311" s="2" t="s">
        <v>10</v>
      </c>
      <c r="H311" s="2">
        <v>17</v>
      </c>
      <c r="I311" s="2" t="s">
        <v>446</v>
      </c>
      <c r="J311" t="s">
        <v>19</v>
      </c>
      <c r="K311" t="s">
        <v>15</v>
      </c>
      <c r="L311" t="s">
        <v>6</v>
      </c>
      <c r="M311" s="3" t="s">
        <v>62</v>
      </c>
      <c r="O311" s="8">
        <v>32.916666666666664</v>
      </c>
      <c r="P311">
        <f t="shared" si="21"/>
        <v>0.32916666666666666</v>
      </c>
      <c r="Q311">
        <v>28</v>
      </c>
      <c r="R311">
        <f t="shared" si="17"/>
        <v>4</v>
      </c>
      <c r="S311">
        <f t="shared" si="18"/>
        <v>0.93333333333333335</v>
      </c>
      <c r="T311">
        <f t="shared" si="19"/>
        <v>7.6712328767123292E-2</v>
      </c>
    </row>
    <row r="312" spans="1:20">
      <c r="A312" t="s">
        <v>56</v>
      </c>
      <c r="B312" s="3" t="s">
        <v>66</v>
      </c>
      <c r="C312" t="s">
        <v>65</v>
      </c>
      <c r="D312" t="s">
        <v>43</v>
      </c>
      <c r="E312" s="16">
        <v>12.08803086</v>
      </c>
      <c r="F312" s="16">
        <v>4.2649999999999997</v>
      </c>
      <c r="G312" s="2" t="s">
        <v>10</v>
      </c>
      <c r="H312" s="2">
        <v>17</v>
      </c>
      <c r="I312" s="2" t="s">
        <v>448</v>
      </c>
      <c r="J312" t="s">
        <v>14</v>
      </c>
      <c r="K312" t="s">
        <v>16</v>
      </c>
      <c r="L312" t="s">
        <v>6</v>
      </c>
      <c r="M312" s="3" t="s">
        <v>62</v>
      </c>
      <c r="O312" s="8">
        <v>34.285714285714285</v>
      </c>
      <c r="P312">
        <f t="shared" si="21"/>
        <v>0.34285714285714286</v>
      </c>
      <c r="Q312">
        <v>28</v>
      </c>
      <c r="R312">
        <f t="shared" si="17"/>
        <v>4</v>
      </c>
      <c r="S312">
        <f t="shared" si="18"/>
        <v>0.93333333333333335</v>
      </c>
      <c r="T312">
        <f t="shared" si="19"/>
        <v>7.6712328767123292E-2</v>
      </c>
    </row>
    <row r="313" spans="1:20">
      <c r="A313" t="s">
        <v>56</v>
      </c>
      <c r="B313" s="3" t="s">
        <v>66</v>
      </c>
      <c r="C313" t="s">
        <v>65</v>
      </c>
      <c r="D313" t="s">
        <v>44</v>
      </c>
      <c r="E313" s="16">
        <v>13.414963875</v>
      </c>
      <c r="F313" s="16">
        <v>4.05</v>
      </c>
      <c r="G313" s="2" t="s">
        <v>10</v>
      </c>
      <c r="H313" s="2">
        <v>17</v>
      </c>
      <c r="I313" s="2" t="s">
        <v>450</v>
      </c>
      <c r="J313" t="s">
        <v>20</v>
      </c>
      <c r="K313" t="s">
        <v>17</v>
      </c>
      <c r="L313" t="s">
        <v>6</v>
      </c>
      <c r="M313" s="3" t="s">
        <v>62</v>
      </c>
      <c r="O313" s="8">
        <v>43.478260869565219</v>
      </c>
      <c r="P313">
        <f t="shared" si="21"/>
        <v>0.43478260869565216</v>
      </c>
      <c r="Q313">
        <v>28</v>
      </c>
      <c r="R313">
        <f t="shared" si="17"/>
        <v>4</v>
      </c>
      <c r="S313">
        <f t="shared" si="18"/>
        <v>0.93333333333333335</v>
      </c>
      <c r="T313">
        <f t="shared" si="19"/>
        <v>7.6712328767123292E-2</v>
      </c>
    </row>
    <row r="314" spans="1:20">
      <c r="A314" t="s">
        <v>56</v>
      </c>
      <c r="B314" s="3" t="s">
        <v>66</v>
      </c>
      <c r="C314" t="s">
        <v>65</v>
      </c>
      <c r="D314" t="s">
        <v>44</v>
      </c>
      <c r="E314" s="16">
        <v>8.4878752244999998</v>
      </c>
      <c r="F314" s="16">
        <v>4.3000000000000007</v>
      </c>
      <c r="G314" s="2" t="s">
        <v>5</v>
      </c>
      <c r="H314" s="2">
        <v>15</v>
      </c>
      <c r="I314" s="2" t="s">
        <v>359</v>
      </c>
      <c r="J314" t="s">
        <v>20</v>
      </c>
      <c r="K314" t="s">
        <v>17</v>
      </c>
      <c r="L314" t="s">
        <v>7</v>
      </c>
      <c r="M314" s="3" t="s">
        <v>63</v>
      </c>
      <c r="O314" s="8">
        <v>16.666666666666664</v>
      </c>
      <c r="P314">
        <f t="shared" si="21"/>
        <v>0.16666666666666663</v>
      </c>
      <c r="Q314">
        <v>28</v>
      </c>
      <c r="R314">
        <f t="shared" si="17"/>
        <v>4</v>
      </c>
      <c r="S314">
        <f t="shared" si="18"/>
        <v>0.93333333333333335</v>
      </c>
      <c r="T314">
        <f t="shared" si="19"/>
        <v>7.6712328767123292E-2</v>
      </c>
    </row>
    <row r="315" spans="1:20">
      <c r="A315" t="s">
        <v>56</v>
      </c>
      <c r="B315" s="3" t="s">
        <v>66</v>
      </c>
      <c r="C315" t="s">
        <v>65</v>
      </c>
      <c r="D315" t="s">
        <v>43</v>
      </c>
      <c r="E315" s="16">
        <v>12.231586440000001</v>
      </c>
      <c r="F315" s="16">
        <v>5.5649999999999995</v>
      </c>
      <c r="G315" s="2" t="s">
        <v>5</v>
      </c>
      <c r="H315" s="2">
        <v>15</v>
      </c>
      <c r="I315" s="2" t="s">
        <v>363</v>
      </c>
      <c r="J315" t="s">
        <v>14</v>
      </c>
      <c r="K315" t="s">
        <v>16</v>
      </c>
      <c r="L315" t="s">
        <v>7</v>
      </c>
      <c r="M315" s="3" t="s">
        <v>63</v>
      </c>
      <c r="O315" s="8">
        <v>19.600000000000001</v>
      </c>
      <c r="P315">
        <f t="shared" si="21"/>
        <v>0.19600000000000001</v>
      </c>
      <c r="Q315">
        <v>28</v>
      </c>
      <c r="R315">
        <f t="shared" si="17"/>
        <v>4</v>
      </c>
      <c r="S315">
        <f t="shared" si="18"/>
        <v>0.93333333333333335</v>
      </c>
      <c r="T315">
        <f t="shared" si="19"/>
        <v>7.6712328767123292E-2</v>
      </c>
    </row>
    <row r="316" spans="1:20">
      <c r="A316" t="s">
        <v>56</v>
      </c>
      <c r="B316" s="3" t="s">
        <v>66</v>
      </c>
      <c r="C316" t="s">
        <v>65</v>
      </c>
      <c r="D316" t="s">
        <v>42</v>
      </c>
      <c r="E316" s="16">
        <v>14.467248625</v>
      </c>
      <c r="F316" s="16">
        <v>5.5</v>
      </c>
      <c r="G316" s="2" t="s">
        <v>5</v>
      </c>
      <c r="H316" s="2">
        <v>15</v>
      </c>
      <c r="I316" s="2" t="s">
        <v>366</v>
      </c>
      <c r="J316" t="s">
        <v>19</v>
      </c>
      <c r="K316" t="s">
        <v>15</v>
      </c>
      <c r="L316" t="s">
        <v>7</v>
      </c>
      <c r="M316" s="3" t="s">
        <v>63</v>
      </c>
      <c r="O316" s="8">
        <v>20.8</v>
      </c>
      <c r="P316">
        <f t="shared" si="21"/>
        <v>0.20800000000000002</v>
      </c>
      <c r="Q316">
        <v>28</v>
      </c>
      <c r="R316">
        <f t="shared" si="17"/>
        <v>4</v>
      </c>
      <c r="S316">
        <f t="shared" si="18"/>
        <v>0.93333333333333335</v>
      </c>
      <c r="T316">
        <f t="shared" si="19"/>
        <v>7.6712328767123292E-2</v>
      </c>
    </row>
    <row r="317" spans="1:20">
      <c r="A317" t="s">
        <v>56</v>
      </c>
      <c r="B317" s="3" t="s">
        <v>66</v>
      </c>
      <c r="C317" t="s">
        <v>65</v>
      </c>
      <c r="D317" t="s">
        <v>42</v>
      </c>
      <c r="E317" s="16">
        <v>13.25310614</v>
      </c>
      <c r="F317" s="16">
        <v>5.0350000000000001</v>
      </c>
      <c r="G317" s="2" t="s">
        <v>9</v>
      </c>
      <c r="H317" s="2">
        <v>16</v>
      </c>
      <c r="I317" s="2" t="s">
        <v>384</v>
      </c>
      <c r="J317" t="s">
        <v>19</v>
      </c>
      <c r="K317" t="s">
        <v>15</v>
      </c>
      <c r="L317" t="s">
        <v>7</v>
      </c>
      <c r="M317" s="3" t="s">
        <v>63</v>
      </c>
      <c r="O317" s="8">
        <v>12</v>
      </c>
      <c r="P317">
        <f t="shared" si="21"/>
        <v>0.12</v>
      </c>
      <c r="Q317">
        <v>28</v>
      </c>
      <c r="R317">
        <f t="shared" si="17"/>
        <v>4</v>
      </c>
      <c r="S317">
        <f t="shared" si="18"/>
        <v>0.93333333333333335</v>
      </c>
      <c r="T317">
        <f t="shared" si="19"/>
        <v>7.6712328767123292E-2</v>
      </c>
    </row>
    <row r="318" spans="1:20">
      <c r="A318" t="s">
        <v>56</v>
      </c>
      <c r="B318" s="3" t="s">
        <v>66</v>
      </c>
      <c r="C318" t="s">
        <v>65</v>
      </c>
      <c r="D318" t="s">
        <v>43</v>
      </c>
      <c r="E318" s="16">
        <v>12.75083693</v>
      </c>
      <c r="F318" s="16">
        <v>4.375</v>
      </c>
      <c r="G318" s="2" t="s">
        <v>9</v>
      </c>
      <c r="H318" s="2">
        <v>16</v>
      </c>
      <c r="I318" s="2" t="s">
        <v>397</v>
      </c>
      <c r="J318" t="s">
        <v>14</v>
      </c>
      <c r="K318" t="s">
        <v>16</v>
      </c>
      <c r="L318" t="s">
        <v>7</v>
      </c>
      <c r="M318" s="3" t="s">
        <v>63</v>
      </c>
      <c r="O318" s="8">
        <v>20.37037037037037</v>
      </c>
      <c r="P318">
        <f t="shared" si="21"/>
        <v>0.20370370370370369</v>
      </c>
      <c r="Q318">
        <v>28</v>
      </c>
      <c r="R318">
        <f t="shared" si="17"/>
        <v>4</v>
      </c>
      <c r="S318">
        <f t="shared" si="18"/>
        <v>0.93333333333333335</v>
      </c>
      <c r="T318">
        <f t="shared" si="19"/>
        <v>7.6712328767123292E-2</v>
      </c>
    </row>
    <row r="319" spans="1:20">
      <c r="A319" t="s">
        <v>56</v>
      </c>
      <c r="B319" s="3" t="s">
        <v>66</v>
      </c>
      <c r="C319" t="s">
        <v>65</v>
      </c>
      <c r="D319" t="s">
        <v>44</v>
      </c>
      <c r="E319" s="16">
        <v>16.043761975000002</v>
      </c>
      <c r="F319" s="16">
        <v>4.67</v>
      </c>
      <c r="G319" s="2" t="s">
        <v>9</v>
      </c>
      <c r="H319" s="2">
        <v>16</v>
      </c>
      <c r="I319" s="2" t="s">
        <v>406</v>
      </c>
      <c r="J319" t="s">
        <v>20</v>
      </c>
      <c r="K319" t="s">
        <v>17</v>
      </c>
      <c r="L319" t="s">
        <v>7</v>
      </c>
      <c r="M319" s="3" t="s">
        <v>63</v>
      </c>
      <c r="O319" s="8">
        <v>23.6</v>
      </c>
      <c r="P319">
        <f t="shared" si="21"/>
        <v>0.23600000000000002</v>
      </c>
      <c r="Q319">
        <v>28</v>
      </c>
      <c r="R319">
        <f t="shared" si="17"/>
        <v>4</v>
      </c>
      <c r="S319">
        <f t="shared" si="18"/>
        <v>0.93333333333333335</v>
      </c>
      <c r="T319">
        <f t="shared" si="19"/>
        <v>7.6712328767123292E-2</v>
      </c>
    </row>
    <row r="320" spans="1:20">
      <c r="A320" t="s">
        <v>56</v>
      </c>
      <c r="B320" s="3" t="s">
        <v>66</v>
      </c>
      <c r="C320" t="s">
        <v>65</v>
      </c>
      <c r="D320" t="s">
        <v>42</v>
      </c>
      <c r="E320" s="16">
        <v>11.73112918</v>
      </c>
      <c r="F320" s="16">
        <v>5.2149999999999999</v>
      </c>
      <c r="G320" s="2" t="s">
        <v>10</v>
      </c>
      <c r="H320" s="2">
        <v>17</v>
      </c>
      <c r="I320" s="2" t="s">
        <v>435</v>
      </c>
      <c r="J320" t="s">
        <v>19</v>
      </c>
      <c r="K320" t="s">
        <v>15</v>
      </c>
      <c r="L320" t="s">
        <v>7</v>
      </c>
      <c r="M320" s="3" t="s">
        <v>63</v>
      </c>
      <c r="O320" s="8">
        <v>24.583333333333336</v>
      </c>
      <c r="P320">
        <f t="shared" si="21"/>
        <v>0.24583333333333335</v>
      </c>
      <c r="Q320">
        <v>28</v>
      </c>
      <c r="R320">
        <f t="shared" si="17"/>
        <v>4</v>
      </c>
      <c r="S320">
        <f t="shared" si="18"/>
        <v>0.93333333333333335</v>
      </c>
      <c r="T320">
        <f t="shared" si="19"/>
        <v>7.6712328767123292E-2</v>
      </c>
    </row>
    <row r="321" spans="1:20">
      <c r="A321" t="s">
        <v>56</v>
      </c>
      <c r="B321" s="3" t="s">
        <v>66</v>
      </c>
      <c r="C321" t="s">
        <v>65</v>
      </c>
      <c r="D321" t="s">
        <v>44</v>
      </c>
      <c r="E321" s="16">
        <v>13.414963875</v>
      </c>
      <c r="F321" s="16">
        <v>4.05</v>
      </c>
      <c r="G321" s="2" t="s">
        <v>10</v>
      </c>
      <c r="H321" s="2">
        <v>17</v>
      </c>
      <c r="I321" s="2" t="s">
        <v>438</v>
      </c>
      <c r="J321" t="s">
        <v>20</v>
      </c>
      <c r="K321" t="s">
        <v>17</v>
      </c>
      <c r="L321" t="s">
        <v>7</v>
      </c>
      <c r="M321" s="3" t="s">
        <v>63</v>
      </c>
      <c r="O321" s="8">
        <v>29.230769230769226</v>
      </c>
      <c r="P321">
        <f t="shared" si="21"/>
        <v>0.29230769230769227</v>
      </c>
      <c r="Q321">
        <v>28</v>
      </c>
      <c r="R321">
        <f t="shared" si="17"/>
        <v>4</v>
      </c>
      <c r="S321">
        <f t="shared" si="18"/>
        <v>0.93333333333333335</v>
      </c>
      <c r="T321">
        <f t="shared" si="19"/>
        <v>7.6712328767123292E-2</v>
      </c>
    </row>
    <row r="322" spans="1:20">
      <c r="A322" t="s">
        <v>56</v>
      </c>
      <c r="B322" s="3" t="s">
        <v>66</v>
      </c>
      <c r="C322" t="s">
        <v>65</v>
      </c>
      <c r="D322" t="s">
        <v>43</v>
      </c>
      <c r="E322" s="16">
        <v>12.08803086</v>
      </c>
      <c r="F322" s="16">
        <v>4.2649999999999997</v>
      </c>
      <c r="G322" s="2" t="s">
        <v>10</v>
      </c>
      <c r="H322" s="2">
        <v>17</v>
      </c>
      <c r="I322" s="2" t="s">
        <v>439</v>
      </c>
      <c r="J322" t="s">
        <v>14</v>
      </c>
      <c r="K322" t="s">
        <v>16</v>
      </c>
      <c r="L322" t="s">
        <v>7</v>
      </c>
      <c r="M322" s="3" t="s">
        <v>63</v>
      </c>
      <c r="O322" s="8">
        <v>30</v>
      </c>
      <c r="P322">
        <f t="shared" si="21"/>
        <v>0.3</v>
      </c>
      <c r="Q322">
        <v>28</v>
      </c>
      <c r="R322">
        <f t="shared" ref="R322:R385" si="22">Q322/7</f>
        <v>4</v>
      </c>
      <c r="S322">
        <f t="shared" ref="S322:S385" si="23">Q322/30</f>
        <v>0.93333333333333335</v>
      </c>
      <c r="T322">
        <f t="shared" ref="T322:T385" si="24">Q322/365</f>
        <v>7.6712328767123292E-2</v>
      </c>
    </row>
    <row r="323" spans="1:20">
      <c r="A323" t="s">
        <v>56</v>
      </c>
      <c r="B323" s="3" t="s">
        <v>66</v>
      </c>
      <c r="C323" t="s">
        <v>65</v>
      </c>
      <c r="D323" t="s">
        <v>44</v>
      </c>
      <c r="E323" s="16">
        <v>8.4878752244999998</v>
      </c>
      <c r="F323" s="16">
        <v>4.3000000000000007</v>
      </c>
      <c r="G323" s="2" t="s">
        <v>5</v>
      </c>
      <c r="H323" s="2">
        <v>15</v>
      </c>
      <c r="I323" s="2" t="s">
        <v>362</v>
      </c>
      <c r="J323" t="s">
        <v>20</v>
      </c>
      <c r="K323" t="s">
        <v>17</v>
      </c>
      <c r="L323" t="s">
        <v>8</v>
      </c>
      <c r="M323" s="3" t="s">
        <v>63</v>
      </c>
      <c r="O323" s="8">
        <v>18.8</v>
      </c>
      <c r="P323">
        <f t="shared" si="21"/>
        <v>0.188</v>
      </c>
      <c r="Q323">
        <v>28</v>
      </c>
      <c r="R323">
        <f t="shared" si="22"/>
        <v>4</v>
      </c>
      <c r="S323">
        <f t="shared" si="23"/>
        <v>0.93333333333333335</v>
      </c>
      <c r="T323">
        <f t="shared" si="24"/>
        <v>7.6712328767123292E-2</v>
      </c>
    </row>
    <row r="324" spans="1:20">
      <c r="A324" t="s">
        <v>56</v>
      </c>
      <c r="B324" s="3" t="s">
        <v>66</v>
      </c>
      <c r="C324" t="s">
        <v>65</v>
      </c>
      <c r="D324" t="s">
        <v>43</v>
      </c>
      <c r="E324" s="16">
        <v>12.231586440000001</v>
      </c>
      <c r="F324" s="16">
        <v>5.5649999999999995</v>
      </c>
      <c r="G324" s="2" t="s">
        <v>5</v>
      </c>
      <c r="H324" s="2">
        <v>15</v>
      </c>
      <c r="I324" s="2" t="s">
        <v>364</v>
      </c>
      <c r="J324" t="s">
        <v>14</v>
      </c>
      <c r="K324" t="s">
        <v>16</v>
      </c>
      <c r="L324" t="s">
        <v>8</v>
      </c>
      <c r="M324" s="3" t="s">
        <v>63</v>
      </c>
      <c r="O324" s="8">
        <v>20</v>
      </c>
      <c r="P324">
        <f t="shared" si="21"/>
        <v>0.2</v>
      </c>
      <c r="Q324">
        <v>28</v>
      </c>
      <c r="R324">
        <f t="shared" si="22"/>
        <v>4</v>
      </c>
      <c r="S324">
        <f t="shared" si="23"/>
        <v>0.93333333333333335</v>
      </c>
      <c r="T324">
        <f t="shared" si="24"/>
        <v>7.6712328767123292E-2</v>
      </c>
    </row>
    <row r="325" spans="1:20">
      <c r="A325" t="s">
        <v>56</v>
      </c>
      <c r="B325" s="3" t="s">
        <v>66</v>
      </c>
      <c r="C325" t="s">
        <v>65</v>
      </c>
      <c r="D325" t="s">
        <v>42</v>
      </c>
      <c r="E325" s="16">
        <v>14.467248625</v>
      </c>
      <c r="F325" s="16">
        <v>5.5</v>
      </c>
      <c r="G325" s="2" t="s">
        <v>5</v>
      </c>
      <c r="H325" s="2">
        <v>15</v>
      </c>
      <c r="I325" s="2" t="s">
        <v>372</v>
      </c>
      <c r="J325" t="s">
        <v>19</v>
      </c>
      <c r="K325" t="s">
        <v>15</v>
      </c>
      <c r="L325" t="s">
        <v>8</v>
      </c>
      <c r="M325" s="3" t="s">
        <v>63</v>
      </c>
      <c r="O325" s="8">
        <v>24.4</v>
      </c>
      <c r="P325">
        <f t="shared" si="21"/>
        <v>0.24399999999999999</v>
      </c>
      <c r="Q325">
        <v>28</v>
      </c>
      <c r="R325">
        <f t="shared" si="22"/>
        <v>4</v>
      </c>
      <c r="S325">
        <f t="shared" si="23"/>
        <v>0.93333333333333335</v>
      </c>
      <c r="T325">
        <f t="shared" si="24"/>
        <v>7.6712328767123292E-2</v>
      </c>
    </row>
    <row r="326" spans="1:20">
      <c r="A326" t="s">
        <v>56</v>
      </c>
      <c r="B326" s="3" t="s">
        <v>66</v>
      </c>
      <c r="C326" t="s">
        <v>65</v>
      </c>
      <c r="D326" t="s">
        <v>42</v>
      </c>
      <c r="E326" s="16">
        <v>13.25310614</v>
      </c>
      <c r="F326" s="16">
        <v>5.0350000000000001</v>
      </c>
      <c r="G326" s="2" t="s">
        <v>9</v>
      </c>
      <c r="H326" s="2">
        <v>16</v>
      </c>
      <c r="I326" s="2" t="s">
        <v>392</v>
      </c>
      <c r="J326" t="s">
        <v>19</v>
      </c>
      <c r="K326" t="s">
        <v>15</v>
      </c>
      <c r="L326" t="s">
        <v>8</v>
      </c>
      <c r="M326" s="3" t="s">
        <v>63</v>
      </c>
      <c r="O326" s="8">
        <v>18</v>
      </c>
      <c r="P326">
        <f t="shared" si="21"/>
        <v>0.18</v>
      </c>
      <c r="Q326">
        <v>28</v>
      </c>
      <c r="R326">
        <f t="shared" si="22"/>
        <v>4</v>
      </c>
      <c r="S326">
        <f t="shared" si="23"/>
        <v>0.93333333333333335</v>
      </c>
      <c r="T326">
        <f t="shared" si="24"/>
        <v>7.6712328767123292E-2</v>
      </c>
    </row>
    <row r="327" spans="1:20">
      <c r="A327" t="s">
        <v>56</v>
      </c>
      <c r="B327" s="3" t="s">
        <v>66</v>
      </c>
      <c r="C327" t="s">
        <v>65</v>
      </c>
      <c r="D327" t="s">
        <v>44</v>
      </c>
      <c r="E327" s="16">
        <v>16.043761975000002</v>
      </c>
      <c r="F327" s="16">
        <v>4.67</v>
      </c>
      <c r="G327" s="2" t="s">
        <v>9</v>
      </c>
      <c r="H327" s="2">
        <v>16</v>
      </c>
      <c r="I327" s="2" t="s">
        <v>399</v>
      </c>
      <c r="J327" t="s">
        <v>20</v>
      </c>
      <c r="K327" t="s">
        <v>17</v>
      </c>
      <c r="L327" t="s">
        <v>8</v>
      </c>
      <c r="M327" s="3" t="s">
        <v>63</v>
      </c>
      <c r="O327" s="8">
        <v>20.74074074074074</v>
      </c>
      <c r="P327">
        <f t="shared" si="21"/>
        <v>0.2074074074074074</v>
      </c>
      <c r="Q327">
        <v>28</v>
      </c>
      <c r="R327">
        <f t="shared" si="22"/>
        <v>4</v>
      </c>
      <c r="S327">
        <f t="shared" si="23"/>
        <v>0.93333333333333335</v>
      </c>
      <c r="T327">
        <f t="shared" si="24"/>
        <v>7.6712328767123292E-2</v>
      </c>
    </row>
    <row r="328" spans="1:20">
      <c r="A328" t="s">
        <v>56</v>
      </c>
      <c r="B328" s="3" t="s">
        <v>66</v>
      </c>
      <c r="C328" t="s">
        <v>65</v>
      </c>
      <c r="D328" t="s">
        <v>43</v>
      </c>
      <c r="E328" s="16">
        <v>12.75083693</v>
      </c>
      <c r="F328" s="16">
        <v>4.375</v>
      </c>
      <c r="G328" s="2" t="s">
        <v>9</v>
      </c>
      <c r="H328" s="2">
        <v>16</v>
      </c>
      <c r="I328" s="2" t="s">
        <v>403</v>
      </c>
      <c r="J328" t="s">
        <v>14</v>
      </c>
      <c r="K328" t="s">
        <v>16</v>
      </c>
      <c r="L328" t="s">
        <v>8</v>
      </c>
      <c r="M328" s="3" t="s">
        <v>63</v>
      </c>
      <c r="O328" s="8">
        <v>22.592592592592592</v>
      </c>
      <c r="P328">
        <f t="shared" si="21"/>
        <v>0.22592592592592592</v>
      </c>
      <c r="Q328">
        <v>28</v>
      </c>
      <c r="R328">
        <f t="shared" si="22"/>
        <v>4</v>
      </c>
      <c r="S328">
        <f t="shared" si="23"/>
        <v>0.93333333333333335</v>
      </c>
      <c r="T328">
        <f t="shared" si="24"/>
        <v>7.6712328767123292E-2</v>
      </c>
    </row>
    <row r="329" spans="1:20">
      <c r="A329" t="s">
        <v>56</v>
      </c>
      <c r="B329" s="3" t="s">
        <v>66</v>
      </c>
      <c r="C329" t="s">
        <v>65</v>
      </c>
      <c r="D329" t="s">
        <v>44</v>
      </c>
      <c r="E329" s="16">
        <v>13.414963875</v>
      </c>
      <c r="F329" s="16">
        <v>4.05</v>
      </c>
      <c r="G329" s="2" t="s">
        <v>10</v>
      </c>
      <c r="H329" s="2">
        <v>17</v>
      </c>
      <c r="I329" s="2" t="s">
        <v>421</v>
      </c>
      <c r="J329" t="s">
        <v>20</v>
      </c>
      <c r="K329" t="s">
        <v>17</v>
      </c>
      <c r="L329" t="s">
        <v>8</v>
      </c>
      <c r="M329" s="3" t="s">
        <v>63</v>
      </c>
      <c r="O329" s="8">
        <v>15.769230769230768</v>
      </c>
      <c r="P329">
        <f t="shared" si="21"/>
        <v>0.15769230769230769</v>
      </c>
      <c r="Q329">
        <v>28</v>
      </c>
      <c r="R329">
        <f t="shared" si="22"/>
        <v>4</v>
      </c>
      <c r="S329">
        <f t="shared" si="23"/>
        <v>0.93333333333333335</v>
      </c>
      <c r="T329">
        <f t="shared" si="24"/>
        <v>7.6712328767123292E-2</v>
      </c>
    </row>
    <row r="330" spans="1:20">
      <c r="A330" t="s">
        <v>56</v>
      </c>
      <c r="B330" s="3" t="s">
        <v>66</v>
      </c>
      <c r="C330" t="s">
        <v>65</v>
      </c>
      <c r="D330" t="s">
        <v>43</v>
      </c>
      <c r="E330" s="16">
        <v>12.08803086</v>
      </c>
      <c r="F330" s="16">
        <v>4.2649999999999997</v>
      </c>
      <c r="G330" s="2" t="s">
        <v>10</v>
      </c>
      <c r="H330" s="2">
        <v>17</v>
      </c>
      <c r="I330" s="2" t="s">
        <v>430</v>
      </c>
      <c r="J330" t="s">
        <v>14</v>
      </c>
      <c r="K330" t="s">
        <v>16</v>
      </c>
      <c r="L330" t="s">
        <v>8</v>
      </c>
      <c r="M330" s="3" t="s">
        <v>63</v>
      </c>
      <c r="O330" s="8">
        <v>21.153846153846153</v>
      </c>
      <c r="P330">
        <f t="shared" si="21"/>
        <v>0.21153846153846154</v>
      </c>
      <c r="Q330">
        <v>28</v>
      </c>
      <c r="R330">
        <f t="shared" si="22"/>
        <v>4</v>
      </c>
      <c r="S330">
        <f t="shared" si="23"/>
        <v>0.93333333333333335</v>
      </c>
      <c r="T330">
        <f t="shared" si="24"/>
        <v>7.6712328767123292E-2</v>
      </c>
    </row>
    <row r="331" spans="1:20">
      <c r="A331" t="s">
        <v>56</v>
      </c>
      <c r="B331" s="3" t="s">
        <v>66</v>
      </c>
      <c r="C331" t="s">
        <v>65</v>
      </c>
      <c r="D331" t="s">
        <v>42</v>
      </c>
      <c r="E331" s="16">
        <v>11.73112918</v>
      </c>
      <c r="F331" s="16">
        <v>5.2149999999999999</v>
      </c>
      <c r="G331" s="2" t="s">
        <v>10</v>
      </c>
      <c r="H331" s="2">
        <v>17</v>
      </c>
      <c r="I331" s="2" t="s">
        <v>434</v>
      </c>
      <c r="J331" t="s">
        <v>19</v>
      </c>
      <c r="K331" t="s">
        <v>15</v>
      </c>
      <c r="L331" t="s">
        <v>8</v>
      </c>
      <c r="M331" s="3" t="s">
        <v>63</v>
      </c>
      <c r="O331" s="8">
        <v>23.75</v>
      </c>
      <c r="P331">
        <f t="shared" si="21"/>
        <v>0.23749999999999999</v>
      </c>
      <c r="Q331">
        <v>28</v>
      </c>
      <c r="R331">
        <f t="shared" si="22"/>
        <v>4</v>
      </c>
      <c r="S331">
        <f t="shared" si="23"/>
        <v>0.93333333333333335</v>
      </c>
      <c r="T331">
        <f t="shared" si="24"/>
        <v>7.6712328767123292E-2</v>
      </c>
    </row>
    <row r="332" spans="1:20">
      <c r="A332" t="s">
        <v>56</v>
      </c>
      <c r="B332" s="3" t="s">
        <v>66</v>
      </c>
      <c r="C332" t="s">
        <v>65</v>
      </c>
      <c r="D332" t="s">
        <v>42</v>
      </c>
      <c r="E332" s="16">
        <v>12.203441755</v>
      </c>
      <c r="F332" s="16">
        <v>5.5</v>
      </c>
      <c r="G332" s="2" t="s">
        <v>5</v>
      </c>
      <c r="H332" s="2">
        <v>15</v>
      </c>
      <c r="I332" s="2" t="s">
        <v>356</v>
      </c>
      <c r="J332" t="s">
        <v>19</v>
      </c>
      <c r="K332" t="s">
        <v>15</v>
      </c>
      <c r="L332" t="s">
        <v>6</v>
      </c>
      <c r="M332" s="3" t="s">
        <v>62</v>
      </c>
      <c r="O332" s="8">
        <v>14.782608695652174</v>
      </c>
      <c r="P332">
        <f t="shared" si="21"/>
        <v>0.14782608695652175</v>
      </c>
      <c r="Q332">
        <v>42</v>
      </c>
      <c r="R332">
        <f t="shared" si="22"/>
        <v>6</v>
      </c>
      <c r="S332">
        <f t="shared" si="23"/>
        <v>1.4</v>
      </c>
      <c r="T332">
        <f t="shared" si="24"/>
        <v>0.11506849315068493</v>
      </c>
    </row>
    <row r="333" spans="1:20">
      <c r="A333" t="s">
        <v>56</v>
      </c>
      <c r="B333" s="3" t="s">
        <v>66</v>
      </c>
      <c r="C333" t="s">
        <v>65</v>
      </c>
      <c r="D333" t="s">
        <v>44</v>
      </c>
      <c r="E333" s="16">
        <v>12.153177249999999</v>
      </c>
      <c r="F333" s="16">
        <v>4.3000000000000007</v>
      </c>
      <c r="G333" s="2" t="s">
        <v>5</v>
      </c>
      <c r="H333" s="2">
        <v>15</v>
      </c>
      <c r="I333" s="2" t="s">
        <v>368</v>
      </c>
      <c r="J333" t="s">
        <v>20</v>
      </c>
      <c r="K333" t="s">
        <v>17</v>
      </c>
      <c r="L333" t="s">
        <v>6</v>
      </c>
      <c r="M333" s="3" t="s">
        <v>62</v>
      </c>
      <c r="O333" s="8">
        <v>21.923076923076923</v>
      </c>
      <c r="P333">
        <f t="shared" si="21"/>
        <v>0.21923076923076923</v>
      </c>
      <c r="Q333">
        <v>42</v>
      </c>
      <c r="R333">
        <f t="shared" si="22"/>
        <v>6</v>
      </c>
      <c r="S333">
        <f t="shared" si="23"/>
        <v>1.4</v>
      </c>
      <c r="T333">
        <f t="shared" si="24"/>
        <v>0.11506849315068493</v>
      </c>
    </row>
    <row r="334" spans="1:20">
      <c r="A334" t="s">
        <v>56</v>
      </c>
      <c r="B334" s="3" t="s">
        <v>66</v>
      </c>
      <c r="C334" t="s">
        <v>65</v>
      </c>
      <c r="D334" t="s">
        <v>43</v>
      </c>
      <c r="E334" s="16">
        <v>10.452058314999999</v>
      </c>
      <c r="F334" s="16">
        <v>5.5649999999999995</v>
      </c>
      <c r="G334" s="2" t="s">
        <v>5</v>
      </c>
      <c r="H334" s="2">
        <v>15</v>
      </c>
      <c r="I334" s="2" t="s">
        <v>374</v>
      </c>
      <c r="J334" t="s">
        <v>14</v>
      </c>
      <c r="K334" t="s">
        <v>16</v>
      </c>
      <c r="L334" t="s">
        <v>6</v>
      </c>
      <c r="M334" s="3" t="s">
        <v>62</v>
      </c>
      <c r="O334" s="8">
        <v>25</v>
      </c>
      <c r="P334">
        <f t="shared" si="21"/>
        <v>0.25</v>
      </c>
      <c r="Q334">
        <v>42</v>
      </c>
      <c r="R334">
        <f t="shared" si="22"/>
        <v>6</v>
      </c>
      <c r="S334">
        <f t="shared" si="23"/>
        <v>1.4</v>
      </c>
      <c r="T334">
        <f t="shared" si="24"/>
        <v>0.11506849315068493</v>
      </c>
    </row>
    <row r="335" spans="1:20">
      <c r="A335" t="s">
        <v>56</v>
      </c>
      <c r="B335" s="3" t="s">
        <v>66</v>
      </c>
      <c r="C335" t="s">
        <v>65</v>
      </c>
      <c r="D335" t="s">
        <v>44</v>
      </c>
      <c r="E335" s="16">
        <v>10.212973647</v>
      </c>
      <c r="F335" s="16">
        <v>4.67</v>
      </c>
      <c r="G335" s="2" t="s">
        <v>9</v>
      </c>
      <c r="H335" s="2">
        <v>16</v>
      </c>
      <c r="I335" s="2" t="s">
        <v>394</v>
      </c>
      <c r="J335" t="s">
        <v>20</v>
      </c>
      <c r="K335" t="s">
        <v>17</v>
      </c>
      <c r="L335" t="s">
        <v>6</v>
      </c>
      <c r="M335" s="3" t="s">
        <v>62</v>
      </c>
      <c r="O335" s="8">
        <v>19.615384615384617</v>
      </c>
      <c r="P335">
        <f t="shared" si="21"/>
        <v>0.19615384615384618</v>
      </c>
      <c r="Q335">
        <v>42</v>
      </c>
      <c r="R335">
        <f t="shared" si="22"/>
        <v>6</v>
      </c>
      <c r="S335">
        <f t="shared" si="23"/>
        <v>1.4</v>
      </c>
      <c r="T335">
        <f t="shared" si="24"/>
        <v>0.11506849315068493</v>
      </c>
    </row>
    <row r="336" spans="1:20">
      <c r="A336" t="s">
        <v>56</v>
      </c>
      <c r="B336" s="3" t="s">
        <v>66</v>
      </c>
      <c r="C336" t="s">
        <v>65</v>
      </c>
      <c r="D336" t="s">
        <v>42</v>
      </c>
      <c r="E336" s="16">
        <v>11.923702174999999</v>
      </c>
      <c r="F336" s="16">
        <v>5.0350000000000001</v>
      </c>
      <c r="G336" s="2" t="s">
        <v>9</v>
      </c>
      <c r="H336" s="2">
        <v>16</v>
      </c>
      <c r="I336" s="2" t="s">
        <v>395</v>
      </c>
      <c r="J336" t="s">
        <v>19</v>
      </c>
      <c r="K336" t="s">
        <v>15</v>
      </c>
      <c r="L336" t="s">
        <v>6</v>
      </c>
      <c r="M336" s="3" t="s">
        <v>62</v>
      </c>
      <c r="O336" s="8">
        <v>19.62962962962963</v>
      </c>
      <c r="P336">
        <f t="shared" si="21"/>
        <v>0.1962962962962963</v>
      </c>
      <c r="Q336">
        <v>42</v>
      </c>
      <c r="R336">
        <f t="shared" si="22"/>
        <v>6</v>
      </c>
      <c r="S336">
        <f t="shared" si="23"/>
        <v>1.4</v>
      </c>
      <c r="T336">
        <f t="shared" si="24"/>
        <v>0.11506849315068493</v>
      </c>
    </row>
    <row r="337" spans="1:20">
      <c r="A337" t="s">
        <v>56</v>
      </c>
      <c r="B337" s="3" t="s">
        <v>66</v>
      </c>
      <c r="C337" t="s">
        <v>65</v>
      </c>
      <c r="D337" t="s">
        <v>43</v>
      </c>
      <c r="E337" s="16">
        <v>11.096451890000001</v>
      </c>
      <c r="F337" s="16">
        <v>4.375</v>
      </c>
      <c r="G337" s="2" t="s">
        <v>9</v>
      </c>
      <c r="H337" s="2">
        <v>16</v>
      </c>
      <c r="I337" s="2" t="s">
        <v>400</v>
      </c>
      <c r="J337" t="s">
        <v>14</v>
      </c>
      <c r="K337" t="s">
        <v>16</v>
      </c>
      <c r="L337" t="s">
        <v>6</v>
      </c>
      <c r="M337" s="3" t="s">
        <v>62</v>
      </c>
      <c r="O337" s="8">
        <v>21.153846153846153</v>
      </c>
      <c r="P337">
        <f t="shared" si="21"/>
        <v>0.21153846153846154</v>
      </c>
      <c r="Q337">
        <v>42</v>
      </c>
      <c r="R337">
        <f t="shared" si="22"/>
        <v>6</v>
      </c>
      <c r="S337">
        <f t="shared" si="23"/>
        <v>1.4</v>
      </c>
      <c r="T337">
        <f t="shared" si="24"/>
        <v>0.11506849315068493</v>
      </c>
    </row>
    <row r="338" spans="1:20">
      <c r="A338" t="s">
        <v>56</v>
      </c>
      <c r="B338" s="3" t="s">
        <v>66</v>
      </c>
      <c r="C338" t="s">
        <v>65</v>
      </c>
      <c r="D338" t="s">
        <v>42</v>
      </c>
      <c r="E338" s="16">
        <v>8.5972769135</v>
      </c>
      <c r="F338" s="16">
        <v>5.2149999999999999</v>
      </c>
      <c r="G338" s="2" t="s">
        <v>10</v>
      </c>
      <c r="H338" s="2">
        <v>17</v>
      </c>
      <c r="I338" s="2" t="s">
        <v>441</v>
      </c>
      <c r="J338" t="s">
        <v>19</v>
      </c>
      <c r="K338" t="s">
        <v>15</v>
      </c>
      <c r="L338" t="s">
        <v>6</v>
      </c>
      <c r="M338" s="3" t="s">
        <v>62</v>
      </c>
      <c r="O338" s="8">
        <v>30.416666666666664</v>
      </c>
      <c r="P338">
        <f t="shared" si="21"/>
        <v>0.30416666666666664</v>
      </c>
      <c r="Q338">
        <v>42</v>
      </c>
      <c r="R338">
        <f t="shared" si="22"/>
        <v>6</v>
      </c>
      <c r="S338">
        <f t="shared" si="23"/>
        <v>1.4</v>
      </c>
      <c r="T338">
        <f t="shared" si="24"/>
        <v>0.11506849315068493</v>
      </c>
    </row>
    <row r="339" spans="1:20">
      <c r="A339" t="s">
        <v>56</v>
      </c>
      <c r="B339" s="3" t="s">
        <v>66</v>
      </c>
      <c r="C339" t="s">
        <v>65</v>
      </c>
      <c r="D339" t="s">
        <v>43</v>
      </c>
      <c r="E339" s="16">
        <v>10.233817819999999</v>
      </c>
      <c r="F339" s="16">
        <v>4.2649999999999997</v>
      </c>
      <c r="G339" s="2" t="s">
        <v>10</v>
      </c>
      <c r="H339" s="2">
        <v>17</v>
      </c>
      <c r="I339" s="2" t="s">
        <v>444</v>
      </c>
      <c r="J339" t="s">
        <v>14</v>
      </c>
      <c r="K339" t="s">
        <v>16</v>
      </c>
      <c r="L339" t="s">
        <v>6</v>
      </c>
      <c r="M339" s="3" t="s">
        <v>62</v>
      </c>
      <c r="O339" s="8">
        <v>32</v>
      </c>
      <c r="P339">
        <f t="shared" si="21"/>
        <v>0.32</v>
      </c>
      <c r="Q339">
        <v>42</v>
      </c>
      <c r="R339">
        <f t="shared" si="22"/>
        <v>6</v>
      </c>
      <c r="S339">
        <f t="shared" si="23"/>
        <v>1.4</v>
      </c>
      <c r="T339">
        <f t="shared" si="24"/>
        <v>0.11506849315068493</v>
      </c>
    </row>
    <row r="340" spans="1:20">
      <c r="A340" t="s">
        <v>56</v>
      </c>
      <c r="B340" s="3" t="s">
        <v>66</v>
      </c>
      <c r="C340" t="s">
        <v>65</v>
      </c>
      <c r="D340" t="s">
        <v>44</v>
      </c>
      <c r="E340" s="16">
        <v>12.75749373</v>
      </c>
      <c r="F340" s="16">
        <v>4.05</v>
      </c>
      <c r="G340" s="2" t="s">
        <v>10</v>
      </c>
      <c r="H340" s="2">
        <v>17</v>
      </c>
      <c r="I340" s="2" t="s">
        <v>449</v>
      </c>
      <c r="J340" t="s">
        <v>20</v>
      </c>
      <c r="K340" t="s">
        <v>17</v>
      </c>
      <c r="L340" t="s">
        <v>6</v>
      </c>
      <c r="M340" s="3" t="s">
        <v>62</v>
      </c>
      <c r="O340" s="8">
        <v>35.833333333333336</v>
      </c>
      <c r="P340">
        <f t="shared" si="21"/>
        <v>0.35833333333333334</v>
      </c>
      <c r="Q340">
        <v>42</v>
      </c>
      <c r="R340">
        <f t="shared" si="22"/>
        <v>6</v>
      </c>
      <c r="S340">
        <f t="shared" si="23"/>
        <v>1.4</v>
      </c>
      <c r="T340">
        <f t="shared" si="24"/>
        <v>0.11506849315068493</v>
      </c>
    </row>
    <row r="341" spans="1:20">
      <c r="A341" t="s">
        <v>56</v>
      </c>
      <c r="B341" s="3" t="s">
        <v>66</v>
      </c>
      <c r="C341" t="s">
        <v>65</v>
      </c>
      <c r="D341" t="s">
        <v>43</v>
      </c>
      <c r="E341" s="16">
        <v>10.452058314999999</v>
      </c>
      <c r="F341" s="16">
        <v>5.5649999999999995</v>
      </c>
      <c r="G341" s="2" t="s">
        <v>5</v>
      </c>
      <c r="H341" s="2">
        <v>15</v>
      </c>
      <c r="I341" s="2" t="s">
        <v>358</v>
      </c>
      <c r="J341" t="s">
        <v>14</v>
      </c>
      <c r="K341" t="s">
        <v>16</v>
      </c>
      <c r="L341" t="s">
        <v>7</v>
      </c>
      <c r="M341" s="3" t="s">
        <v>63</v>
      </c>
      <c r="O341" s="8">
        <v>15.384615384615385</v>
      </c>
      <c r="P341">
        <f t="shared" si="21"/>
        <v>0.15384615384615385</v>
      </c>
      <c r="Q341">
        <v>42</v>
      </c>
      <c r="R341">
        <f t="shared" si="22"/>
        <v>6</v>
      </c>
      <c r="S341">
        <f t="shared" si="23"/>
        <v>1.4</v>
      </c>
      <c r="T341">
        <f t="shared" si="24"/>
        <v>0.11506849315068493</v>
      </c>
    </row>
    <row r="342" spans="1:20">
      <c r="A342" t="s">
        <v>56</v>
      </c>
      <c r="B342" s="3" t="s">
        <v>66</v>
      </c>
      <c r="C342" t="s">
        <v>65</v>
      </c>
      <c r="D342" t="s">
        <v>44</v>
      </c>
      <c r="E342" s="16">
        <v>12.153177249999999</v>
      </c>
      <c r="F342" s="16">
        <v>4.3000000000000007</v>
      </c>
      <c r="G342" s="2" t="s">
        <v>5</v>
      </c>
      <c r="H342" s="2">
        <v>15</v>
      </c>
      <c r="I342" s="2" t="s">
        <v>360</v>
      </c>
      <c r="J342" t="s">
        <v>20</v>
      </c>
      <c r="K342" t="s">
        <v>17</v>
      </c>
      <c r="L342" t="s">
        <v>7</v>
      </c>
      <c r="M342" s="3" t="s">
        <v>63</v>
      </c>
      <c r="O342" s="8">
        <v>16.8</v>
      </c>
      <c r="P342">
        <f t="shared" ref="P342:P373" si="25">O342/100</f>
        <v>0.16800000000000001</v>
      </c>
      <c r="Q342">
        <v>42</v>
      </c>
      <c r="R342">
        <f t="shared" si="22"/>
        <v>6</v>
      </c>
      <c r="S342">
        <f t="shared" si="23"/>
        <v>1.4</v>
      </c>
      <c r="T342">
        <f t="shared" si="24"/>
        <v>0.11506849315068493</v>
      </c>
    </row>
    <row r="343" spans="1:20">
      <c r="A343" t="s">
        <v>56</v>
      </c>
      <c r="B343" s="3" t="s">
        <v>66</v>
      </c>
      <c r="C343" t="s">
        <v>65</v>
      </c>
      <c r="D343" t="s">
        <v>42</v>
      </c>
      <c r="E343" s="16">
        <v>12.203441755</v>
      </c>
      <c r="F343" s="16">
        <v>5.5</v>
      </c>
      <c r="G343" s="2" t="s">
        <v>5</v>
      </c>
      <c r="H343" s="2">
        <v>15</v>
      </c>
      <c r="I343" s="2" t="s">
        <v>379</v>
      </c>
      <c r="J343" t="s">
        <v>19</v>
      </c>
      <c r="K343" t="s">
        <v>15</v>
      </c>
      <c r="L343" t="s">
        <v>7</v>
      </c>
      <c r="M343" s="3" t="s">
        <v>63</v>
      </c>
      <c r="O343" s="8">
        <v>33.076923076923073</v>
      </c>
      <c r="P343">
        <f t="shared" si="25"/>
        <v>0.3307692307692307</v>
      </c>
      <c r="Q343">
        <v>42</v>
      </c>
      <c r="R343">
        <f t="shared" si="22"/>
        <v>6</v>
      </c>
      <c r="S343">
        <f t="shared" si="23"/>
        <v>1.4</v>
      </c>
      <c r="T343">
        <f t="shared" si="24"/>
        <v>0.11506849315068493</v>
      </c>
    </row>
    <row r="344" spans="1:20">
      <c r="A344" t="s">
        <v>56</v>
      </c>
      <c r="B344" s="3" t="s">
        <v>66</v>
      </c>
      <c r="C344" t="s">
        <v>65</v>
      </c>
      <c r="D344" t="s">
        <v>42</v>
      </c>
      <c r="E344" s="16">
        <v>11.923702174999999</v>
      </c>
      <c r="F344" s="16">
        <v>5.0350000000000001</v>
      </c>
      <c r="G344" s="2" t="s">
        <v>9</v>
      </c>
      <c r="H344" s="2">
        <v>16</v>
      </c>
      <c r="I344" s="2" t="s">
        <v>382</v>
      </c>
      <c r="J344" t="s">
        <v>19</v>
      </c>
      <c r="K344" t="s">
        <v>15</v>
      </c>
      <c r="L344" t="s">
        <v>7</v>
      </c>
      <c r="M344" s="3" t="s">
        <v>63</v>
      </c>
      <c r="O344" s="8">
        <v>1.2</v>
      </c>
      <c r="P344">
        <f t="shared" si="25"/>
        <v>1.2E-2</v>
      </c>
      <c r="Q344">
        <v>42</v>
      </c>
      <c r="R344">
        <f t="shared" si="22"/>
        <v>6</v>
      </c>
      <c r="S344">
        <f t="shared" si="23"/>
        <v>1.4</v>
      </c>
      <c r="T344">
        <f t="shared" si="24"/>
        <v>0.11506849315068493</v>
      </c>
    </row>
    <row r="345" spans="1:20">
      <c r="A345" t="s">
        <v>56</v>
      </c>
      <c r="B345" s="3" t="s">
        <v>66</v>
      </c>
      <c r="C345" t="s">
        <v>65</v>
      </c>
      <c r="D345" t="s">
        <v>44</v>
      </c>
      <c r="E345" s="16">
        <v>10.212973647</v>
      </c>
      <c r="F345" s="16">
        <v>4.67</v>
      </c>
      <c r="G345" s="2" t="s">
        <v>9</v>
      </c>
      <c r="H345" s="2">
        <v>16</v>
      </c>
      <c r="I345" s="2" t="s">
        <v>396</v>
      </c>
      <c r="J345" t="s">
        <v>20</v>
      </c>
      <c r="K345" t="s">
        <v>17</v>
      </c>
      <c r="L345" t="s">
        <v>7</v>
      </c>
      <c r="M345" s="3" t="s">
        <v>63</v>
      </c>
      <c r="O345" s="8">
        <v>20.37037037037037</v>
      </c>
      <c r="P345">
        <f t="shared" si="25"/>
        <v>0.20370370370370369</v>
      </c>
      <c r="Q345">
        <v>42</v>
      </c>
      <c r="R345">
        <f t="shared" si="22"/>
        <v>6</v>
      </c>
      <c r="S345">
        <f t="shared" si="23"/>
        <v>1.4</v>
      </c>
      <c r="T345">
        <f t="shared" si="24"/>
        <v>0.11506849315068493</v>
      </c>
    </row>
    <row r="346" spans="1:20">
      <c r="A346" t="s">
        <v>56</v>
      </c>
      <c r="B346" s="3" t="s">
        <v>66</v>
      </c>
      <c r="C346" t="s">
        <v>65</v>
      </c>
      <c r="D346" t="s">
        <v>43</v>
      </c>
      <c r="E346" s="16">
        <v>11.096451890000001</v>
      </c>
      <c r="F346" s="16">
        <v>4.375</v>
      </c>
      <c r="G346" s="2" t="s">
        <v>9</v>
      </c>
      <c r="H346" s="2">
        <v>16</v>
      </c>
      <c r="I346" s="2" t="s">
        <v>402</v>
      </c>
      <c r="J346" t="s">
        <v>14</v>
      </c>
      <c r="K346" t="s">
        <v>16</v>
      </c>
      <c r="L346" t="s">
        <v>7</v>
      </c>
      <c r="M346" s="3" t="s">
        <v>63</v>
      </c>
      <c r="O346" s="8">
        <v>21.666666666666668</v>
      </c>
      <c r="P346">
        <f t="shared" si="25"/>
        <v>0.21666666666666667</v>
      </c>
      <c r="Q346">
        <v>42</v>
      </c>
      <c r="R346">
        <f t="shared" si="22"/>
        <v>6</v>
      </c>
      <c r="S346">
        <f t="shared" si="23"/>
        <v>1.4</v>
      </c>
      <c r="T346">
        <f t="shared" si="24"/>
        <v>0.11506849315068493</v>
      </c>
    </row>
    <row r="347" spans="1:20">
      <c r="A347" t="s">
        <v>56</v>
      </c>
      <c r="B347" s="3" t="s">
        <v>66</v>
      </c>
      <c r="C347" t="s">
        <v>65</v>
      </c>
      <c r="D347" t="s">
        <v>42</v>
      </c>
      <c r="E347" s="16">
        <v>8.5972769135</v>
      </c>
      <c r="F347" s="16">
        <v>5.2149999999999999</v>
      </c>
      <c r="G347" s="2" t="s">
        <v>10</v>
      </c>
      <c r="H347" s="2">
        <v>17</v>
      </c>
      <c r="I347" s="2" t="s">
        <v>418</v>
      </c>
      <c r="J347" t="s">
        <v>19</v>
      </c>
      <c r="K347" t="s">
        <v>15</v>
      </c>
      <c r="L347" t="s">
        <v>7</v>
      </c>
      <c r="M347" s="3" t="s">
        <v>63</v>
      </c>
      <c r="O347" s="8">
        <v>11.25</v>
      </c>
      <c r="P347">
        <f t="shared" si="25"/>
        <v>0.1125</v>
      </c>
      <c r="Q347">
        <v>42</v>
      </c>
      <c r="R347">
        <f t="shared" si="22"/>
        <v>6</v>
      </c>
      <c r="S347">
        <f t="shared" si="23"/>
        <v>1.4</v>
      </c>
      <c r="T347">
        <f t="shared" si="24"/>
        <v>0.11506849315068493</v>
      </c>
    </row>
    <row r="348" spans="1:20">
      <c r="A348" t="s">
        <v>56</v>
      </c>
      <c r="B348" s="3" t="s">
        <v>66</v>
      </c>
      <c r="C348" t="s">
        <v>65</v>
      </c>
      <c r="D348" t="s">
        <v>43</v>
      </c>
      <c r="E348" s="16">
        <v>10.233817819999999</v>
      </c>
      <c r="F348" s="16">
        <v>4.2649999999999997</v>
      </c>
      <c r="G348" s="2" t="s">
        <v>10</v>
      </c>
      <c r="H348" s="2">
        <v>17</v>
      </c>
      <c r="I348" s="2" t="s">
        <v>428</v>
      </c>
      <c r="J348" t="s">
        <v>14</v>
      </c>
      <c r="K348" t="s">
        <v>16</v>
      </c>
      <c r="L348" t="s">
        <v>7</v>
      </c>
      <c r="M348" s="3" t="s">
        <v>63</v>
      </c>
      <c r="O348" s="8">
        <v>19.166666666666664</v>
      </c>
      <c r="P348">
        <f t="shared" si="25"/>
        <v>0.19166666666666665</v>
      </c>
      <c r="Q348">
        <v>42</v>
      </c>
      <c r="R348">
        <f t="shared" si="22"/>
        <v>6</v>
      </c>
      <c r="S348">
        <f t="shared" si="23"/>
        <v>1.4</v>
      </c>
      <c r="T348">
        <f t="shared" si="24"/>
        <v>0.11506849315068493</v>
      </c>
    </row>
    <row r="349" spans="1:20">
      <c r="A349" t="s">
        <v>56</v>
      </c>
      <c r="B349" s="3" t="s">
        <v>66</v>
      </c>
      <c r="C349" t="s">
        <v>65</v>
      </c>
      <c r="D349" t="s">
        <v>44</v>
      </c>
      <c r="E349" s="16">
        <v>12.75749373</v>
      </c>
      <c r="F349" s="16">
        <v>4.05</v>
      </c>
      <c r="G349" s="2" t="s">
        <v>10</v>
      </c>
      <c r="H349" s="2">
        <v>17</v>
      </c>
      <c r="I349" s="2" t="s">
        <v>433</v>
      </c>
      <c r="J349" t="s">
        <v>20</v>
      </c>
      <c r="K349" t="s">
        <v>17</v>
      </c>
      <c r="L349" t="s">
        <v>7</v>
      </c>
      <c r="M349" s="3" t="s">
        <v>63</v>
      </c>
      <c r="O349" s="8">
        <v>23.75</v>
      </c>
      <c r="P349">
        <f t="shared" si="25"/>
        <v>0.23749999999999999</v>
      </c>
      <c r="Q349">
        <v>42</v>
      </c>
      <c r="R349">
        <f t="shared" si="22"/>
        <v>6</v>
      </c>
      <c r="S349">
        <f t="shared" si="23"/>
        <v>1.4</v>
      </c>
      <c r="T349">
        <f t="shared" si="24"/>
        <v>0.11506849315068493</v>
      </c>
    </row>
    <row r="350" spans="1:20">
      <c r="A350" t="s">
        <v>56</v>
      </c>
      <c r="B350" s="3" t="s">
        <v>66</v>
      </c>
      <c r="C350" t="s">
        <v>65</v>
      </c>
      <c r="D350" t="s">
        <v>43</v>
      </c>
      <c r="E350" s="16">
        <v>10.452058314999999</v>
      </c>
      <c r="F350" s="16">
        <v>5.5649999999999995</v>
      </c>
      <c r="G350" s="2" t="s">
        <v>5</v>
      </c>
      <c r="H350" s="2">
        <v>15</v>
      </c>
      <c r="I350" s="2" t="s">
        <v>351</v>
      </c>
      <c r="J350" t="s">
        <v>14</v>
      </c>
      <c r="K350" t="s">
        <v>16</v>
      </c>
      <c r="L350" t="s">
        <v>8</v>
      </c>
      <c r="M350" s="3" t="s">
        <v>63</v>
      </c>
      <c r="O350" s="8">
        <v>12.5</v>
      </c>
      <c r="P350">
        <f t="shared" si="25"/>
        <v>0.125</v>
      </c>
      <c r="Q350">
        <v>42</v>
      </c>
      <c r="R350">
        <f t="shared" si="22"/>
        <v>6</v>
      </c>
      <c r="S350">
        <f t="shared" si="23"/>
        <v>1.4</v>
      </c>
      <c r="T350">
        <f t="shared" si="24"/>
        <v>0.11506849315068493</v>
      </c>
    </row>
    <row r="351" spans="1:20">
      <c r="A351" t="s">
        <v>56</v>
      </c>
      <c r="B351" s="3" t="s">
        <v>66</v>
      </c>
      <c r="C351" t="s">
        <v>65</v>
      </c>
      <c r="D351" t="s">
        <v>42</v>
      </c>
      <c r="E351" s="16">
        <v>12.203441755</v>
      </c>
      <c r="F351" s="16">
        <v>5.5</v>
      </c>
      <c r="G351" s="2" t="s">
        <v>5</v>
      </c>
      <c r="H351" s="2">
        <v>15</v>
      </c>
      <c r="I351" s="2" t="s">
        <v>354</v>
      </c>
      <c r="J351" t="s">
        <v>19</v>
      </c>
      <c r="K351" t="s">
        <v>15</v>
      </c>
      <c r="L351" t="s">
        <v>8</v>
      </c>
      <c r="M351" s="3" t="s">
        <v>63</v>
      </c>
      <c r="O351" s="8">
        <v>13.600000000000001</v>
      </c>
      <c r="P351">
        <f t="shared" si="25"/>
        <v>0.13600000000000001</v>
      </c>
      <c r="Q351">
        <v>42</v>
      </c>
      <c r="R351">
        <f t="shared" si="22"/>
        <v>6</v>
      </c>
      <c r="S351">
        <f t="shared" si="23"/>
        <v>1.4</v>
      </c>
      <c r="T351">
        <f t="shared" si="24"/>
        <v>0.11506849315068493</v>
      </c>
    </row>
    <row r="352" spans="1:20">
      <c r="A352" t="s">
        <v>56</v>
      </c>
      <c r="B352" s="3" t="s">
        <v>66</v>
      </c>
      <c r="C352" t="s">
        <v>65</v>
      </c>
      <c r="D352" t="s">
        <v>44</v>
      </c>
      <c r="E352" s="16">
        <v>12.153177249999999</v>
      </c>
      <c r="F352" s="16">
        <v>4.3000000000000007</v>
      </c>
      <c r="G352" s="2" t="s">
        <v>5</v>
      </c>
      <c r="H352" s="2">
        <v>15</v>
      </c>
      <c r="I352" s="2" t="s">
        <v>361</v>
      </c>
      <c r="J352" t="s">
        <v>20</v>
      </c>
      <c r="K352" t="s">
        <v>17</v>
      </c>
      <c r="L352" t="s">
        <v>8</v>
      </c>
      <c r="M352" s="3" t="s">
        <v>63</v>
      </c>
      <c r="O352" s="8">
        <v>17.777777777777779</v>
      </c>
      <c r="P352">
        <f t="shared" si="25"/>
        <v>0.17777777777777778</v>
      </c>
      <c r="Q352">
        <v>42</v>
      </c>
      <c r="R352">
        <f t="shared" si="22"/>
        <v>6</v>
      </c>
      <c r="S352">
        <f t="shared" si="23"/>
        <v>1.4</v>
      </c>
      <c r="T352">
        <f t="shared" si="24"/>
        <v>0.11506849315068493</v>
      </c>
    </row>
    <row r="353" spans="1:20">
      <c r="A353" t="s">
        <v>56</v>
      </c>
      <c r="B353" s="3" t="s">
        <v>66</v>
      </c>
      <c r="C353" t="s">
        <v>65</v>
      </c>
      <c r="D353" t="s">
        <v>44</v>
      </c>
      <c r="E353" s="16">
        <v>10.212973647</v>
      </c>
      <c r="F353" s="16">
        <v>4.67</v>
      </c>
      <c r="G353" s="2" t="s">
        <v>9</v>
      </c>
      <c r="H353" s="2">
        <v>16</v>
      </c>
      <c r="I353" s="2" t="s">
        <v>387</v>
      </c>
      <c r="J353" t="s">
        <v>20</v>
      </c>
      <c r="K353" t="s">
        <v>17</v>
      </c>
      <c r="L353" t="s">
        <v>8</v>
      </c>
      <c r="M353" s="3" t="s">
        <v>63</v>
      </c>
      <c r="O353" s="8">
        <v>13.200000000000001</v>
      </c>
      <c r="P353">
        <f t="shared" si="25"/>
        <v>0.13200000000000001</v>
      </c>
      <c r="Q353">
        <v>42</v>
      </c>
      <c r="R353">
        <f t="shared" si="22"/>
        <v>6</v>
      </c>
      <c r="S353">
        <f t="shared" si="23"/>
        <v>1.4</v>
      </c>
      <c r="T353">
        <f t="shared" si="24"/>
        <v>0.11506849315068493</v>
      </c>
    </row>
    <row r="354" spans="1:20">
      <c r="A354" t="s">
        <v>56</v>
      </c>
      <c r="B354" s="3" t="s">
        <v>66</v>
      </c>
      <c r="C354" t="s">
        <v>65</v>
      </c>
      <c r="D354" t="s">
        <v>42</v>
      </c>
      <c r="E354" s="16">
        <v>11.923702174999999</v>
      </c>
      <c r="F354" s="16">
        <v>5.0350000000000001</v>
      </c>
      <c r="G354" s="2" t="s">
        <v>9</v>
      </c>
      <c r="H354" s="2">
        <v>16</v>
      </c>
      <c r="I354" s="2" t="s">
        <v>398</v>
      </c>
      <c r="J354" t="s">
        <v>19</v>
      </c>
      <c r="K354" t="s">
        <v>15</v>
      </c>
      <c r="L354" t="s">
        <v>8</v>
      </c>
      <c r="M354" s="3" t="s">
        <v>63</v>
      </c>
      <c r="O354" s="8">
        <v>20.384615384615383</v>
      </c>
      <c r="P354">
        <f t="shared" si="25"/>
        <v>0.20384615384615384</v>
      </c>
      <c r="Q354">
        <v>42</v>
      </c>
      <c r="R354">
        <f t="shared" si="22"/>
        <v>6</v>
      </c>
      <c r="S354">
        <f t="shared" si="23"/>
        <v>1.4</v>
      </c>
      <c r="T354">
        <f t="shared" si="24"/>
        <v>0.11506849315068493</v>
      </c>
    </row>
    <row r="355" spans="1:20">
      <c r="A355" t="s">
        <v>56</v>
      </c>
      <c r="B355" s="3" t="s">
        <v>66</v>
      </c>
      <c r="C355" t="s">
        <v>65</v>
      </c>
      <c r="D355" t="s">
        <v>43</v>
      </c>
      <c r="E355" s="16">
        <v>11.096451890000001</v>
      </c>
      <c r="F355" s="16">
        <v>4.375</v>
      </c>
      <c r="G355" s="2" t="s">
        <v>9</v>
      </c>
      <c r="H355" s="2">
        <v>16</v>
      </c>
      <c r="I355" s="2" t="s">
        <v>413</v>
      </c>
      <c r="J355" t="s">
        <v>14</v>
      </c>
      <c r="K355" t="s">
        <v>16</v>
      </c>
      <c r="L355" t="s">
        <v>8</v>
      </c>
      <c r="M355" s="3" t="s">
        <v>63</v>
      </c>
      <c r="O355" s="8">
        <v>30</v>
      </c>
      <c r="P355">
        <f t="shared" si="25"/>
        <v>0.3</v>
      </c>
      <c r="Q355">
        <v>42</v>
      </c>
      <c r="R355">
        <f t="shared" si="22"/>
        <v>6</v>
      </c>
      <c r="S355">
        <f t="shared" si="23"/>
        <v>1.4</v>
      </c>
      <c r="T355">
        <f t="shared" si="24"/>
        <v>0.11506849315068493</v>
      </c>
    </row>
    <row r="356" spans="1:20">
      <c r="A356" t="s">
        <v>56</v>
      </c>
      <c r="B356" s="3" t="s">
        <v>66</v>
      </c>
      <c r="C356" t="s">
        <v>65</v>
      </c>
      <c r="D356" t="s">
        <v>44</v>
      </c>
      <c r="E356" s="16">
        <v>12.75749373</v>
      </c>
      <c r="F356" s="16">
        <v>4.05</v>
      </c>
      <c r="G356" s="2" t="s">
        <v>10</v>
      </c>
      <c r="H356" s="2">
        <v>17</v>
      </c>
      <c r="I356" s="2" t="s">
        <v>424</v>
      </c>
      <c r="J356" t="s">
        <v>20</v>
      </c>
      <c r="K356" t="s">
        <v>17</v>
      </c>
      <c r="L356" t="s">
        <v>8</v>
      </c>
      <c r="M356" s="3" t="s">
        <v>63</v>
      </c>
      <c r="O356" s="8">
        <v>17.916666666666668</v>
      </c>
      <c r="P356">
        <f t="shared" si="25"/>
        <v>0.17916666666666667</v>
      </c>
      <c r="Q356">
        <v>42</v>
      </c>
      <c r="R356">
        <f t="shared" si="22"/>
        <v>6</v>
      </c>
      <c r="S356">
        <f t="shared" si="23"/>
        <v>1.4</v>
      </c>
      <c r="T356">
        <f t="shared" si="24"/>
        <v>0.11506849315068493</v>
      </c>
    </row>
    <row r="357" spans="1:20">
      <c r="A357" t="s">
        <v>56</v>
      </c>
      <c r="B357" s="3" t="s">
        <v>66</v>
      </c>
      <c r="C357" t="s">
        <v>65</v>
      </c>
      <c r="D357" t="s">
        <v>42</v>
      </c>
      <c r="E357" s="16">
        <v>8.5972769135</v>
      </c>
      <c r="F357" s="16">
        <v>5.2149999999999999</v>
      </c>
      <c r="G357" s="2" t="s">
        <v>10</v>
      </c>
      <c r="H357" s="2">
        <v>17</v>
      </c>
      <c r="I357" s="2" t="s">
        <v>425</v>
      </c>
      <c r="J357" t="s">
        <v>19</v>
      </c>
      <c r="K357" t="s">
        <v>15</v>
      </c>
      <c r="L357" t="s">
        <v>8</v>
      </c>
      <c r="M357" s="3" t="s">
        <v>63</v>
      </c>
      <c r="O357" s="8">
        <v>18.076923076923077</v>
      </c>
      <c r="P357">
        <f t="shared" si="25"/>
        <v>0.18076923076923077</v>
      </c>
      <c r="Q357">
        <v>42</v>
      </c>
      <c r="R357">
        <f t="shared" si="22"/>
        <v>6</v>
      </c>
      <c r="S357">
        <f t="shared" si="23"/>
        <v>1.4</v>
      </c>
      <c r="T357">
        <f t="shared" si="24"/>
        <v>0.11506849315068493</v>
      </c>
    </row>
    <row r="358" spans="1:20">
      <c r="A358" t="s">
        <v>56</v>
      </c>
      <c r="B358" s="3" t="s">
        <v>66</v>
      </c>
      <c r="C358" t="s">
        <v>65</v>
      </c>
      <c r="D358" t="s">
        <v>43</v>
      </c>
      <c r="E358" s="16">
        <v>10.233817819999999</v>
      </c>
      <c r="F358" s="16">
        <v>4.2649999999999997</v>
      </c>
      <c r="G358" s="2" t="s">
        <v>10</v>
      </c>
      <c r="H358" s="2">
        <v>17</v>
      </c>
      <c r="I358" s="2" t="s">
        <v>429</v>
      </c>
      <c r="J358" t="s">
        <v>14</v>
      </c>
      <c r="K358" t="s">
        <v>16</v>
      </c>
      <c r="L358" t="s">
        <v>8</v>
      </c>
      <c r="M358" s="3" t="s">
        <v>63</v>
      </c>
      <c r="O358" s="8">
        <v>19.62962962962963</v>
      </c>
      <c r="P358">
        <f t="shared" si="25"/>
        <v>0.1962962962962963</v>
      </c>
      <c r="Q358">
        <v>42</v>
      </c>
      <c r="R358">
        <f t="shared" si="22"/>
        <v>6</v>
      </c>
      <c r="S358">
        <f t="shared" si="23"/>
        <v>1.4</v>
      </c>
      <c r="T358">
        <f t="shared" si="24"/>
        <v>0.11506849315068493</v>
      </c>
    </row>
    <row r="359" spans="1:20">
      <c r="A359" t="s">
        <v>56</v>
      </c>
      <c r="B359" s="3" t="s">
        <v>66</v>
      </c>
      <c r="C359" t="s">
        <v>65</v>
      </c>
      <c r="D359" t="s">
        <v>43</v>
      </c>
      <c r="E359" s="16">
        <v>8.1348456195000001</v>
      </c>
      <c r="F359" s="16">
        <v>5.5649999999999995</v>
      </c>
      <c r="G359" s="2" t="s">
        <v>5</v>
      </c>
      <c r="H359" s="2">
        <v>15</v>
      </c>
      <c r="I359" s="2" t="s">
        <v>346</v>
      </c>
      <c r="J359" t="s">
        <v>14</v>
      </c>
      <c r="K359" t="s">
        <v>16</v>
      </c>
      <c r="L359" t="s">
        <v>6</v>
      </c>
      <c r="M359" s="3" t="s">
        <v>62</v>
      </c>
      <c r="O359" s="8">
        <v>9.1666666666666679</v>
      </c>
      <c r="P359">
        <f t="shared" si="25"/>
        <v>9.1666666666666674E-2</v>
      </c>
      <c r="Q359">
        <v>56</v>
      </c>
      <c r="R359">
        <f t="shared" si="22"/>
        <v>8</v>
      </c>
      <c r="S359">
        <f t="shared" si="23"/>
        <v>1.8666666666666667</v>
      </c>
      <c r="T359">
        <f t="shared" si="24"/>
        <v>0.15342465753424658</v>
      </c>
    </row>
    <row r="360" spans="1:20">
      <c r="A360" t="s">
        <v>56</v>
      </c>
      <c r="B360" s="3" t="s">
        <v>66</v>
      </c>
      <c r="C360" t="s">
        <v>65</v>
      </c>
      <c r="D360" t="s">
        <v>42</v>
      </c>
      <c r="E360" s="16">
        <v>7.5334203229999996</v>
      </c>
      <c r="F360" s="16">
        <v>5.5</v>
      </c>
      <c r="G360" s="2" t="s">
        <v>5</v>
      </c>
      <c r="H360" s="2">
        <v>15</v>
      </c>
      <c r="I360" s="2" t="s">
        <v>352</v>
      </c>
      <c r="J360" t="s">
        <v>19</v>
      </c>
      <c r="K360" t="s">
        <v>15</v>
      </c>
      <c r="L360" t="s">
        <v>6</v>
      </c>
      <c r="M360" s="3" t="s">
        <v>62</v>
      </c>
      <c r="O360" s="8">
        <v>13.076923076923078</v>
      </c>
      <c r="P360">
        <f t="shared" si="25"/>
        <v>0.13076923076923078</v>
      </c>
      <c r="Q360">
        <v>56</v>
      </c>
      <c r="R360">
        <f t="shared" si="22"/>
        <v>8</v>
      </c>
      <c r="S360">
        <f t="shared" si="23"/>
        <v>1.8666666666666667</v>
      </c>
      <c r="T360">
        <f t="shared" si="24"/>
        <v>0.15342465753424658</v>
      </c>
    </row>
    <row r="361" spans="1:20">
      <c r="A361" t="s">
        <v>56</v>
      </c>
      <c r="B361" s="3" t="s">
        <v>66</v>
      </c>
      <c r="C361" t="s">
        <v>65</v>
      </c>
      <c r="D361" t="s">
        <v>44</v>
      </c>
      <c r="E361" s="16">
        <v>10.644741385</v>
      </c>
      <c r="F361" s="16">
        <v>4.3000000000000007</v>
      </c>
      <c r="G361" s="2" t="s">
        <v>5</v>
      </c>
      <c r="H361" s="2">
        <v>15</v>
      </c>
      <c r="I361" s="2" t="s">
        <v>355</v>
      </c>
      <c r="J361" t="s">
        <v>20</v>
      </c>
      <c r="K361" t="s">
        <v>17</v>
      </c>
      <c r="L361" t="s">
        <v>6</v>
      </c>
      <c r="M361" s="3" t="s">
        <v>62</v>
      </c>
      <c r="O361" s="8">
        <v>13.928571428571429</v>
      </c>
      <c r="P361">
        <f t="shared" si="25"/>
        <v>0.13928571428571429</v>
      </c>
      <c r="Q361">
        <v>56</v>
      </c>
      <c r="R361">
        <f t="shared" si="22"/>
        <v>8</v>
      </c>
      <c r="S361">
        <f t="shared" si="23"/>
        <v>1.8666666666666667</v>
      </c>
      <c r="T361">
        <f t="shared" si="24"/>
        <v>0.15342465753424658</v>
      </c>
    </row>
    <row r="362" spans="1:20">
      <c r="A362" t="s">
        <v>56</v>
      </c>
      <c r="B362" s="3" t="s">
        <v>66</v>
      </c>
      <c r="C362" t="s">
        <v>65</v>
      </c>
      <c r="D362" t="s">
        <v>43</v>
      </c>
      <c r="E362" s="8">
        <v>6.3354479250000004</v>
      </c>
      <c r="F362" s="8">
        <v>4.375</v>
      </c>
      <c r="G362" s="2" t="s">
        <v>9</v>
      </c>
      <c r="H362" s="2">
        <v>16</v>
      </c>
      <c r="I362" s="2" t="s">
        <v>390</v>
      </c>
      <c r="J362" t="s">
        <v>14</v>
      </c>
      <c r="K362" t="s">
        <v>16</v>
      </c>
      <c r="L362" t="s">
        <v>6</v>
      </c>
      <c r="M362" s="3" t="s">
        <v>62</v>
      </c>
      <c r="O362" s="8">
        <v>17.600000000000001</v>
      </c>
      <c r="P362">
        <f t="shared" si="25"/>
        <v>0.17600000000000002</v>
      </c>
      <c r="Q362">
        <v>56</v>
      </c>
      <c r="R362">
        <f t="shared" si="22"/>
        <v>8</v>
      </c>
      <c r="S362">
        <f t="shared" si="23"/>
        <v>1.8666666666666667</v>
      </c>
      <c r="T362">
        <f t="shared" si="24"/>
        <v>0.15342465753424658</v>
      </c>
    </row>
    <row r="363" spans="1:20">
      <c r="A363" t="s">
        <v>56</v>
      </c>
      <c r="B363" s="3" t="s">
        <v>66</v>
      </c>
      <c r="C363" t="s">
        <v>65</v>
      </c>
      <c r="D363" t="s">
        <v>44</v>
      </c>
      <c r="E363" s="8">
        <v>8.8655590775000004</v>
      </c>
      <c r="F363" s="8">
        <v>4.67</v>
      </c>
      <c r="G363" s="2" t="s">
        <v>9</v>
      </c>
      <c r="H363" s="2">
        <v>16</v>
      </c>
      <c r="I363" s="2" t="s">
        <v>391</v>
      </c>
      <c r="J363" t="s">
        <v>20</v>
      </c>
      <c r="K363" t="s">
        <v>17</v>
      </c>
      <c r="L363" t="s">
        <v>6</v>
      </c>
      <c r="M363" s="3" t="s">
        <v>62</v>
      </c>
      <c r="O363" s="8">
        <v>17.69230769230769</v>
      </c>
      <c r="P363">
        <f t="shared" si="25"/>
        <v>0.17692307692307691</v>
      </c>
      <c r="Q363">
        <v>56</v>
      </c>
      <c r="R363">
        <f t="shared" si="22"/>
        <v>8</v>
      </c>
      <c r="S363">
        <f t="shared" si="23"/>
        <v>1.8666666666666667</v>
      </c>
      <c r="T363">
        <f t="shared" si="24"/>
        <v>0.15342465753424658</v>
      </c>
    </row>
    <row r="364" spans="1:20">
      <c r="A364" t="s">
        <v>56</v>
      </c>
      <c r="B364" s="3" t="s">
        <v>66</v>
      </c>
      <c r="C364" t="s">
        <v>65</v>
      </c>
      <c r="D364" t="s">
        <v>42</v>
      </c>
      <c r="E364" s="8">
        <v>8.8021570100000002</v>
      </c>
      <c r="F364" s="8">
        <v>5.0350000000000001</v>
      </c>
      <c r="G364" s="2" t="s">
        <v>9</v>
      </c>
      <c r="H364" s="2">
        <v>16</v>
      </c>
      <c r="I364" s="2" t="s">
        <v>409</v>
      </c>
      <c r="J364" t="s">
        <v>19</v>
      </c>
      <c r="K364" t="s">
        <v>15</v>
      </c>
      <c r="L364" t="s">
        <v>6</v>
      </c>
      <c r="M364" s="3" t="s">
        <v>62</v>
      </c>
      <c r="O364" s="8">
        <v>27.857142857142858</v>
      </c>
      <c r="P364">
        <f t="shared" si="25"/>
        <v>0.27857142857142858</v>
      </c>
      <c r="Q364">
        <v>56</v>
      </c>
      <c r="R364">
        <f t="shared" si="22"/>
        <v>8</v>
      </c>
      <c r="S364">
        <f t="shared" si="23"/>
        <v>1.8666666666666667</v>
      </c>
      <c r="T364">
        <f t="shared" si="24"/>
        <v>0.15342465753424658</v>
      </c>
    </row>
    <row r="365" spans="1:20">
      <c r="A365" t="s">
        <v>56</v>
      </c>
      <c r="B365" s="3" t="s">
        <v>66</v>
      </c>
      <c r="C365" t="s">
        <v>65</v>
      </c>
      <c r="D365" t="s">
        <v>42</v>
      </c>
      <c r="E365" s="8">
        <v>4.5378625170000007</v>
      </c>
      <c r="F365" s="8">
        <v>5.2149999999999999</v>
      </c>
      <c r="G365" s="2" t="s">
        <v>10</v>
      </c>
      <c r="H365" s="2">
        <v>17</v>
      </c>
      <c r="I365" s="2" t="s">
        <v>432</v>
      </c>
      <c r="J365" t="s">
        <v>19</v>
      </c>
      <c r="K365" t="s">
        <v>15</v>
      </c>
      <c r="L365" t="s">
        <v>6</v>
      </c>
      <c r="M365" s="3" t="s">
        <v>62</v>
      </c>
      <c r="O365" s="8">
        <v>23.46153846153846</v>
      </c>
      <c r="P365">
        <f t="shared" si="25"/>
        <v>0.23461538461538459</v>
      </c>
      <c r="Q365">
        <v>56</v>
      </c>
      <c r="R365">
        <f t="shared" si="22"/>
        <v>8</v>
      </c>
      <c r="S365">
        <f t="shared" si="23"/>
        <v>1.8666666666666667</v>
      </c>
      <c r="T365">
        <f t="shared" si="24"/>
        <v>0.15342465753424658</v>
      </c>
    </row>
    <row r="366" spans="1:20">
      <c r="A366" t="s">
        <v>56</v>
      </c>
      <c r="B366" s="3" t="s">
        <v>66</v>
      </c>
      <c r="C366" t="s">
        <v>65</v>
      </c>
      <c r="D366" t="s">
        <v>43</v>
      </c>
      <c r="E366" s="8">
        <v>7.7141575499999995</v>
      </c>
      <c r="F366" s="8">
        <v>4.2649999999999997</v>
      </c>
      <c r="G366" s="2" t="s">
        <v>10</v>
      </c>
      <c r="H366" s="2">
        <v>17</v>
      </c>
      <c r="I366" s="2" t="s">
        <v>436</v>
      </c>
      <c r="J366" t="s">
        <v>14</v>
      </c>
      <c r="K366" t="s">
        <v>16</v>
      </c>
      <c r="L366" t="s">
        <v>6</v>
      </c>
      <c r="M366" s="3" t="s">
        <v>62</v>
      </c>
      <c r="O366" s="8">
        <v>26.8</v>
      </c>
      <c r="P366">
        <f t="shared" si="25"/>
        <v>0.26800000000000002</v>
      </c>
      <c r="Q366">
        <v>56</v>
      </c>
      <c r="R366">
        <f t="shared" si="22"/>
        <v>8</v>
      </c>
      <c r="S366">
        <f t="shared" si="23"/>
        <v>1.8666666666666667</v>
      </c>
      <c r="T366">
        <f t="shared" si="24"/>
        <v>0.15342465753424658</v>
      </c>
    </row>
    <row r="367" spans="1:20">
      <c r="A367" t="s">
        <v>56</v>
      </c>
      <c r="B367" s="3" t="s">
        <v>66</v>
      </c>
      <c r="C367" t="s">
        <v>65</v>
      </c>
      <c r="D367" t="s">
        <v>44</v>
      </c>
      <c r="E367" s="8">
        <v>8.0335995909999998</v>
      </c>
      <c r="F367" s="8">
        <v>4.05</v>
      </c>
      <c r="G367" s="2" t="s">
        <v>10</v>
      </c>
      <c r="H367" s="2">
        <v>17</v>
      </c>
      <c r="I367" s="2" t="s">
        <v>447</v>
      </c>
      <c r="J367" t="s">
        <v>20</v>
      </c>
      <c r="K367" t="s">
        <v>17</v>
      </c>
      <c r="L367" t="s">
        <v>6</v>
      </c>
      <c r="M367" s="3" t="s">
        <v>62</v>
      </c>
      <c r="O367" s="8">
        <v>34.166666666666664</v>
      </c>
      <c r="P367">
        <f t="shared" si="25"/>
        <v>0.34166666666666662</v>
      </c>
      <c r="Q367">
        <v>56</v>
      </c>
      <c r="R367">
        <f t="shared" si="22"/>
        <v>8</v>
      </c>
      <c r="S367">
        <f t="shared" si="23"/>
        <v>1.8666666666666667</v>
      </c>
      <c r="T367">
        <f t="shared" si="24"/>
        <v>0.15342465753424658</v>
      </c>
    </row>
    <row r="368" spans="1:20">
      <c r="A368" t="s">
        <v>56</v>
      </c>
      <c r="B368" s="3" t="s">
        <v>66</v>
      </c>
      <c r="C368" t="s">
        <v>65</v>
      </c>
      <c r="D368" t="s">
        <v>42</v>
      </c>
      <c r="E368" s="8">
        <v>7.5334203229999996</v>
      </c>
      <c r="F368" s="8">
        <v>5.5</v>
      </c>
      <c r="G368" s="2" t="s">
        <v>5</v>
      </c>
      <c r="H368" s="2">
        <v>15</v>
      </c>
      <c r="I368" s="2" t="s">
        <v>347</v>
      </c>
      <c r="J368" t="s">
        <v>19</v>
      </c>
      <c r="K368" t="s">
        <v>15</v>
      </c>
      <c r="L368" t="s">
        <v>7</v>
      </c>
      <c r="M368" s="3" t="s">
        <v>63</v>
      </c>
      <c r="O368" s="8">
        <v>10</v>
      </c>
      <c r="P368">
        <f t="shared" si="25"/>
        <v>0.1</v>
      </c>
      <c r="Q368">
        <v>56</v>
      </c>
      <c r="R368">
        <f t="shared" si="22"/>
        <v>8</v>
      </c>
      <c r="S368">
        <f t="shared" si="23"/>
        <v>1.8666666666666667</v>
      </c>
      <c r="T368">
        <f t="shared" si="24"/>
        <v>0.15342465753424658</v>
      </c>
    </row>
    <row r="369" spans="1:20">
      <c r="A369" t="s">
        <v>56</v>
      </c>
      <c r="B369" s="3" t="s">
        <v>66</v>
      </c>
      <c r="C369" t="s">
        <v>65</v>
      </c>
      <c r="D369" t="s">
        <v>43</v>
      </c>
      <c r="E369" s="8">
        <v>8.1348456195000001</v>
      </c>
      <c r="F369" s="8">
        <v>5.5649999999999995</v>
      </c>
      <c r="G369" s="2" t="s">
        <v>5</v>
      </c>
      <c r="H369" s="2">
        <v>15</v>
      </c>
      <c r="I369" s="2" t="s">
        <v>348</v>
      </c>
      <c r="J369" t="s">
        <v>14</v>
      </c>
      <c r="K369" t="s">
        <v>16</v>
      </c>
      <c r="L369" t="s">
        <v>7</v>
      </c>
      <c r="M369" s="3" t="s">
        <v>63</v>
      </c>
      <c r="O369" s="8">
        <v>10</v>
      </c>
      <c r="P369">
        <f t="shared" si="25"/>
        <v>0.1</v>
      </c>
      <c r="Q369">
        <v>56</v>
      </c>
      <c r="R369">
        <f t="shared" si="22"/>
        <v>8</v>
      </c>
      <c r="S369">
        <f t="shared" si="23"/>
        <v>1.8666666666666667</v>
      </c>
      <c r="T369">
        <f t="shared" si="24"/>
        <v>0.15342465753424658</v>
      </c>
    </row>
    <row r="370" spans="1:20">
      <c r="A370" t="s">
        <v>56</v>
      </c>
      <c r="B370" s="3" t="s">
        <v>66</v>
      </c>
      <c r="C370" t="s">
        <v>65</v>
      </c>
      <c r="D370" t="s">
        <v>44</v>
      </c>
      <c r="E370" s="8">
        <v>10.644741385</v>
      </c>
      <c r="F370" s="8">
        <v>4.3000000000000007</v>
      </c>
      <c r="G370" s="2" t="s">
        <v>5</v>
      </c>
      <c r="H370" s="2">
        <v>15</v>
      </c>
      <c r="I370" s="2" t="s">
        <v>357</v>
      </c>
      <c r="J370" t="s">
        <v>20</v>
      </c>
      <c r="K370" t="s">
        <v>17</v>
      </c>
      <c r="L370" t="s">
        <v>7</v>
      </c>
      <c r="M370" s="3" t="s">
        <v>63</v>
      </c>
      <c r="O370" s="8">
        <v>15.384615384615385</v>
      </c>
      <c r="P370">
        <f t="shared" si="25"/>
        <v>0.15384615384615385</v>
      </c>
      <c r="Q370">
        <v>56</v>
      </c>
      <c r="R370">
        <f t="shared" si="22"/>
        <v>8</v>
      </c>
      <c r="S370">
        <f t="shared" si="23"/>
        <v>1.8666666666666667</v>
      </c>
      <c r="T370">
        <f t="shared" si="24"/>
        <v>0.15342465753424658</v>
      </c>
    </row>
    <row r="371" spans="1:20">
      <c r="A371" t="s">
        <v>56</v>
      </c>
      <c r="B371" s="3" t="s">
        <v>66</v>
      </c>
      <c r="C371" t="s">
        <v>65</v>
      </c>
      <c r="D371" t="s">
        <v>44</v>
      </c>
      <c r="E371" s="8">
        <v>8.8655590775000004</v>
      </c>
      <c r="F371" s="8">
        <v>4.67</v>
      </c>
      <c r="G371" s="2" t="s">
        <v>9</v>
      </c>
      <c r="H371" s="2">
        <v>16</v>
      </c>
      <c r="I371" s="2" t="s">
        <v>383</v>
      </c>
      <c r="J371" t="s">
        <v>20</v>
      </c>
      <c r="K371" t="s">
        <v>17</v>
      </c>
      <c r="L371" t="s">
        <v>7</v>
      </c>
      <c r="M371" s="3" t="s">
        <v>63</v>
      </c>
      <c r="O371" s="8">
        <v>7.0370370370370363</v>
      </c>
      <c r="P371">
        <f t="shared" si="25"/>
        <v>7.0370370370370361E-2</v>
      </c>
      <c r="Q371">
        <v>56</v>
      </c>
      <c r="R371">
        <f t="shared" si="22"/>
        <v>8</v>
      </c>
      <c r="S371">
        <f t="shared" si="23"/>
        <v>1.8666666666666667</v>
      </c>
      <c r="T371">
        <f t="shared" si="24"/>
        <v>0.15342465753424658</v>
      </c>
    </row>
    <row r="372" spans="1:20">
      <c r="A372" t="s">
        <v>56</v>
      </c>
      <c r="B372" s="3" t="s">
        <v>66</v>
      </c>
      <c r="C372" t="s">
        <v>65</v>
      </c>
      <c r="D372" t="s">
        <v>43</v>
      </c>
      <c r="E372" s="8">
        <v>6.3354479250000004</v>
      </c>
      <c r="F372" s="8">
        <v>4.375</v>
      </c>
      <c r="G372" s="2" t="s">
        <v>9</v>
      </c>
      <c r="H372" s="2">
        <v>16</v>
      </c>
      <c r="I372" s="2" t="s">
        <v>385</v>
      </c>
      <c r="J372" t="s">
        <v>14</v>
      </c>
      <c r="K372" t="s">
        <v>16</v>
      </c>
      <c r="L372" t="s">
        <v>7</v>
      </c>
      <c r="M372" s="3" t="s">
        <v>63</v>
      </c>
      <c r="O372" s="8">
        <v>12.307692307692308</v>
      </c>
      <c r="P372">
        <f t="shared" si="25"/>
        <v>0.12307692307692308</v>
      </c>
      <c r="Q372">
        <v>56</v>
      </c>
      <c r="R372">
        <f t="shared" si="22"/>
        <v>8</v>
      </c>
      <c r="S372">
        <f t="shared" si="23"/>
        <v>1.8666666666666667</v>
      </c>
      <c r="T372">
        <f t="shared" si="24"/>
        <v>0.15342465753424658</v>
      </c>
    </row>
    <row r="373" spans="1:20">
      <c r="A373" t="s">
        <v>56</v>
      </c>
      <c r="B373" s="3" t="s">
        <v>66</v>
      </c>
      <c r="C373" t="s">
        <v>65</v>
      </c>
      <c r="D373" t="s">
        <v>42</v>
      </c>
      <c r="E373" s="8">
        <v>8.8021570100000002</v>
      </c>
      <c r="F373" s="8">
        <v>5.0350000000000001</v>
      </c>
      <c r="G373" s="2" t="s">
        <v>9</v>
      </c>
      <c r="H373" s="2">
        <v>16</v>
      </c>
      <c r="I373" s="2" t="s">
        <v>393</v>
      </c>
      <c r="J373" t="s">
        <v>19</v>
      </c>
      <c r="K373" t="s">
        <v>15</v>
      </c>
      <c r="L373" t="s">
        <v>7</v>
      </c>
      <c r="M373" s="3" t="s">
        <v>63</v>
      </c>
      <c r="O373" s="8">
        <v>19.2</v>
      </c>
      <c r="P373">
        <f t="shared" si="25"/>
        <v>0.192</v>
      </c>
      <c r="Q373">
        <v>56</v>
      </c>
      <c r="R373">
        <f t="shared" si="22"/>
        <v>8</v>
      </c>
      <c r="S373">
        <f t="shared" si="23"/>
        <v>1.8666666666666667</v>
      </c>
      <c r="T373">
        <f t="shared" si="24"/>
        <v>0.15342465753424658</v>
      </c>
    </row>
    <row r="374" spans="1:20">
      <c r="A374" t="s">
        <v>56</v>
      </c>
      <c r="B374" s="3" t="s">
        <v>66</v>
      </c>
      <c r="C374" t="s">
        <v>65</v>
      </c>
      <c r="D374" t="s">
        <v>42</v>
      </c>
      <c r="E374" s="8">
        <v>4.5378625170000007</v>
      </c>
      <c r="F374" s="8">
        <v>5.2149999999999999</v>
      </c>
      <c r="G374" s="2" t="s">
        <v>10</v>
      </c>
      <c r="H374" s="2">
        <v>17</v>
      </c>
      <c r="I374" s="2" t="s">
        <v>420</v>
      </c>
      <c r="J374" t="s">
        <v>19</v>
      </c>
      <c r="K374" t="s">
        <v>15</v>
      </c>
      <c r="L374" t="s">
        <v>7</v>
      </c>
      <c r="M374" s="3" t="s">
        <v>63</v>
      </c>
      <c r="O374" s="8">
        <v>12.8</v>
      </c>
      <c r="P374">
        <f t="shared" ref="P374:P385" si="26">O374/100</f>
        <v>0.128</v>
      </c>
      <c r="Q374">
        <v>56</v>
      </c>
      <c r="R374">
        <f t="shared" si="22"/>
        <v>8</v>
      </c>
      <c r="S374">
        <f t="shared" si="23"/>
        <v>1.8666666666666667</v>
      </c>
      <c r="T374">
        <f t="shared" si="24"/>
        <v>0.15342465753424658</v>
      </c>
    </row>
    <row r="375" spans="1:20">
      <c r="A375" t="s">
        <v>56</v>
      </c>
      <c r="B375" s="3" t="s">
        <v>66</v>
      </c>
      <c r="C375" t="s">
        <v>65</v>
      </c>
      <c r="D375" t="s">
        <v>43</v>
      </c>
      <c r="E375" s="8">
        <v>7.7141575499999995</v>
      </c>
      <c r="F375" s="8">
        <v>4.2649999999999997</v>
      </c>
      <c r="G375" s="2" t="s">
        <v>10</v>
      </c>
      <c r="H375" s="2">
        <v>17</v>
      </c>
      <c r="I375" s="2" t="s">
        <v>427</v>
      </c>
      <c r="J375" t="s">
        <v>14</v>
      </c>
      <c r="K375" t="s">
        <v>16</v>
      </c>
      <c r="L375" t="s">
        <v>7</v>
      </c>
      <c r="M375" s="3" t="s">
        <v>63</v>
      </c>
      <c r="O375" s="8">
        <v>18.888888888888889</v>
      </c>
      <c r="P375">
        <f t="shared" si="26"/>
        <v>0.18888888888888888</v>
      </c>
      <c r="Q375">
        <v>56</v>
      </c>
      <c r="R375">
        <f t="shared" si="22"/>
        <v>8</v>
      </c>
      <c r="S375">
        <f t="shared" si="23"/>
        <v>1.8666666666666667</v>
      </c>
      <c r="T375">
        <f t="shared" si="24"/>
        <v>0.15342465753424658</v>
      </c>
    </row>
    <row r="376" spans="1:20">
      <c r="A376" t="s">
        <v>56</v>
      </c>
      <c r="B376" s="3" t="s">
        <v>66</v>
      </c>
      <c r="C376" t="s">
        <v>65</v>
      </c>
      <c r="D376" t="s">
        <v>44</v>
      </c>
      <c r="E376" s="8">
        <v>8.0335995909999998</v>
      </c>
      <c r="F376" s="8">
        <v>4.05</v>
      </c>
      <c r="G376" s="2" t="s">
        <v>10</v>
      </c>
      <c r="H376" s="2">
        <v>17</v>
      </c>
      <c r="I376" s="2" t="s">
        <v>431</v>
      </c>
      <c r="J376" t="s">
        <v>20</v>
      </c>
      <c r="K376" t="s">
        <v>17</v>
      </c>
      <c r="L376" t="s">
        <v>7</v>
      </c>
      <c r="M376" s="3" t="s">
        <v>63</v>
      </c>
      <c r="O376" s="8">
        <v>21.923076923076923</v>
      </c>
      <c r="P376">
        <f t="shared" si="26"/>
        <v>0.21923076923076923</v>
      </c>
      <c r="Q376">
        <v>56</v>
      </c>
      <c r="R376">
        <f t="shared" si="22"/>
        <v>8</v>
      </c>
      <c r="S376">
        <f t="shared" si="23"/>
        <v>1.8666666666666667</v>
      </c>
      <c r="T376">
        <f t="shared" si="24"/>
        <v>0.15342465753424658</v>
      </c>
    </row>
    <row r="377" spans="1:20">
      <c r="A377" t="s">
        <v>56</v>
      </c>
      <c r="B377" s="3" t="s">
        <v>66</v>
      </c>
      <c r="C377" t="s">
        <v>65</v>
      </c>
      <c r="D377" t="s">
        <v>43</v>
      </c>
      <c r="E377" s="8">
        <v>8.1348456195000001</v>
      </c>
      <c r="F377" s="8">
        <v>5.5649999999999995</v>
      </c>
      <c r="G377" s="2" t="s">
        <v>5</v>
      </c>
      <c r="H377" s="2">
        <v>15</v>
      </c>
      <c r="I377" s="2" t="s">
        <v>349</v>
      </c>
      <c r="J377" t="s">
        <v>14</v>
      </c>
      <c r="K377" t="s">
        <v>16</v>
      </c>
      <c r="L377" t="s">
        <v>8</v>
      </c>
      <c r="M377" s="3" t="s">
        <v>63</v>
      </c>
      <c r="O377" s="8">
        <v>10</v>
      </c>
      <c r="P377">
        <f t="shared" si="26"/>
        <v>0.1</v>
      </c>
      <c r="Q377">
        <v>56</v>
      </c>
      <c r="R377">
        <f t="shared" si="22"/>
        <v>8</v>
      </c>
      <c r="S377">
        <f t="shared" si="23"/>
        <v>1.8666666666666667</v>
      </c>
      <c r="T377">
        <f t="shared" si="24"/>
        <v>0.15342465753424658</v>
      </c>
    </row>
    <row r="378" spans="1:20">
      <c r="A378" t="s">
        <v>56</v>
      </c>
      <c r="B378" s="3" t="s">
        <v>66</v>
      </c>
      <c r="C378" t="s">
        <v>65</v>
      </c>
      <c r="D378" t="s">
        <v>42</v>
      </c>
      <c r="E378" s="8">
        <v>7.5334203229999996</v>
      </c>
      <c r="F378" s="8">
        <v>5.5</v>
      </c>
      <c r="G378" s="2" t="s">
        <v>5</v>
      </c>
      <c r="H378" s="2">
        <v>15</v>
      </c>
      <c r="I378" s="2" t="s">
        <v>350</v>
      </c>
      <c r="J378" t="s">
        <v>19</v>
      </c>
      <c r="K378" t="s">
        <v>15</v>
      </c>
      <c r="L378" t="s">
        <v>8</v>
      </c>
      <c r="M378" s="3" t="s">
        <v>63</v>
      </c>
      <c r="O378" s="8">
        <v>12.5</v>
      </c>
      <c r="P378">
        <f t="shared" si="26"/>
        <v>0.125</v>
      </c>
      <c r="Q378">
        <v>56</v>
      </c>
      <c r="R378">
        <f t="shared" si="22"/>
        <v>8</v>
      </c>
      <c r="S378">
        <f t="shared" si="23"/>
        <v>1.8666666666666667</v>
      </c>
      <c r="T378">
        <f t="shared" si="24"/>
        <v>0.15342465753424658</v>
      </c>
    </row>
    <row r="379" spans="1:20">
      <c r="A379" t="s">
        <v>56</v>
      </c>
      <c r="B379" s="3" t="s">
        <v>66</v>
      </c>
      <c r="C379" t="s">
        <v>65</v>
      </c>
      <c r="D379" t="s">
        <v>44</v>
      </c>
      <c r="E379" s="8">
        <v>10.644741385</v>
      </c>
      <c r="F379" s="8">
        <v>4.3000000000000007</v>
      </c>
      <c r="G379" s="2" t="s">
        <v>5</v>
      </c>
      <c r="H379" s="2">
        <v>15</v>
      </c>
      <c r="I379" s="2" t="s">
        <v>353</v>
      </c>
      <c r="J379" t="s">
        <v>20</v>
      </c>
      <c r="K379" t="s">
        <v>17</v>
      </c>
      <c r="L379" t="s">
        <v>8</v>
      </c>
      <c r="M379" s="3" t="s">
        <v>63</v>
      </c>
      <c r="O379" s="8">
        <v>13.461538461538462</v>
      </c>
      <c r="P379">
        <f t="shared" si="26"/>
        <v>0.13461538461538461</v>
      </c>
      <c r="Q379">
        <v>56</v>
      </c>
      <c r="R379">
        <f t="shared" si="22"/>
        <v>8</v>
      </c>
      <c r="S379">
        <f t="shared" si="23"/>
        <v>1.8666666666666667</v>
      </c>
      <c r="T379">
        <f t="shared" si="24"/>
        <v>0.15342465753424658</v>
      </c>
    </row>
    <row r="380" spans="1:20">
      <c r="A380" t="s">
        <v>56</v>
      </c>
      <c r="B380" s="3" t="s">
        <v>66</v>
      </c>
      <c r="C380" t="s">
        <v>65</v>
      </c>
      <c r="D380" t="s">
        <v>44</v>
      </c>
      <c r="E380" s="8">
        <v>8.8655590775000004</v>
      </c>
      <c r="F380" s="8">
        <v>4.67</v>
      </c>
      <c r="G380" s="2" t="s">
        <v>9</v>
      </c>
      <c r="H380" s="2">
        <v>16</v>
      </c>
      <c r="I380" s="2" t="s">
        <v>386</v>
      </c>
      <c r="J380" t="s">
        <v>20</v>
      </c>
      <c r="K380" t="s">
        <v>17</v>
      </c>
      <c r="L380" t="s">
        <v>8</v>
      </c>
      <c r="M380" s="3" t="s">
        <v>63</v>
      </c>
      <c r="O380" s="8">
        <v>12.962962962962962</v>
      </c>
      <c r="P380">
        <f t="shared" si="26"/>
        <v>0.12962962962962962</v>
      </c>
      <c r="Q380">
        <v>56</v>
      </c>
      <c r="R380">
        <f t="shared" si="22"/>
        <v>8</v>
      </c>
      <c r="S380">
        <f t="shared" si="23"/>
        <v>1.8666666666666667</v>
      </c>
      <c r="T380">
        <f t="shared" si="24"/>
        <v>0.15342465753424658</v>
      </c>
    </row>
    <row r="381" spans="1:20">
      <c r="A381" t="s">
        <v>56</v>
      </c>
      <c r="B381" s="3" t="s">
        <v>66</v>
      </c>
      <c r="C381" t="s">
        <v>65</v>
      </c>
      <c r="D381" t="s">
        <v>43</v>
      </c>
      <c r="E381" s="8">
        <v>6.3354479250000004</v>
      </c>
      <c r="F381" s="8">
        <v>4.375</v>
      </c>
      <c r="G381" s="2" t="s">
        <v>9</v>
      </c>
      <c r="H381" s="2">
        <v>16</v>
      </c>
      <c r="I381" s="2" t="s">
        <v>388</v>
      </c>
      <c r="J381" t="s">
        <v>14</v>
      </c>
      <c r="K381" t="s">
        <v>16</v>
      </c>
      <c r="L381" t="s">
        <v>8</v>
      </c>
      <c r="M381" s="3" t="s">
        <v>63</v>
      </c>
      <c r="O381" s="8">
        <v>15.6</v>
      </c>
      <c r="P381">
        <f t="shared" si="26"/>
        <v>0.156</v>
      </c>
      <c r="Q381">
        <v>56</v>
      </c>
      <c r="R381">
        <f t="shared" si="22"/>
        <v>8</v>
      </c>
      <c r="S381">
        <f t="shared" si="23"/>
        <v>1.8666666666666667</v>
      </c>
      <c r="T381">
        <f t="shared" si="24"/>
        <v>0.15342465753424658</v>
      </c>
    </row>
    <row r="382" spans="1:20">
      <c r="A382" t="s">
        <v>56</v>
      </c>
      <c r="B382" s="3" t="s">
        <v>66</v>
      </c>
      <c r="C382" t="s">
        <v>65</v>
      </c>
      <c r="D382" t="s">
        <v>42</v>
      </c>
      <c r="E382" s="8">
        <v>8.8021570100000002</v>
      </c>
      <c r="F382" s="8">
        <v>5.0350000000000001</v>
      </c>
      <c r="G382" s="2" t="s">
        <v>9</v>
      </c>
      <c r="H382" s="2">
        <v>16</v>
      </c>
      <c r="I382" s="2" t="s">
        <v>389</v>
      </c>
      <c r="J382" t="s">
        <v>19</v>
      </c>
      <c r="K382" t="s">
        <v>15</v>
      </c>
      <c r="L382" t="s">
        <v>8</v>
      </c>
      <c r="M382" s="3" t="s">
        <v>63</v>
      </c>
      <c r="O382" s="8">
        <v>16</v>
      </c>
      <c r="P382">
        <f t="shared" si="26"/>
        <v>0.16</v>
      </c>
      <c r="Q382">
        <v>56</v>
      </c>
      <c r="R382">
        <f t="shared" si="22"/>
        <v>8</v>
      </c>
      <c r="S382">
        <f t="shared" si="23"/>
        <v>1.8666666666666667</v>
      </c>
      <c r="T382">
        <f t="shared" si="24"/>
        <v>0.15342465753424658</v>
      </c>
    </row>
    <row r="383" spans="1:20">
      <c r="A383" t="s">
        <v>56</v>
      </c>
      <c r="B383" s="3" t="s">
        <v>66</v>
      </c>
      <c r="C383" t="s">
        <v>65</v>
      </c>
      <c r="D383" t="s">
        <v>42</v>
      </c>
      <c r="E383" s="8">
        <v>4.5378625170000007</v>
      </c>
      <c r="F383" s="8">
        <v>5.2149999999999999</v>
      </c>
      <c r="G383" s="2" t="s">
        <v>10</v>
      </c>
      <c r="H383" s="2">
        <v>17</v>
      </c>
      <c r="I383" s="2" t="s">
        <v>419</v>
      </c>
      <c r="J383" t="s">
        <v>19</v>
      </c>
      <c r="K383" t="s">
        <v>15</v>
      </c>
      <c r="L383" t="s">
        <v>8</v>
      </c>
      <c r="M383" s="3" t="s">
        <v>63</v>
      </c>
      <c r="O383" s="8">
        <v>12.5</v>
      </c>
      <c r="P383">
        <f t="shared" si="26"/>
        <v>0.125</v>
      </c>
      <c r="Q383">
        <v>56</v>
      </c>
      <c r="R383">
        <f t="shared" si="22"/>
        <v>8</v>
      </c>
      <c r="S383">
        <f t="shared" si="23"/>
        <v>1.8666666666666667</v>
      </c>
      <c r="T383">
        <f t="shared" si="24"/>
        <v>0.15342465753424658</v>
      </c>
    </row>
    <row r="384" spans="1:20">
      <c r="A384" t="s">
        <v>56</v>
      </c>
      <c r="B384" s="3" t="s">
        <v>66</v>
      </c>
      <c r="C384" t="s">
        <v>65</v>
      </c>
      <c r="D384" t="s">
        <v>43</v>
      </c>
      <c r="E384" s="8">
        <v>7.7141575499999995</v>
      </c>
      <c r="F384" s="8">
        <v>4.2649999999999997</v>
      </c>
      <c r="G384" s="2" t="s">
        <v>10</v>
      </c>
      <c r="H384" s="2">
        <v>17</v>
      </c>
      <c r="I384" s="2" t="s">
        <v>422</v>
      </c>
      <c r="J384" t="s">
        <v>14</v>
      </c>
      <c r="K384" t="s">
        <v>16</v>
      </c>
      <c r="L384" t="s">
        <v>8</v>
      </c>
      <c r="M384" s="3" t="s">
        <v>63</v>
      </c>
      <c r="O384" s="8">
        <v>17.083333333333332</v>
      </c>
      <c r="P384">
        <f t="shared" si="26"/>
        <v>0.17083333333333331</v>
      </c>
      <c r="Q384">
        <v>56</v>
      </c>
      <c r="R384">
        <f t="shared" si="22"/>
        <v>8</v>
      </c>
      <c r="S384">
        <f t="shared" si="23"/>
        <v>1.8666666666666667</v>
      </c>
      <c r="T384">
        <f t="shared" si="24"/>
        <v>0.15342465753424658</v>
      </c>
    </row>
    <row r="385" spans="1:21">
      <c r="A385" t="s">
        <v>56</v>
      </c>
      <c r="B385" s="3" t="s">
        <v>66</v>
      </c>
      <c r="C385" t="s">
        <v>65</v>
      </c>
      <c r="D385" t="s">
        <v>44</v>
      </c>
      <c r="E385" s="8">
        <v>8.0335995909999998</v>
      </c>
      <c r="F385" s="8">
        <v>4.05</v>
      </c>
      <c r="G385" s="2" t="s">
        <v>10</v>
      </c>
      <c r="H385" s="2">
        <v>17</v>
      </c>
      <c r="I385" s="2" t="s">
        <v>423</v>
      </c>
      <c r="J385" t="s">
        <v>20</v>
      </c>
      <c r="K385" t="s">
        <v>17</v>
      </c>
      <c r="L385" t="s">
        <v>8</v>
      </c>
      <c r="M385" s="3" t="s">
        <v>63</v>
      </c>
      <c r="O385" s="8">
        <v>17.307692307692307</v>
      </c>
      <c r="P385">
        <f t="shared" si="26"/>
        <v>0.17307692307692307</v>
      </c>
      <c r="Q385">
        <v>56</v>
      </c>
      <c r="R385">
        <f t="shared" si="22"/>
        <v>8</v>
      </c>
      <c r="S385">
        <f t="shared" si="23"/>
        <v>1.8666666666666667</v>
      </c>
      <c r="T385">
        <f t="shared" si="24"/>
        <v>0.15342465753424658</v>
      </c>
    </row>
    <row r="386" spans="1:21">
      <c r="A386" t="s">
        <v>57</v>
      </c>
      <c r="B386" s="3" t="s">
        <v>64</v>
      </c>
      <c r="C386" t="s">
        <v>47</v>
      </c>
      <c r="D386" t="s">
        <v>26</v>
      </c>
      <c r="E386" s="11">
        <v>5.8833270501200499</v>
      </c>
      <c r="F386" s="11" t="s">
        <v>11</v>
      </c>
      <c r="G386" s="2">
        <v>1</v>
      </c>
      <c r="H386" s="2">
        <v>1</v>
      </c>
      <c r="I386" s="2" t="s">
        <v>459</v>
      </c>
      <c r="J386" t="s">
        <v>20</v>
      </c>
      <c r="K386" t="s">
        <v>17</v>
      </c>
      <c r="L386" t="s">
        <v>6</v>
      </c>
      <c r="M386" s="3" t="s">
        <v>62</v>
      </c>
      <c r="N386" s="5">
        <v>42943</v>
      </c>
      <c r="O386" s="11">
        <v>55.708570549315283</v>
      </c>
      <c r="P386">
        <v>0.55708570499999999</v>
      </c>
      <c r="Q386">
        <v>14</v>
      </c>
      <c r="R386">
        <f t="shared" ref="R386:R449" si="27">Q386/7</f>
        <v>2</v>
      </c>
      <c r="S386">
        <f t="shared" ref="S386:S449" si="28">Q386/30</f>
        <v>0.46666666666666667</v>
      </c>
      <c r="T386">
        <f t="shared" ref="T386:T417" si="29">Q386/265</f>
        <v>5.2830188679245285E-2</v>
      </c>
    </row>
    <row r="387" spans="1:21">
      <c r="A387" t="s">
        <v>57</v>
      </c>
      <c r="B387" s="3" t="s">
        <v>64</v>
      </c>
      <c r="C387" t="s">
        <v>47</v>
      </c>
      <c r="D387" t="s">
        <v>31</v>
      </c>
      <c r="E387" s="11">
        <v>2.5478714707407706</v>
      </c>
      <c r="F387" s="11" t="s">
        <v>11</v>
      </c>
      <c r="G387" s="2">
        <v>2</v>
      </c>
      <c r="H387" s="2">
        <v>2</v>
      </c>
      <c r="I387" s="2" t="s">
        <v>470</v>
      </c>
      <c r="J387" t="s">
        <v>18</v>
      </c>
      <c r="K387" t="s">
        <v>15</v>
      </c>
      <c r="L387" t="s">
        <v>6</v>
      </c>
      <c r="M387" s="3" t="s">
        <v>62</v>
      </c>
      <c r="N387" s="5">
        <v>42943</v>
      </c>
      <c r="O387" s="11">
        <v>45.989944936557336</v>
      </c>
      <c r="P387">
        <v>0.45989944900000002</v>
      </c>
      <c r="Q387">
        <v>14</v>
      </c>
      <c r="R387">
        <f t="shared" si="27"/>
        <v>2</v>
      </c>
      <c r="S387">
        <f t="shared" si="28"/>
        <v>0.46666666666666667</v>
      </c>
      <c r="T387">
        <f t="shared" si="29"/>
        <v>5.2830188679245285E-2</v>
      </c>
    </row>
    <row r="388" spans="1:21">
      <c r="A388" t="s">
        <v>57</v>
      </c>
      <c r="B388" s="3" t="s">
        <v>64</v>
      </c>
      <c r="C388" t="s">
        <v>47</v>
      </c>
      <c r="D388" t="s">
        <v>27</v>
      </c>
      <c r="E388" s="11">
        <v>6.0062278264664481</v>
      </c>
      <c r="F388" s="11" t="s">
        <v>11</v>
      </c>
      <c r="G388" s="2">
        <v>2</v>
      </c>
      <c r="H388" s="2">
        <v>3</v>
      </c>
      <c r="I388" s="2" t="s">
        <v>471</v>
      </c>
      <c r="J388" t="s">
        <v>20</v>
      </c>
      <c r="K388" t="s">
        <v>17</v>
      </c>
      <c r="L388" t="s">
        <v>6</v>
      </c>
      <c r="M388" s="3" t="s">
        <v>62</v>
      </c>
      <c r="N388" s="5">
        <v>42943</v>
      </c>
      <c r="O388" s="11">
        <v>48.505530713108968</v>
      </c>
      <c r="P388">
        <v>0.48505530699999999</v>
      </c>
      <c r="Q388">
        <v>14</v>
      </c>
      <c r="R388">
        <f t="shared" si="27"/>
        <v>2</v>
      </c>
      <c r="S388">
        <f t="shared" si="28"/>
        <v>0.46666666666666667</v>
      </c>
      <c r="T388">
        <f t="shared" si="29"/>
        <v>5.2830188679245285E-2</v>
      </c>
    </row>
    <row r="389" spans="1:21">
      <c r="A389" t="s">
        <v>57</v>
      </c>
      <c r="B389" s="3" t="s">
        <v>64</v>
      </c>
      <c r="C389" t="s">
        <v>47</v>
      </c>
      <c r="D389" t="s">
        <v>32</v>
      </c>
      <c r="E389" s="11">
        <v>8.0456634603799735</v>
      </c>
      <c r="F389" s="11" t="s">
        <v>11</v>
      </c>
      <c r="G389" s="2">
        <v>3</v>
      </c>
      <c r="H389" s="2">
        <v>4</v>
      </c>
      <c r="I389" s="2" t="s">
        <v>477</v>
      </c>
      <c r="J389" t="s">
        <v>18</v>
      </c>
      <c r="K389" t="s">
        <v>15</v>
      </c>
      <c r="L389" t="s">
        <v>6</v>
      </c>
      <c r="M389" s="3" t="s">
        <v>62</v>
      </c>
      <c r="N389" s="5">
        <v>42943</v>
      </c>
      <c r="O389" s="11">
        <v>41.784781059466312</v>
      </c>
      <c r="P389">
        <v>0.41784781100000001</v>
      </c>
      <c r="Q389">
        <v>14</v>
      </c>
      <c r="R389">
        <f t="shared" si="27"/>
        <v>2</v>
      </c>
      <c r="S389">
        <f t="shared" si="28"/>
        <v>0.46666666666666667</v>
      </c>
      <c r="T389">
        <f t="shared" si="29"/>
        <v>5.2830188679245285E-2</v>
      </c>
    </row>
    <row r="390" spans="1:21">
      <c r="A390" t="s">
        <v>57</v>
      </c>
      <c r="B390" s="3" t="s">
        <v>64</v>
      </c>
      <c r="C390" t="s">
        <v>47</v>
      </c>
      <c r="D390" t="s">
        <v>28</v>
      </c>
      <c r="E390" s="11">
        <v>7.9941605774741955</v>
      </c>
      <c r="F390" s="11" t="s">
        <v>11</v>
      </c>
      <c r="G390" s="2">
        <v>4</v>
      </c>
      <c r="H390" s="2">
        <v>6</v>
      </c>
      <c r="I390" s="2" t="s">
        <v>488</v>
      </c>
      <c r="J390" t="s">
        <v>20</v>
      </c>
      <c r="K390" t="s">
        <v>17</v>
      </c>
      <c r="L390" t="s">
        <v>6</v>
      </c>
      <c r="M390" s="3" t="s">
        <v>62</v>
      </c>
      <c r="N390" s="5">
        <v>42943</v>
      </c>
      <c r="O390" s="11">
        <v>58.503108747507135</v>
      </c>
      <c r="P390">
        <v>0.58503108699999995</v>
      </c>
      <c r="Q390">
        <v>14</v>
      </c>
      <c r="R390">
        <f t="shared" si="27"/>
        <v>2</v>
      </c>
      <c r="S390">
        <f t="shared" si="28"/>
        <v>0.46666666666666667</v>
      </c>
      <c r="T390">
        <f t="shared" si="29"/>
        <v>5.2830188679245285E-2</v>
      </c>
    </row>
    <row r="391" spans="1:21">
      <c r="A391" t="s">
        <v>57</v>
      </c>
      <c r="B391" s="3" t="s">
        <v>64</v>
      </c>
      <c r="C391" t="s">
        <v>47</v>
      </c>
      <c r="D391" t="s">
        <v>33</v>
      </c>
      <c r="E391" s="11" t="s">
        <v>11</v>
      </c>
      <c r="F391" s="11" t="s">
        <v>11</v>
      </c>
      <c r="G391" s="2">
        <v>4</v>
      </c>
      <c r="H391" s="2">
        <v>5</v>
      </c>
      <c r="I391" s="2" t="s">
        <v>489</v>
      </c>
      <c r="J391" t="s">
        <v>18</v>
      </c>
      <c r="K391" t="s">
        <v>15</v>
      </c>
      <c r="L391" t="s">
        <v>6</v>
      </c>
      <c r="M391" s="3" t="s">
        <v>62</v>
      </c>
      <c r="N391" s="5">
        <v>42943</v>
      </c>
      <c r="O391" s="11" t="s">
        <v>11</v>
      </c>
      <c r="P391" t="s">
        <v>11</v>
      </c>
      <c r="Q391">
        <v>14</v>
      </c>
      <c r="R391">
        <f t="shared" si="27"/>
        <v>2</v>
      </c>
      <c r="S391">
        <f t="shared" si="28"/>
        <v>0.46666666666666667</v>
      </c>
      <c r="T391">
        <f t="shared" si="29"/>
        <v>5.2830188679245285E-2</v>
      </c>
      <c r="U391" t="s">
        <v>51</v>
      </c>
    </row>
    <row r="392" spans="1:21">
      <c r="A392" t="s">
        <v>57</v>
      </c>
      <c r="B392" s="3" t="s">
        <v>64</v>
      </c>
      <c r="C392" t="s">
        <v>47</v>
      </c>
      <c r="D392" t="s">
        <v>34</v>
      </c>
      <c r="E392" s="11">
        <v>9.6956101437528908</v>
      </c>
      <c r="F392" s="11" t="s">
        <v>11</v>
      </c>
      <c r="G392" s="2">
        <v>5</v>
      </c>
      <c r="H392" s="2">
        <v>7</v>
      </c>
      <c r="I392" s="2" t="s">
        <v>500</v>
      </c>
      <c r="J392" t="s">
        <v>18</v>
      </c>
      <c r="K392" t="s">
        <v>15</v>
      </c>
      <c r="L392" t="s">
        <v>6</v>
      </c>
      <c r="M392" s="3" t="s">
        <v>62</v>
      </c>
      <c r="N392" s="5">
        <v>42943</v>
      </c>
      <c r="O392" s="11">
        <v>57.728989061465995</v>
      </c>
      <c r="P392">
        <v>0.57728989100000005</v>
      </c>
      <c r="Q392">
        <v>14</v>
      </c>
      <c r="R392">
        <f t="shared" si="27"/>
        <v>2</v>
      </c>
      <c r="S392">
        <f t="shared" si="28"/>
        <v>0.46666666666666667</v>
      </c>
      <c r="T392">
        <f t="shared" si="29"/>
        <v>5.2830188679245285E-2</v>
      </c>
    </row>
    <row r="393" spans="1:21">
      <c r="A393" t="s">
        <v>57</v>
      </c>
      <c r="B393" s="3" t="s">
        <v>64</v>
      </c>
      <c r="C393" t="s">
        <v>47</v>
      </c>
      <c r="D393" t="s">
        <v>29</v>
      </c>
      <c r="E393" s="11">
        <v>5.6749336994933941</v>
      </c>
      <c r="F393" s="11" t="s">
        <v>11</v>
      </c>
      <c r="G393" s="2">
        <v>5</v>
      </c>
      <c r="H393" s="2">
        <v>8</v>
      </c>
      <c r="I393" s="2" t="s">
        <v>501</v>
      </c>
      <c r="J393" t="s">
        <v>20</v>
      </c>
      <c r="K393" s="3" t="s">
        <v>17</v>
      </c>
      <c r="L393" t="s">
        <v>6</v>
      </c>
      <c r="M393" s="3" t="s">
        <v>62</v>
      </c>
      <c r="N393" s="5">
        <v>42943</v>
      </c>
      <c r="O393" s="11">
        <v>58.520066566043582</v>
      </c>
      <c r="P393">
        <v>0.58520066599999998</v>
      </c>
      <c r="Q393">
        <v>14</v>
      </c>
      <c r="R393">
        <f t="shared" si="27"/>
        <v>2</v>
      </c>
      <c r="S393">
        <f t="shared" si="28"/>
        <v>0.46666666666666667</v>
      </c>
      <c r="T393">
        <f t="shared" si="29"/>
        <v>5.2830188679245285E-2</v>
      </c>
    </row>
    <row r="394" spans="1:21">
      <c r="A394" t="s">
        <v>57</v>
      </c>
      <c r="B394" s="3" t="s">
        <v>64</v>
      </c>
      <c r="C394" t="s">
        <v>47</v>
      </c>
      <c r="D394" t="s">
        <v>35</v>
      </c>
      <c r="E394" s="11">
        <v>8.4510107136455517</v>
      </c>
      <c r="F394" s="11" t="s">
        <v>11</v>
      </c>
      <c r="G394" s="2">
        <v>6</v>
      </c>
      <c r="H394" s="2">
        <v>9</v>
      </c>
      <c r="I394" s="2" t="s">
        <v>512</v>
      </c>
      <c r="J394" t="s">
        <v>18</v>
      </c>
      <c r="K394" t="s">
        <v>15</v>
      </c>
      <c r="L394" t="s">
        <v>6</v>
      </c>
      <c r="M394" s="3" t="s">
        <v>62</v>
      </c>
      <c r="N394" s="5">
        <v>42943</v>
      </c>
      <c r="O394" s="11">
        <v>39.562172976300396</v>
      </c>
      <c r="P394">
        <v>0.39562173</v>
      </c>
      <c r="Q394">
        <v>14</v>
      </c>
      <c r="R394">
        <f t="shared" si="27"/>
        <v>2</v>
      </c>
      <c r="S394">
        <f t="shared" si="28"/>
        <v>0.46666666666666667</v>
      </c>
      <c r="T394">
        <f t="shared" si="29"/>
        <v>5.2830188679245285E-2</v>
      </c>
    </row>
    <row r="395" spans="1:21">
      <c r="A395" t="s">
        <v>57</v>
      </c>
      <c r="B395" s="3" t="s">
        <v>64</v>
      </c>
      <c r="C395" t="s">
        <v>47</v>
      </c>
      <c r="D395" t="s">
        <v>30</v>
      </c>
      <c r="E395" s="11">
        <v>8.8115723856063752</v>
      </c>
      <c r="F395" s="11" t="s">
        <v>11</v>
      </c>
      <c r="G395" s="2">
        <v>6</v>
      </c>
      <c r="H395" s="2">
        <v>10</v>
      </c>
      <c r="I395" s="2" t="s">
        <v>513</v>
      </c>
      <c r="J395" t="s">
        <v>20</v>
      </c>
      <c r="K395" t="s">
        <v>17</v>
      </c>
      <c r="L395" t="s">
        <v>6</v>
      </c>
      <c r="M395" s="3" t="s">
        <v>62</v>
      </c>
      <c r="N395" s="5">
        <v>42943</v>
      </c>
      <c r="O395" s="11">
        <v>53.5186998237713</v>
      </c>
      <c r="P395">
        <v>0.53518699800000002</v>
      </c>
      <c r="Q395">
        <v>14</v>
      </c>
      <c r="R395">
        <f t="shared" si="27"/>
        <v>2</v>
      </c>
      <c r="S395">
        <f t="shared" si="28"/>
        <v>0.46666666666666667</v>
      </c>
      <c r="T395">
        <f t="shared" si="29"/>
        <v>5.2830188679245285E-2</v>
      </c>
    </row>
    <row r="396" spans="1:21">
      <c r="A396" t="s">
        <v>57</v>
      </c>
      <c r="B396" s="3" t="s">
        <v>64</v>
      </c>
      <c r="C396" t="s">
        <v>47</v>
      </c>
      <c r="D396" t="s">
        <v>40</v>
      </c>
      <c r="E396" s="11">
        <v>5.8085946416325864</v>
      </c>
      <c r="F396" s="11" t="s">
        <v>11</v>
      </c>
      <c r="G396" s="2">
        <v>7</v>
      </c>
      <c r="H396" s="2">
        <v>12</v>
      </c>
      <c r="I396" s="2" t="s">
        <v>524</v>
      </c>
      <c r="J396" t="s">
        <v>20</v>
      </c>
      <c r="K396" t="s">
        <v>17</v>
      </c>
      <c r="L396" t="s">
        <v>6</v>
      </c>
      <c r="M396" s="3" t="s">
        <v>62</v>
      </c>
      <c r="N396" s="5">
        <v>42943</v>
      </c>
      <c r="O396" s="11">
        <v>50.22328548644338</v>
      </c>
      <c r="P396">
        <v>0.50223285500000003</v>
      </c>
      <c r="Q396">
        <v>14</v>
      </c>
      <c r="R396">
        <f t="shared" si="27"/>
        <v>2</v>
      </c>
      <c r="S396">
        <f t="shared" si="28"/>
        <v>0.46666666666666667</v>
      </c>
      <c r="T396">
        <f t="shared" si="29"/>
        <v>5.2830188679245285E-2</v>
      </c>
    </row>
    <row r="397" spans="1:21">
      <c r="A397" t="s">
        <v>57</v>
      </c>
      <c r="B397" s="3" t="s">
        <v>64</v>
      </c>
      <c r="C397" t="s">
        <v>47</v>
      </c>
      <c r="D397" t="s">
        <v>36</v>
      </c>
      <c r="E397" s="11">
        <v>9.6414346687554584</v>
      </c>
      <c r="F397" s="11" t="s">
        <v>11</v>
      </c>
      <c r="G397" s="2">
        <v>7</v>
      </c>
      <c r="H397" s="2">
        <v>11</v>
      </c>
      <c r="I397" s="2" t="s">
        <v>525</v>
      </c>
      <c r="J397" t="s">
        <v>18</v>
      </c>
      <c r="K397" t="s">
        <v>15</v>
      </c>
      <c r="L397" t="s">
        <v>6</v>
      </c>
      <c r="M397" s="3" t="s">
        <v>62</v>
      </c>
      <c r="N397" s="5">
        <v>42943</v>
      </c>
      <c r="O397" s="11">
        <v>53.435441755329514</v>
      </c>
      <c r="P397">
        <v>0.53435441800000005</v>
      </c>
      <c r="Q397">
        <v>14</v>
      </c>
      <c r="R397">
        <f t="shared" si="27"/>
        <v>2</v>
      </c>
      <c r="S397">
        <f t="shared" si="28"/>
        <v>0.46666666666666667</v>
      </c>
      <c r="T397">
        <f t="shared" si="29"/>
        <v>5.2830188679245285E-2</v>
      </c>
    </row>
    <row r="398" spans="1:21">
      <c r="A398" t="s">
        <v>57</v>
      </c>
      <c r="B398" s="3" t="s">
        <v>64</v>
      </c>
      <c r="C398" t="s">
        <v>47</v>
      </c>
      <c r="D398" t="s">
        <v>37</v>
      </c>
      <c r="E398" s="11">
        <v>8.9724307546090376</v>
      </c>
      <c r="F398" s="11" t="s">
        <v>11</v>
      </c>
      <c r="G398" s="2">
        <v>8</v>
      </c>
      <c r="H398" s="2">
        <v>13</v>
      </c>
      <c r="I398" s="2" t="s">
        <v>535</v>
      </c>
      <c r="J398" t="s">
        <v>18</v>
      </c>
      <c r="K398" t="s">
        <v>15</v>
      </c>
      <c r="L398" t="s">
        <v>6</v>
      </c>
      <c r="M398" s="3" t="s">
        <v>62</v>
      </c>
      <c r="N398" s="5">
        <v>42943</v>
      </c>
      <c r="O398" s="11">
        <v>50.086105675146776</v>
      </c>
      <c r="P398">
        <v>0.50086105700000005</v>
      </c>
      <c r="Q398">
        <v>14</v>
      </c>
      <c r="R398">
        <f t="shared" si="27"/>
        <v>2</v>
      </c>
      <c r="S398">
        <f t="shared" si="28"/>
        <v>0.46666666666666667</v>
      </c>
      <c r="T398">
        <f t="shared" si="29"/>
        <v>5.2830188679245285E-2</v>
      </c>
    </row>
    <row r="399" spans="1:21">
      <c r="A399" t="s">
        <v>57</v>
      </c>
      <c r="B399" s="3" t="s">
        <v>64</v>
      </c>
      <c r="C399" t="s">
        <v>47</v>
      </c>
      <c r="D399" t="s">
        <v>41</v>
      </c>
      <c r="E399" s="11">
        <v>9.2370232905979268</v>
      </c>
      <c r="F399" s="11" t="s">
        <v>11</v>
      </c>
      <c r="G399" s="2">
        <v>8</v>
      </c>
      <c r="H399" s="2">
        <v>14</v>
      </c>
      <c r="I399" s="2" t="s">
        <v>536</v>
      </c>
      <c r="J399" t="s">
        <v>20</v>
      </c>
      <c r="K399" t="s">
        <v>17</v>
      </c>
      <c r="L399" t="s">
        <v>6</v>
      </c>
      <c r="M399" s="3" t="s">
        <v>62</v>
      </c>
      <c r="N399" s="5">
        <v>42943</v>
      </c>
      <c r="O399" s="11">
        <v>52.106394839531731</v>
      </c>
      <c r="P399">
        <v>0.521063948</v>
      </c>
      <c r="Q399">
        <v>14</v>
      </c>
      <c r="R399">
        <f t="shared" si="27"/>
        <v>2</v>
      </c>
      <c r="S399">
        <f t="shared" si="28"/>
        <v>0.46666666666666667</v>
      </c>
      <c r="T399">
        <f t="shared" si="29"/>
        <v>5.2830188679245285E-2</v>
      </c>
    </row>
    <row r="400" spans="1:21">
      <c r="A400" t="s">
        <v>57</v>
      </c>
      <c r="B400" s="3" t="s">
        <v>64</v>
      </c>
      <c r="C400" t="s">
        <v>47</v>
      </c>
      <c r="D400" t="s">
        <v>26</v>
      </c>
      <c r="E400">
        <v>5.8833270501200499</v>
      </c>
      <c r="F400" t="s">
        <v>11</v>
      </c>
      <c r="G400" s="2">
        <v>1</v>
      </c>
      <c r="H400" s="2">
        <v>1</v>
      </c>
      <c r="I400" s="2" t="s">
        <v>458</v>
      </c>
      <c r="J400" t="s">
        <v>20</v>
      </c>
      <c r="K400" t="s">
        <v>17</v>
      </c>
      <c r="L400" t="s">
        <v>8</v>
      </c>
      <c r="M400" s="3" t="s">
        <v>63</v>
      </c>
      <c r="N400" s="5">
        <v>42943</v>
      </c>
      <c r="O400" s="11">
        <v>32.48963647959183</v>
      </c>
      <c r="P400">
        <v>0.32489636500000002</v>
      </c>
      <c r="Q400">
        <v>14</v>
      </c>
      <c r="R400">
        <f t="shared" si="27"/>
        <v>2</v>
      </c>
      <c r="S400">
        <f t="shared" si="28"/>
        <v>0.46666666666666667</v>
      </c>
      <c r="T400">
        <f t="shared" si="29"/>
        <v>5.2830188679245285E-2</v>
      </c>
    </row>
    <row r="401" spans="1:20">
      <c r="A401" t="s">
        <v>57</v>
      </c>
      <c r="B401" s="3" t="s">
        <v>64</v>
      </c>
      <c r="C401" t="s">
        <v>47</v>
      </c>
      <c r="D401" t="s">
        <v>31</v>
      </c>
      <c r="E401" s="11">
        <v>2.5478714707407706</v>
      </c>
      <c r="F401" s="11" t="s">
        <v>11</v>
      </c>
      <c r="G401" s="2">
        <v>2</v>
      </c>
      <c r="H401" s="2">
        <v>2</v>
      </c>
      <c r="I401" s="2" t="s">
        <v>464</v>
      </c>
      <c r="J401" t="s">
        <v>18</v>
      </c>
      <c r="K401" t="s">
        <v>15</v>
      </c>
      <c r="L401" t="s">
        <v>8</v>
      </c>
      <c r="M401" s="3" t="s">
        <v>63</v>
      </c>
      <c r="N401" s="5">
        <v>42943</v>
      </c>
      <c r="O401" s="11">
        <v>20.089932169804133</v>
      </c>
      <c r="P401">
        <v>0.20089932199999999</v>
      </c>
      <c r="Q401">
        <v>14</v>
      </c>
      <c r="R401">
        <f t="shared" si="27"/>
        <v>2</v>
      </c>
      <c r="S401">
        <f t="shared" si="28"/>
        <v>0.46666666666666667</v>
      </c>
      <c r="T401">
        <f t="shared" si="29"/>
        <v>5.2830188679245285E-2</v>
      </c>
    </row>
    <row r="402" spans="1:20">
      <c r="A402" t="s">
        <v>57</v>
      </c>
      <c r="B402" s="3" t="s">
        <v>64</v>
      </c>
      <c r="C402" t="s">
        <v>47</v>
      </c>
      <c r="D402" t="s">
        <v>27</v>
      </c>
      <c r="E402">
        <v>6.0062278264664481</v>
      </c>
      <c r="F402" s="11" t="s">
        <v>11</v>
      </c>
      <c r="G402" s="2">
        <v>2</v>
      </c>
      <c r="H402" s="2">
        <v>3</v>
      </c>
      <c r="I402" s="2" t="s">
        <v>467</v>
      </c>
      <c r="J402" t="s">
        <v>20</v>
      </c>
      <c r="K402" t="s">
        <v>17</v>
      </c>
      <c r="L402" t="s">
        <v>8</v>
      </c>
      <c r="M402" s="3" t="s">
        <v>63</v>
      </c>
      <c r="N402" s="5">
        <v>42943</v>
      </c>
      <c r="O402" s="11">
        <v>28.171277694868557</v>
      </c>
      <c r="P402">
        <v>0.28171277700000003</v>
      </c>
      <c r="Q402">
        <v>14</v>
      </c>
      <c r="R402">
        <f t="shared" si="27"/>
        <v>2</v>
      </c>
      <c r="S402">
        <f t="shared" si="28"/>
        <v>0.46666666666666667</v>
      </c>
      <c r="T402">
        <f t="shared" si="29"/>
        <v>5.2830188679245285E-2</v>
      </c>
    </row>
    <row r="403" spans="1:20">
      <c r="A403" t="s">
        <v>57</v>
      </c>
      <c r="B403" s="3" t="s">
        <v>64</v>
      </c>
      <c r="C403" t="s">
        <v>47</v>
      </c>
      <c r="D403" t="s">
        <v>32</v>
      </c>
      <c r="E403" s="11">
        <v>8.0456634603799735</v>
      </c>
      <c r="F403" s="11" t="s">
        <v>11</v>
      </c>
      <c r="G403" s="2">
        <v>3</v>
      </c>
      <c r="H403" s="2">
        <v>4</v>
      </c>
      <c r="I403" s="2" t="s">
        <v>475</v>
      </c>
      <c r="J403" t="s">
        <v>18</v>
      </c>
      <c r="K403" t="s">
        <v>15</v>
      </c>
      <c r="L403" t="s">
        <v>8</v>
      </c>
      <c r="M403" s="3" t="s">
        <v>63</v>
      </c>
      <c r="N403" s="5">
        <v>42943</v>
      </c>
      <c r="O403" s="11">
        <v>25.730494249300591</v>
      </c>
      <c r="P403">
        <v>0.25730494199999998</v>
      </c>
      <c r="Q403">
        <v>14</v>
      </c>
      <c r="R403">
        <f t="shared" si="27"/>
        <v>2</v>
      </c>
      <c r="S403">
        <f t="shared" si="28"/>
        <v>0.46666666666666667</v>
      </c>
      <c r="T403">
        <f t="shared" si="29"/>
        <v>5.2830188679245285E-2</v>
      </c>
    </row>
    <row r="404" spans="1:20">
      <c r="A404" t="s">
        <v>57</v>
      </c>
      <c r="B404" s="3" t="s">
        <v>64</v>
      </c>
      <c r="C404" t="s">
        <v>47</v>
      </c>
      <c r="D404" t="s">
        <v>28</v>
      </c>
      <c r="E404">
        <v>7.9941605774741955</v>
      </c>
      <c r="F404" s="11" t="s">
        <v>11</v>
      </c>
      <c r="G404" s="2">
        <v>4</v>
      </c>
      <c r="H404" s="2">
        <v>6</v>
      </c>
      <c r="I404" s="2" t="s">
        <v>483</v>
      </c>
      <c r="J404" t="s">
        <v>20</v>
      </c>
      <c r="K404" t="s">
        <v>17</v>
      </c>
      <c r="L404" t="s">
        <v>8</v>
      </c>
      <c r="M404" s="3" t="s">
        <v>63</v>
      </c>
      <c r="N404" s="5">
        <v>42943</v>
      </c>
      <c r="O404" s="11">
        <v>25.182917130586922</v>
      </c>
      <c r="P404">
        <v>0.25182917100000002</v>
      </c>
      <c r="Q404">
        <v>14</v>
      </c>
      <c r="R404">
        <f t="shared" si="27"/>
        <v>2</v>
      </c>
      <c r="S404">
        <f t="shared" si="28"/>
        <v>0.46666666666666667</v>
      </c>
      <c r="T404">
        <f t="shared" si="29"/>
        <v>5.2830188679245285E-2</v>
      </c>
    </row>
    <row r="405" spans="1:20">
      <c r="A405" t="s">
        <v>57</v>
      </c>
      <c r="B405" s="3" t="s">
        <v>64</v>
      </c>
      <c r="C405" t="s">
        <v>47</v>
      </c>
      <c r="D405" t="s">
        <v>33</v>
      </c>
      <c r="E405" s="11" t="s">
        <v>11</v>
      </c>
      <c r="F405" s="11" t="s">
        <v>11</v>
      </c>
      <c r="G405" s="2">
        <v>4</v>
      </c>
      <c r="H405" s="2">
        <v>5</v>
      </c>
      <c r="I405" s="2" t="s">
        <v>484</v>
      </c>
      <c r="J405" t="s">
        <v>18</v>
      </c>
      <c r="K405" t="s">
        <v>15</v>
      </c>
      <c r="L405" t="s">
        <v>8</v>
      </c>
      <c r="M405" s="3" t="s">
        <v>63</v>
      </c>
      <c r="N405" s="5">
        <v>42943</v>
      </c>
      <c r="O405" s="11">
        <v>26.163602281338488</v>
      </c>
      <c r="P405">
        <v>0.261636023</v>
      </c>
      <c r="Q405">
        <v>14</v>
      </c>
      <c r="R405">
        <f t="shared" si="27"/>
        <v>2</v>
      </c>
      <c r="S405">
        <f t="shared" si="28"/>
        <v>0.46666666666666667</v>
      </c>
      <c r="T405">
        <f t="shared" si="29"/>
        <v>5.2830188679245285E-2</v>
      </c>
    </row>
    <row r="406" spans="1:20">
      <c r="A406" t="s">
        <v>57</v>
      </c>
      <c r="B406" s="3" t="s">
        <v>64</v>
      </c>
      <c r="C406" t="s">
        <v>47</v>
      </c>
      <c r="D406" t="s">
        <v>29</v>
      </c>
      <c r="E406">
        <v>5.6749336994933941</v>
      </c>
      <c r="F406" s="11" t="s">
        <v>11</v>
      </c>
      <c r="G406" s="2">
        <v>5</v>
      </c>
      <c r="H406" s="2">
        <v>8</v>
      </c>
      <c r="I406" s="2" t="s">
        <v>496</v>
      </c>
      <c r="J406" t="s">
        <v>20</v>
      </c>
      <c r="K406" s="3" t="s">
        <v>17</v>
      </c>
      <c r="L406" t="s">
        <v>8</v>
      </c>
      <c r="M406" s="3" t="s">
        <v>63</v>
      </c>
      <c r="N406" s="5">
        <v>42943</v>
      </c>
      <c r="O406" s="11">
        <v>24.220979786526957</v>
      </c>
      <c r="P406">
        <v>0.242209798</v>
      </c>
      <c r="Q406">
        <v>14</v>
      </c>
      <c r="R406">
        <f t="shared" si="27"/>
        <v>2</v>
      </c>
      <c r="S406">
        <f t="shared" si="28"/>
        <v>0.46666666666666667</v>
      </c>
      <c r="T406">
        <f t="shared" si="29"/>
        <v>5.2830188679245285E-2</v>
      </c>
    </row>
    <row r="407" spans="1:20">
      <c r="A407" t="s">
        <v>57</v>
      </c>
      <c r="B407" s="3" t="s">
        <v>64</v>
      </c>
      <c r="C407" t="s">
        <v>47</v>
      </c>
      <c r="D407" t="s">
        <v>34</v>
      </c>
      <c r="E407" s="11">
        <v>9.6956101437528908</v>
      </c>
      <c r="F407" s="11" t="s">
        <v>11</v>
      </c>
      <c r="G407" s="2">
        <v>5</v>
      </c>
      <c r="H407" s="2">
        <v>7</v>
      </c>
      <c r="I407" s="2" t="s">
        <v>497</v>
      </c>
      <c r="J407" t="s">
        <v>18</v>
      </c>
      <c r="K407" t="s">
        <v>15</v>
      </c>
      <c r="L407" t="s">
        <v>8</v>
      </c>
      <c r="M407" s="3" t="s">
        <v>63</v>
      </c>
      <c r="N407" s="5">
        <v>42943</v>
      </c>
      <c r="O407" s="11">
        <v>26.975240498344107</v>
      </c>
      <c r="P407">
        <v>0.26975240499999997</v>
      </c>
      <c r="Q407">
        <v>14</v>
      </c>
      <c r="R407">
        <f t="shared" si="27"/>
        <v>2</v>
      </c>
      <c r="S407">
        <f t="shared" si="28"/>
        <v>0.46666666666666667</v>
      </c>
      <c r="T407">
        <f t="shared" si="29"/>
        <v>5.2830188679245285E-2</v>
      </c>
    </row>
    <row r="408" spans="1:20">
      <c r="A408" t="s">
        <v>57</v>
      </c>
      <c r="B408" s="3" t="s">
        <v>64</v>
      </c>
      <c r="C408" t="s">
        <v>47</v>
      </c>
      <c r="D408" t="s">
        <v>35</v>
      </c>
      <c r="E408" s="11">
        <v>8.4510107136455517</v>
      </c>
      <c r="F408" s="11" t="s">
        <v>11</v>
      </c>
      <c r="G408" s="2">
        <v>6</v>
      </c>
      <c r="H408" s="2">
        <v>9</v>
      </c>
      <c r="I408" s="2" t="s">
        <v>507</v>
      </c>
      <c r="J408" t="s">
        <v>18</v>
      </c>
      <c r="K408" t="s">
        <v>15</v>
      </c>
      <c r="L408" t="s">
        <v>8</v>
      </c>
      <c r="M408" s="3" t="s">
        <v>63</v>
      </c>
      <c r="N408" s="5">
        <v>42943</v>
      </c>
      <c r="O408" s="11">
        <v>14.225807739925713</v>
      </c>
      <c r="P408">
        <v>0.14225807700000001</v>
      </c>
      <c r="Q408">
        <v>14</v>
      </c>
      <c r="R408">
        <f t="shared" si="27"/>
        <v>2</v>
      </c>
      <c r="S408">
        <f t="shared" si="28"/>
        <v>0.46666666666666667</v>
      </c>
      <c r="T408">
        <f t="shared" si="29"/>
        <v>5.2830188679245285E-2</v>
      </c>
    </row>
    <row r="409" spans="1:20">
      <c r="A409" t="s">
        <v>57</v>
      </c>
      <c r="B409" s="3" t="s">
        <v>64</v>
      </c>
      <c r="C409" t="s">
        <v>47</v>
      </c>
      <c r="D409" t="s">
        <v>30</v>
      </c>
      <c r="E409">
        <v>8.8115723856063752</v>
      </c>
      <c r="F409" s="11" t="s">
        <v>11</v>
      </c>
      <c r="G409" s="2">
        <v>6</v>
      </c>
      <c r="H409" s="2">
        <v>10</v>
      </c>
      <c r="I409" s="2" t="s">
        <v>510</v>
      </c>
      <c r="J409" t="s">
        <v>20</v>
      </c>
      <c r="K409" t="s">
        <v>17</v>
      </c>
      <c r="L409" t="s">
        <v>8</v>
      </c>
      <c r="M409" s="3" t="s">
        <v>63</v>
      </c>
      <c r="N409" s="5">
        <v>42943</v>
      </c>
      <c r="O409" s="11">
        <v>25.944485769095248</v>
      </c>
      <c r="P409">
        <v>0.259444858</v>
      </c>
      <c r="Q409">
        <v>14</v>
      </c>
      <c r="R409">
        <f t="shared" si="27"/>
        <v>2</v>
      </c>
      <c r="S409">
        <f t="shared" si="28"/>
        <v>0.46666666666666667</v>
      </c>
      <c r="T409">
        <f t="shared" si="29"/>
        <v>5.2830188679245285E-2</v>
      </c>
    </row>
    <row r="410" spans="1:20">
      <c r="A410" t="s">
        <v>57</v>
      </c>
      <c r="B410" s="3" t="s">
        <v>64</v>
      </c>
      <c r="C410" t="s">
        <v>47</v>
      </c>
      <c r="D410" t="s">
        <v>40</v>
      </c>
      <c r="E410">
        <v>5.8085946416325864</v>
      </c>
      <c r="F410" t="s">
        <v>11</v>
      </c>
      <c r="G410" s="2">
        <v>7</v>
      </c>
      <c r="H410" s="2">
        <v>12</v>
      </c>
      <c r="I410" s="2" t="s">
        <v>515</v>
      </c>
      <c r="J410" t="s">
        <v>20</v>
      </c>
      <c r="K410" t="s">
        <v>17</v>
      </c>
      <c r="L410" t="s">
        <v>8</v>
      </c>
      <c r="M410" s="3" t="s">
        <v>63</v>
      </c>
      <c r="N410" s="5">
        <v>42943</v>
      </c>
      <c r="O410" s="11">
        <v>9.0205172549327877</v>
      </c>
      <c r="P410">
        <v>9.0205173E-2</v>
      </c>
      <c r="Q410">
        <v>14</v>
      </c>
      <c r="R410">
        <f t="shared" si="27"/>
        <v>2</v>
      </c>
      <c r="S410">
        <f t="shared" si="28"/>
        <v>0.46666666666666667</v>
      </c>
      <c r="T410">
        <f t="shared" si="29"/>
        <v>5.2830188679245285E-2</v>
      </c>
    </row>
    <row r="411" spans="1:20">
      <c r="A411" t="s">
        <v>57</v>
      </c>
      <c r="B411" s="3" t="s">
        <v>64</v>
      </c>
      <c r="C411" t="s">
        <v>47</v>
      </c>
      <c r="D411" t="s">
        <v>36</v>
      </c>
      <c r="E411" s="11">
        <v>9.6414346687554584</v>
      </c>
      <c r="F411" s="11" t="s">
        <v>11</v>
      </c>
      <c r="G411" s="2">
        <v>7</v>
      </c>
      <c r="H411" s="2">
        <v>11</v>
      </c>
      <c r="I411" s="2" t="s">
        <v>518</v>
      </c>
      <c r="J411" t="s">
        <v>18</v>
      </c>
      <c r="K411" t="s">
        <v>15</v>
      </c>
      <c r="L411" t="s">
        <v>8</v>
      </c>
      <c r="M411" s="3" t="s">
        <v>63</v>
      </c>
      <c r="N411" s="5">
        <v>42943</v>
      </c>
      <c r="O411" s="11">
        <v>19.04780595023157</v>
      </c>
      <c r="P411">
        <v>0.19047806</v>
      </c>
      <c r="Q411">
        <v>14</v>
      </c>
      <c r="R411">
        <f t="shared" si="27"/>
        <v>2</v>
      </c>
      <c r="S411">
        <f t="shared" si="28"/>
        <v>0.46666666666666667</v>
      </c>
      <c r="T411">
        <f t="shared" si="29"/>
        <v>5.2830188679245285E-2</v>
      </c>
    </row>
    <row r="412" spans="1:20">
      <c r="A412" t="s">
        <v>57</v>
      </c>
      <c r="B412" s="3" t="s">
        <v>64</v>
      </c>
      <c r="C412" t="s">
        <v>47</v>
      </c>
      <c r="D412" t="s">
        <v>37</v>
      </c>
      <c r="E412" s="11">
        <v>8.9724307546090376</v>
      </c>
      <c r="F412" s="11" t="s">
        <v>11</v>
      </c>
      <c r="G412" s="2">
        <v>8</v>
      </c>
      <c r="H412" s="2">
        <v>13</v>
      </c>
      <c r="I412" s="2" t="s">
        <v>528</v>
      </c>
      <c r="J412" t="s">
        <v>18</v>
      </c>
      <c r="K412" t="s">
        <v>15</v>
      </c>
      <c r="L412" t="s">
        <v>8</v>
      </c>
      <c r="M412" s="3" t="s">
        <v>63</v>
      </c>
      <c r="N412" s="5">
        <v>42943</v>
      </c>
      <c r="O412" s="11">
        <v>14.401187082666251</v>
      </c>
      <c r="P412">
        <v>0.14401187100000001</v>
      </c>
      <c r="Q412">
        <v>14</v>
      </c>
      <c r="R412">
        <f t="shared" si="27"/>
        <v>2</v>
      </c>
      <c r="S412">
        <f t="shared" si="28"/>
        <v>0.46666666666666667</v>
      </c>
      <c r="T412">
        <f t="shared" si="29"/>
        <v>5.2830188679245285E-2</v>
      </c>
    </row>
    <row r="413" spans="1:20">
      <c r="A413" t="s">
        <v>57</v>
      </c>
      <c r="B413" s="3" t="s">
        <v>64</v>
      </c>
      <c r="C413" t="s">
        <v>47</v>
      </c>
      <c r="D413" t="s">
        <v>41</v>
      </c>
      <c r="E413">
        <v>9.2370232905979268</v>
      </c>
      <c r="F413" t="s">
        <v>11</v>
      </c>
      <c r="G413" s="2">
        <v>8</v>
      </c>
      <c r="H413" s="2">
        <v>14</v>
      </c>
      <c r="I413" s="2" t="s">
        <v>530</v>
      </c>
      <c r="J413" t="s">
        <v>20</v>
      </c>
      <c r="K413" t="s">
        <v>17</v>
      </c>
      <c r="L413" t="s">
        <v>8</v>
      </c>
      <c r="M413" s="3" t="s">
        <v>63</v>
      </c>
      <c r="N413" s="5">
        <v>42943</v>
      </c>
      <c r="O413" s="11">
        <v>19.729869715924934</v>
      </c>
      <c r="P413">
        <v>0.197298697</v>
      </c>
      <c r="Q413">
        <v>14</v>
      </c>
      <c r="R413">
        <f t="shared" si="27"/>
        <v>2</v>
      </c>
      <c r="S413">
        <f t="shared" si="28"/>
        <v>0.46666666666666667</v>
      </c>
      <c r="T413">
        <f t="shared" si="29"/>
        <v>5.2830188679245285E-2</v>
      </c>
    </row>
    <row r="414" spans="1:20">
      <c r="A414" t="s">
        <v>57</v>
      </c>
      <c r="B414" s="3" t="s">
        <v>64</v>
      </c>
      <c r="C414" t="s">
        <v>47</v>
      </c>
      <c r="D414" t="s">
        <v>26</v>
      </c>
      <c r="E414" s="11">
        <v>2.8333333333333335</v>
      </c>
      <c r="F414" s="11">
        <v>3.45</v>
      </c>
      <c r="G414" s="2">
        <v>1</v>
      </c>
      <c r="H414" s="2">
        <v>1</v>
      </c>
      <c r="I414" s="2" t="s">
        <v>457</v>
      </c>
      <c r="J414" t="s">
        <v>20</v>
      </c>
      <c r="K414" t="s">
        <v>17</v>
      </c>
      <c r="L414" t="s">
        <v>6</v>
      </c>
      <c r="M414" s="3" t="s">
        <v>62</v>
      </c>
      <c r="N414" s="5">
        <v>42961</v>
      </c>
      <c r="O414" s="11">
        <v>29.836141958530714</v>
      </c>
      <c r="P414">
        <v>0.29836141999999999</v>
      </c>
      <c r="Q414" s="3">
        <v>31</v>
      </c>
      <c r="R414">
        <f t="shared" si="27"/>
        <v>4.4285714285714288</v>
      </c>
      <c r="S414">
        <f t="shared" si="28"/>
        <v>1.0333333333333334</v>
      </c>
      <c r="T414">
        <f t="shared" si="29"/>
        <v>0.1169811320754717</v>
      </c>
    </row>
    <row r="415" spans="1:20">
      <c r="A415" t="s">
        <v>57</v>
      </c>
      <c r="B415" s="3" t="s">
        <v>64</v>
      </c>
      <c r="C415" t="s">
        <v>47</v>
      </c>
      <c r="D415" t="s">
        <v>27</v>
      </c>
      <c r="E415" s="11">
        <v>1.8333333333333333</v>
      </c>
      <c r="F415" s="11">
        <v>3.4</v>
      </c>
      <c r="G415" s="2">
        <v>2</v>
      </c>
      <c r="H415" s="2">
        <v>3</v>
      </c>
      <c r="I415" s="2" t="s">
        <v>468</v>
      </c>
      <c r="J415" t="s">
        <v>20</v>
      </c>
      <c r="K415" t="s">
        <v>17</v>
      </c>
      <c r="L415" t="s">
        <v>6</v>
      </c>
      <c r="M415" s="3" t="s">
        <v>62</v>
      </c>
      <c r="N415" s="5">
        <v>42961</v>
      </c>
      <c r="O415" s="11">
        <v>32.387818618760591</v>
      </c>
      <c r="P415">
        <v>0.32387818600000001</v>
      </c>
      <c r="Q415" s="3">
        <v>31</v>
      </c>
      <c r="R415">
        <f t="shared" si="27"/>
        <v>4.4285714285714288</v>
      </c>
      <c r="S415">
        <f t="shared" si="28"/>
        <v>1.0333333333333334</v>
      </c>
      <c r="T415">
        <f t="shared" si="29"/>
        <v>0.1169811320754717</v>
      </c>
    </row>
    <row r="416" spans="1:20">
      <c r="A416" t="s">
        <v>57</v>
      </c>
      <c r="B416" s="3" t="s">
        <v>64</v>
      </c>
      <c r="C416" t="s">
        <v>47</v>
      </c>
      <c r="D416" t="s">
        <v>31</v>
      </c>
      <c r="E416">
        <v>5.0000000000000009</v>
      </c>
      <c r="F416">
        <v>5.94</v>
      </c>
      <c r="G416" s="2">
        <v>2</v>
      </c>
      <c r="H416" s="2">
        <v>2</v>
      </c>
      <c r="I416" s="2" t="s">
        <v>469</v>
      </c>
      <c r="J416" t="s">
        <v>18</v>
      </c>
      <c r="K416" t="s">
        <v>15</v>
      </c>
      <c r="L416" t="s">
        <v>6</v>
      </c>
      <c r="M416" s="3" t="s">
        <v>62</v>
      </c>
      <c r="N416" s="5">
        <v>42961</v>
      </c>
      <c r="O416" s="11">
        <v>32.52026060702368</v>
      </c>
      <c r="P416">
        <v>0.32520260600000001</v>
      </c>
      <c r="Q416" s="3">
        <v>31</v>
      </c>
      <c r="R416">
        <f t="shared" si="27"/>
        <v>4.4285714285714288</v>
      </c>
      <c r="S416">
        <f t="shared" si="28"/>
        <v>1.0333333333333334</v>
      </c>
      <c r="T416">
        <f t="shared" si="29"/>
        <v>0.1169811320754717</v>
      </c>
    </row>
    <row r="417" spans="1:20">
      <c r="A417" t="s">
        <v>57</v>
      </c>
      <c r="B417" s="3" t="s">
        <v>64</v>
      </c>
      <c r="C417" t="s">
        <v>47</v>
      </c>
      <c r="D417" t="s">
        <v>32</v>
      </c>
      <c r="E417">
        <v>4.4666666666666659</v>
      </c>
      <c r="F417">
        <v>5.45</v>
      </c>
      <c r="G417" s="2">
        <v>3</v>
      </c>
      <c r="H417" s="2">
        <v>4</v>
      </c>
      <c r="I417" s="2" t="s">
        <v>476</v>
      </c>
      <c r="J417" t="s">
        <v>18</v>
      </c>
      <c r="K417" t="s">
        <v>15</v>
      </c>
      <c r="L417" t="s">
        <v>6</v>
      </c>
      <c r="M417" s="3" t="s">
        <v>62</v>
      </c>
      <c r="N417" s="5">
        <v>42961</v>
      </c>
      <c r="O417" s="11">
        <v>32.479681030516787</v>
      </c>
      <c r="P417">
        <v>0.32479680999999999</v>
      </c>
      <c r="Q417" s="3">
        <v>31</v>
      </c>
      <c r="R417">
        <f t="shared" si="27"/>
        <v>4.4285714285714288</v>
      </c>
      <c r="S417">
        <f t="shared" si="28"/>
        <v>1.0333333333333334</v>
      </c>
      <c r="T417">
        <f t="shared" si="29"/>
        <v>0.1169811320754717</v>
      </c>
    </row>
    <row r="418" spans="1:20">
      <c r="A418" t="s">
        <v>57</v>
      </c>
      <c r="B418" s="3" t="s">
        <v>64</v>
      </c>
      <c r="C418" t="s">
        <v>47</v>
      </c>
      <c r="D418" t="s">
        <v>33</v>
      </c>
      <c r="E418">
        <v>12.200000000000001</v>
      </c>
      <c r="F418">
        <v>4.59</v>
      </c>
      <c r="G418" s="2">
        <v>4</v>
      </c>
      <c r="H418" s="2">
        <v>5</v>
      </c>
      <c r="I418" s="2" t="s">
        <v>486</v>
      </c>
      <c r="J418" t="s">
        <v>18</v>
      </c>
      <c r="K418" t="s">
        <v>15</v>
      </c>
      <c r="L418" t="s">
        <v>6</v>
      </c>
      <c r="M418" s="3" t="s">
        <v>62</v>
      </c>
      <c r="N418" s="5">
        <v>42961</v>
      </c>
      <c r="O418" s="11">
        <v>30.382803068655324</v>
      </c>
      <c r="P418">
        <v>0.303828031</v>
      </c>
      <c r="Q418" s="3">
        <v>31</v>
      </c>
      <c r="R418">
        <f t="shared" si="27"/>
        <v>4.4285714285714288</v>
      </c>
      <c r="S418">
        <f t="shared" si="28"/>
        <v>1.0333333333333334</v>
      </c>
      <c r="T418">
        <f t="shared" ref="T418:T449" si="30">Q418/265</f>
        <v>0.1169811320754717</v>
      </c>
    </row>
    <row r="419" spans="1:20">
      <c r="A419" t="s">
        <v>57</v>
      </c>
      <c r="B419" s="3" t="s">
        <v>64</v>
      </c>
      <c r="C419" t="s">
        <v>47</v>
      </c>
      <c r="D419" t="s">
        <v>28</v>
      </c>
      <c r="E419" s="11">
        <v>2.8333333333333335</v>
      </c>
      <c r="F419" s="11">
        <v>3.48</v>
      </c>
      <c r="G419" s="2">
        <v>4</v>
      </c>
      <c r="H419" s="2">
        <v>6</v>
      </c>
      <c r="I419" s="2" t="s">
        <v>487</v>
      </c>
      <c r="J419" t="s">
        <v>20</v>
      </c>
      <c r="K419" t="s">
        <v>17</v>
      </c>
      <c r="L419" t="s">
        <v>6</v>
      </c>
      <c r="M419" s="3" t="s">
        <v>62</v>
      </c>
      <c r="N419" s="5">
        <v>42961</v>
      </c>
      <c r="O419" s="11">
        <v>35.633435761795482</v>
      </c>
      <c r="P419">
        <v>0.35633435800000002</v>
      </c>
      <c r="Q419" s="3">
        <v>31</v>
      </c>
      <c r="R419">
        <f t="shared" si="27"/>
        <v>4.4285714285714288</v>
      </c>
      <c r="S419">
        <f t="shared" si="28"/>
        <v>1.0333333333333334</v>
      </c>
      <c r="T419">
        <f t="shared" si="30"/>
        <v>0.1169811320754717</v>
      </c>
    </row>
    <row r="420" spans="1:20">
      <c r="A420" t="s">
        <v>57</v>
      </c>
      <c r="B420" s="3" t="s">
        <v>64</v>
      </c>
      <c r="C420" t="s">
        <v>47</v>
      </c>
      <c r="D420" t="s">
        <v>34</v>
      </c>
      <c r="E420" s="11">
        <v>8.2000000000000011</v>
      </c>
      <c r="F420" s="11">
        <v>4.2699999999999996</v>
      </c>
      <c r="G420" s="2">
        <v>5</v>
      </c>
      <c r="H420" s="2">
        <v>7</v>
      </c>
      <c r="I420" s="2" t="s">
        <v>498</v>
      </c>
      <c r="J420" t="s">
        <v>18</v>
      </c>
      <c r="K420" t="s">
        <v>15</v>
      </c>
      <c r="L420" t="s">
        <v>6</v>
      </c>
      <c r="M420" s="3" t="s">
        <v>62</v>
      </c>
      <c r="N420" s="5">
        <v>42961</v>
      </c>
      <c r="O420" s="11">
        <v>39.862650226314969</v>
      </c>
      <c r="P420">
        <v>0.39862650199999999</v>
      </c>
      <c r="Q420" s="3">
        <v>31</v>
      </c>
      <c r="R420">
        <f t="shared" si="27"/>
        <v>4.4285714285714288</v>
      </c>
      <c r="S420">
        <f t="shared" si="28"/>
        <v>1.0333333333333334</v>
      </c>
      <c r="T420">
        <f t="shared" si="30"/>
        <v>0.1169811320754717</v>
      </c>
    </row>
    <row r="421" spans="1:20">
      <c r="A421" t="s">
        <v>57</v>
      </c>
      <c r="B421" s="3" t="s">
        <v>64</v>
      </c>
      <c r="C421" t="s">
        <v>47</v>
      </c>
      <c r="D421" t="s">
        <v>29</v>
      </c>
      <c r="E421" s="11">
        <v>3</v>
      </c>
      <c r="F421" s="11">
        <v>3.55</v>
      </c>
      <c r="G421" s="2">
        <v>5</v>
      </c>
      <c r="H421" s="2">
        <v>8</v>
      </c>
      <c r="I421" s="2" t="s">
        <v>499</v>
      </c>
      <c r="J421" t="s">
        <v>20</v>
      </c>
      <c r="K421" s="3" t="s">
        <v>17</v>
      </c>
      <c r="L421" t="s">
        <v>6</v>
      </c>
      <c r="M421" s="3" t="s">
        <v>62</v>
      </c>
      <c r="N421" s="5">
        <v>42961</v>
      </c>
      <c r="O421" s="11">
        <v>40.209682392846133</v>
      </c>
      <c r="P421">
        <v>0.40209682400000002</v>
      </c>
      <c r="Q421" s="3">
        <v>31</v>
      </c>
      <c r="R421">
        <f t="shared" si="27"/>
        <v>4.4285714285714288</v>
      </c>
      <c r="S421">
        <f t="shared" si="28"/>
        <v>1.0333333333333334</v>
      </c>
      <c r="T421">
        <f t="shared" si="30"/>
        <v>0.1169811320754717</v>
      </c>
    </row>
    <row r="422" spans="1:20">
      <c r="A422" t="s">
        <v>57</v>
      </c>
      <c r="B422" s="3" t="s">
        <v>64</v>
      </c>
      <c r="C422" t="s">
        <v>47</v>
      </c>
      <c r="D422" t="s">
        <v>35</v>
      </c>
      <c r="E422" s="11">
        <v>7.0999999999999988</v>
      </c>
      <c r="F422" s="11">
        <v>5.39</v>
      </c>
      <c r="G422" s="2">
        <v>6</v>
      </c>
      <c r="H422" s="2">
        <v>9</v>
      </c>
      <c r="I422" s="2" t="s">
        <v>509</v>
      </c>
      <c r="J422" t="s">
        <v>18</v>
      </c>
      <c r="K422" t="s">
        <v>15</v>
      </c>
      <c r="L422" t="s">
        <v>6</v>
      </c>
      <c r="M422" s="3" t="s">
        <v>62</v>
      </c>
      <c r="N422" s="5">
        <v>42961</v>
      </c>
      <c r="O422" s="11">
        <v>22.161070636680392</v>
      </c>
      <c r="P422">
        <v>0.22161070599999999</v>
      </c>
      <c r="Q422" s="3">
        <v>31</v>
      </c>
      <c r="R422">
        <f t="shared" si="27"/>
        <v>4.4285714285714288</v>
      </c>
      <c r="S422">
        <f t="shared" si="28"/>
        <v>1.0333333333333334</v>
      </c>
      <c r="T422">
        <f t="shared" si="30"/>
        <v>0.1169811320754717</v>
      </c>
    </row>
    <row r="423" spans="1:20">
      <c r="A423" t="s">
        <v>57</v>
      </c>
      <c r="B423" s="3" t="s">
        <v>64</v>
      </c>
      <c r="C423" t="s">
        <v>47</v>
      </c>
      <c r="D423" t="s">
        <v>30</v>
      </c>
      <c r="E423" s="11">
        <v>6</v>
      </c>
      <c r="F423" s="11">
        <v>3.38</v>
      </c>
      <c r="G423" s="2">
        <v>6</v>
      </c>
      <c r="H423" s="2">
        <v>10</v>
      </c>
      <c r="I423" s="2" t="s">
        <v>511</v>
      </c>
      <c r="J423" t="s">
        <v>20</v>
      </c>
      <c r="K423" t="s">
        <v>17</v>
      </c>
      <c r="L423" t="s">
        <v>6</v>
      </c>
      <c r="M423" s="3" t="s">
        <v>62</v>
      </c>
      <c r="N423" s="5">
        <v>42961</v>
      </c>
      <c r="O423" s="11">
        <v>29.272255967810572</v>
      </c>
      <c r="P423">
        <v>0.29272256000000002</v>
      </c>
      <c r="Q423" s="3">
        <v>31</v>
      </c>
      <c r="R423">
        <f t="shared" si="27"/>
        <v>4.4285714285714288</v>
      </c>
      <c r="S423">
        <f t="shared" si="28"/>
        <v>1.0333333333333334</v>
      </c>
      <c r="T423">
        <f t="shared" si="30"/>
        <v>0.1169811320754717</v>
      </c>
    </row>
    <row r="424" spans="1:20">
      <c r="A424" t="s">
        <v>57</v>
      </c>
      <c r="B424" s="3" t="s">
        <v>64</v>
      </c>
      <c r="C424" t="s">
        <v>47</v>
      </c>
      <c r="D424" t="s">
        <v>40</v>
      </c>
      <c r="E424" s="11">
        <v>2.2333333333333334</v>
      </c>
      <c r="F424" s="11">
        <v>3.52</v>
      </c>
      <c r="G424" s="2">
        <v>7</v>
      </c>
      <c r="H424" s="2">
        <v>12</v>
      </c>
      <c r="I424" s="2" t="s">
        <v>522</v>
      </c>
      <c r="J424" t="s">
        <v>20</v>
      </c>
      <c r="K424" t="s">
        <v>17</v>
      </c>
      <c r="L424" t="s">
        <v>6</v>
      </c>
      <c r="M424" s="3" t="s">
        <v>62</v>
      </c>
      <c r="N424" s="5">
        <v>42961</v>
      </c>
      <c r="O424" s="11">
        <v>40.284540474741327</v>
      </c>
      <c r="P424">
        <v>0.40284540499999999</v>
      </c>
      <c r="Q424" s="3">
        <v>31</v>
      </c>
      <c r="R424">
        <f t="shared" si="27"/>
        <v>4.4285714285714288</v>
      </c>
      <c r="S424">
        <f t="shared" si="28"/>
        <v>1.0333333333333334</v>
      </c>
      <c r="T424">
        <f t="shared" si="30"/>
        <v>0.1169811320754717</v>
      </c>
    </row>
    <row r="425" spans="1:20">
      <c r="A425" t="s">
        <v>57</v>
      </c>
      <c r="B425" s="3" t="s">
        <v>64</v>
      </c>
      <c r="C425" t="s">
        <v>47</v>
      </c>
      <c r="D425" t="s">
        <v>36</v>
      </c>
      <c r="E425" s="11">
        <v>8.1666666666666661</v>
      </c>
      <c r="F425" s="11">
        <v>4.4000000000000004</v>
      </c>
      <c r="G425" s="2">
        <v>7</v>
      </c>
      <c r="H425" s="2">
        <v>11</v>
      </c>
      <c r="I425" s="2" t="s">
        <v>523</v>
      </c>
      <c r="J425" t="s">
        <v>18</v>
      </c>
      <c r="K425" t="s">
        <v>15</v>
      </c>
      <c r="L425" t="s">
        <v>6</v>
      </c>
      <c r="M425" s="3" t="s">
        <v>62</v>
      </c>
      <c r="N425" s="5">
        <v>42961</v>
      </c>
      <c r="O425" s="11">
        <v>44.025829965929795</v>
      </c>
      <c r="P425">
        <v>0.44025829999999999</v>
      </c>
      <c r="Q425" s="3">
        <v>31</v>
      </c>
      <c r="R425">
        <f t="shared" si="27"/>
        <v>4.4285714285714288</v>
      </c>
      <c r="S425">
        <f t="shared" si="28"/>
        <v>1.0333333333333334</v>
      </c>
      <c r="T425">
        <f t="shared" si="30"/>
        <v>0.1169811320754717</v>
      </c>
    </row>
    <row r="426" spans="1:20">
      <c r="A426" t="s">
        <v>57</v>
      </c>
      <c r="B426" s="3" t="s">
        <v>64</v>
      </c>
      <c r="C426" t="s">
        <v>47</v>
      </c>
      <c r="D426" t="s">
        <v>37</v>
      </c>
      <c r="E426" s="11">
        <v>9.9666666666666668</v>
      </c>
      <c r="F426" s="11">
        <v>3.94</v>
      </c>
      <c r="G426" s="2">
        <v>8</v>
      </c>
      <c r="H426" s="2">
        <v>13</v>
      </c>
      <c r="I426" s="2" t="s">
        <v>533</v>
      </c>
      <c r="J426" t="s">
        <v>18</v>
      </c>
      <c r="K426" t="s">
        <v>15</v>
      </c>
      <c r="L426" t="s">
        <v>6</v>
      </c>
      <c r="M426" s="3" t="s">
        <v>62</v>
      </c>
      <c r="N426" s="5">
        <v>42961</v>
      </c>
      <c r="O426" s="11">
        <v>26.801556420233464</v>
      </c>
      <c r="P426">
        <v>0.26801556399999998</v>
      </c>
      <c r="Q426" s="3">
        <v>31</v>
      </c>
      <c r="R426">
        <f t="shared" si="27"/>
        <v>4.4285714285714288</v>
      </c>
      <c r="S426">
        <f t="shared" si="28"/>
        <v>1.0333333333333334</v>
      </c>
      <c r="T426">
        <f t="shared" si="30"/>
        <v>0.1169811320754717</v>
      </c>
    </row>
    <row r="427" spans="1:20">
      <c r="A427" t="s">
        <v>57</v>
      </c>
      <c r="B427" s="3" t="s">
        <v>64</v>
      </c>
      <c r="C427" t="s">
        <v>47</v>
      </c>
      <c r="D427" t="s">
        <v>41</v>
      </c>
      <c r="E427" s="11">
        <v>4.5333333333333332</v>
      </c>
      <c r="F427" s="11">
        <v>3.13</v>
      </c>
      <c r="G427" s="2">
        <v>8</v>
      </c>
      <c r="H427" s="2">
        <v>14</v>
      </c>
      <c r="I427" s="2" t="s">
        <v>534</v>
      </c>
      <c r="J427" t="s">
        <v>20</v>
      </c>
      <c r="K427" t="s">
        <v>17</v>
      </c>
      <c r="L427" t="s">
        <v>6</v>
      </c>
      <c r="M427" s="3" t="s">
        <v>62</v>
      </c>
      <c r="N427" s="5">
        <v>42961</v>
      </c>
      <c r="O427" s="11">
        <v>31.879941659629996</v>
      </c>
      <c r="P427">
        <v>0.31879941699999997</v>
      </c>
      <c r="Q427" s="3">
        <v>31</v>
      </c>
      <c r="R427">
        <f t="shared" si="27"/>
        <v>4.4285714285714288</v>
      </c>
      <c r="S427">
        <f t="shared" si="28"/>
        <v>1.0333333333333334</v>
      </c>
      <c r="T427">
        <f t="shared" si="30"/>
        <v>0.1169811320754717</v>
      </c>
    </row>
    <row r="428" spans="1:20">
      <c r="A428" t="s">
        <v>57</v>
      </c>
      <c r="B428" s="3" t="s">
        <v>64</v>
      </c>
      <c r="C428" t="s">
        <v>47</v>
      </c>
      <c r="D428" t="s">
        <v>26</v>
      </c>
      <c r="E428" s="11">
        <v>2.8333333333333335</v>
      </c>
      <c r="F428" s="11">
        <v>3.45</v>
      </c>
      <c r="G428" s="2">
        <v>1</v>
      </c>
      <c r="H428" s="2">
        <v>1</v>
      </c>
      <c r="I428" s="2" t="s">
        <v>455</v>
      </c>
      <c r="J428" t="s">
        <v>20</v>
      </c>
      <c r="K428" t="s">
        <v>17</v>
      </c>
      <c r="L428" t="s">
        <v>8</v>
      </c>
      <c r="M428" s="3" t="s">
        <v>63</v>
      </c>
      <c r="N428" s="5">
        <v>42961</v>
      </c>
      <c r="O428" s="11">
        <v>17.853875830250963</v>
      </c>
      <c r="P428">
        <v>0.17853875799999999</v>
      </c>
      <c r="Q428" s="3">
        <v>31</v>
      </c>
      <c r="R428">
        <f t="shared" si="27"/>
        <v>4.4285714285714288</v>
      </c>
      <c r="S428">
        <f t="shared" si="28"/>
        <v>1.0333333333333334</v>
      </c>
      <c r="T428">
        <f t="shared" si="30"/>
        <v>0.1169811320754717</v>
      </c>
    </row>
    <row r="429" spans="1:20">
      <c r="A429" t="s">
        <v>57</v>
      </c>
      <c r="B429" s="3" t="s">
        <v>64</v>
      </c>
      <c r="C429" t="s">
        <v>47</v>
      </c>
      <c r="D429" t="s">
        <v>27</v>
      </c>
      <c r="E429" s="11">
        <v>1.8333333333333333</v>
      </c>
      <c r="F429" s="11">
        <v>3.4</v>
      </c>
      <c r="G429" s="2">
        <v>2</v>
      </c>
      <c r="H429" s="2">
        <v>3</v>
      </c>
      <c r="I429" s="2" t="s">
        <v>461</v>
      </c>
      <c r="J429" t="s">
        <v>20</v>
      </c>
      <c r="K429" t="s">
        <v>17</v>
      </c>
      <c r="L429" t="s">
        <v>8</v>
      </c>
      <c r="M429" s="3" t="s">
        <v>63</v>
      </c>
      <c r="N429" s="5">
        <v>42961</v>
      </c>
      <c r="O429" s="11">
        <v>18.138166047087982</v>
      </c>
      <c r="P429">
        <v>0.18138166</v>
      </c>
      <c r="Q429" s="3">
        <v>31</v>
      </c>
      <c r="R429">
        <f t="shared" si="27"/>
        <v>4.4285714285714288</v>
      </c>
      <c r="S429">
        <f t="shared" si="28"/>
        <v>1.0333333333333334</v>
      </c>
      <c r="T429">
        <f t="shared" si="30"/>
        <v>0.1169811320754717</v>
      </c>
    </row>
    <row r="430" spans="1:20">
      <c r="A430" t="s">
        <v>57</v>
      </c>
      <c r="B430" s="3" t="s">
        <v>64</v>
      </c>
      <c r="C430" t="s">
        <v>47</v>
      </c>
      <c r="D430" t="s">
        <v>31</v>
      </c>
      <c r="E430" s="11">
        <v>5.0000000000000009</v>
      </c>
      <c r="F430" s="11">
        <v>5.94</v>
      </c>
      <c r="G430" s="2">
        <v>2</v>
      </c>
      <c r="H430" s="2">
        <v>2</v>
      </c>
      <c r="I430" s="2" t="s">
        <v>462</v>
      </c>
      <c r="J430" t="s">
        <v>18</v>
      </c>
      <c r="K430" t="s">
        <v>15</v>
      </c>
      <c r="L430" t="s">
        <v>8</v>
      </c>
      <c r="M430" s="3" t="s">
        <v>63</v>
      </c>
      <c r="N430" s="5">
        <v>42961</v>
      </c>
      <c r="O430" s="11">
        <v>18.166463725990809</v>
      </c>
      <c r="P430">
        <v>0.18166463699999999</v>
      </c>
      <c r="Q430" s="3">
        <v>31</v>
      </c>
      <c r="R430">
        <f t="shared" si="27"/>
        <v>4.4285714285714288</v>
      </c>
      <c r="S430">
        <f t="shared" si="28"/>
        <v>1.0333333333333334</v>
      </c>
      <c r="T430">
        <f t="shared" si="30"/>
        <v>0.1169811320754717</v>
      </c>
    </row>
    <row r="431" spans="1:20">
      <c r="A431" t="s">
        <v>57</v>
      </c>
      <c r="B431" s="3" t="s">
        <v>64</v>
      </c>
      <c r="C431" t="s">
        <v>47</v>
      </c>
      <c r="D431" t="s">
        <v>32</v>
      </c>
      <c r="E431" s="11">
        <v>4.4666666666666659</v>
      </c>
      <c r="F431" s="11">
        <v>5.45</v>
      </c>
      <c r="G431" s="2">
        <v>3</v>
      </c>
      <c r="H431" s="2">
        <v>4</v>
      </c>
      <c r="I431" s="2" t="s">
        <v>474</v>
      </c>
      <c r="J431" t="s">
        <v>18</v>
      </c>
      <c r="K431" t="s">
        <v>15</v>
      </c>
      <c r="L431" t="s">
        <v>8</v>
      </c>
      <c r="M431" s="3" t="s">
        <v>63</v>
      </c>
      <c r="N431" s="5">
        <v>42961</v>
      </c>
      <c r="O431" s="11">
        <v>13.09216192937123</v>
      </c>
      <c r="P431">
        <v>0.13092161899999999</v>
      </c>
      <c r="Q431" s="3">
        <v>31</v>
      </c>
      <c r="R431">
        <f t="shared" si="27"/>
        <v>4.4285714285714288</v>
      </c>
      <c r="S431">
        <f t="shared" si="28"/>
        <v>1.0333333333333334</v>
      </c>
      <c r="T431">
        <f t="shared" si="30"/>
        <v>0.1169811320754717</v>
      </c>
    </row>
    <row r="432" spans="1:20">
      <c r="A432" t="s">
        <v>57</v>
      </c>
      <c r="B432" s="3" t="s">
        <v>64</v>
      </c>
      <c r="C432" t="s">
        <v>47</v>
      </c>
      <c r="D432" t="s">
        <v>33</v>
      </c>
      <c r="E432" s="11">
        <v>12.200000000000001</v>
      </c>
      <c r="F432" s="11">
        <v>4.59</v>
      </c>
      <c r="G432" s="2">
        <v>4</v>
      </c>
      <c r="H432" s="2">
        <v>5</v>
      </c>
      <c r="I432" s="2" t="s">
        <v>481</v>
      </c>
      <c r="J432" t="s">
        <v>18</v>
      </c>
      <c r="K432" t="s">
        <v>15</v>
      </c>
      <c r="L432" t="s">
        <v>8</v>
      </c>
      <c r="M432" s="3" t="s">
        <v>63</v>
      </c>
      <c r="N432" s="5">
        <v>42961</v>
      </c>
      <c r="O432" s="11">
        <v>18.100759696121553</v>
      </c>
      <c r="P432">
        <v>0.18100759699999999</v>
      </c>
      <c r="Q432" s="3">
        <v>31</v>
      </c>
      <c r="R432">
        <f t="shared" si="27"/>
        <v>4.4285714285714288</v>
      </c>
      <c r="S432">
        <f t="shared" si="28"/>
        <v>1.0333333333333334</v>
      </c>
      <c r="T432">
        <f t="shared" si="30"/>
        <v>0.1169811320754717</v>
      </c>
    </row>
    <row r="433" spans="1:20">
      <c r="A433" t="s">
        <v>57</v>
      </c>
      <c r="B433" s="3" t="s">
        <v>64</v>
      </c>
      <c r="C433" t="s">
        <v>47</v>
      </c>
      <c r="D433" t="s">
        <v>28</v>
      </c>
      <c r="E433" s="11">
        <v>2.8333333333333335</v>
      </c>
      <c r="F433" s="11">
        <v>3.48</v>
      </c>
      <c r="G433" s="2">
        <v>4</v>
      </c>
      <c r="H433" s="2">
        <v>6</v>
      </c>
      <c r="I433" s="2" t="s">
        <v>482</v>
      </c>
      <c r="J433" t="s">
        <v>20</v>
      </c>
      <c r="K433" t="s">
        <v>17</v>
      </c>
      <c r="L433" t="s">
        <v>8</v>
      </c>
      <c r="M433" s="3" t="s">
        <v>63</v>
      </c>
      <c r="N433" s="5">
        <v>42961</v>
      </c>
      <c r="O433" s="11">
        <v>24.857677455312711</v>
      </c>
      <c r="P433">
        <v>0.248576775</v>
      </c>
      <c r="Q433" s="3">
        <v>31</v>
      </c>
      <c r="R433">
        <f t="shared" si="27"/>
        <v>4.4285714285714288</v>
      </c>
      <c r="S433">
        <f t="shared" si="28"/>
        <v>1.0333333333333334</v>
      </c>
      <c r="T433">
        <f t="shared" si="30"/>
        <v>0.1169811320754717</v>
      </c>
    </row>
    <row r="434" spans="1:20">
      <c r="A434" t="s">
        <v>57</v>
      </c>
      <c r="B434" s="3" t="s">
        <v>64</v>
      </c>
      <c r="C434" t="s">
        <v>47</v>
      </c>
      <c r="D434" t="s">
        <v>29</v>
      </c>
      <c r="E434" s="11">
        <v>3</v>
      </c>
      <c r="F434" s="11">
        <v>3.55</v>
      </c>
      <c r="G434" s="2">
        <v>5</v>
      </c>
      <c r="H434" s="2">
        <v>8</v>
      </c>
      <c r="I434" s="2" t="s">
        <v>491</v>
      </c>
      <c r="J434" t="s">
        <v>20</v>
      </c>
      <c r="K434" s="3" t="s">
        <v>17</v>
      </c>
      <c r="L434" t="s">
        <v>8</v>
      </c>
      <c r="M434" s="3" t="s">
        <v>63</v>
      </c>
      <c r="N434" s="5">
        <v>42961</v>
      </c>
      <c r="O434" s="11">
        <v>17.319892577744909</v>
      </c>
      <c r="P434">
        <v>0.173198926</v>
      </c>
      <c r="Q434" s="3">
        <v>31</v>
      </c>
      <c r="R434">
        <f t="shared" si="27"/>
        <v>4.4285714285714288</v>
      </c>
      <c r="S434">
        <f t="shared" si="28"/>
        <v>1.0333333333333334</v>
      </c>
      <c r="T434">
        <f t="shared" si="30"/>
        <v>0.1169811320754717</v>
      </c>
    </row>
    <row r="435" spans="1:20">
      <c r="A435" t="s">
        <v>57</v>
      </c>
      <c r="B435" s="3" t="s">
        <v>64</v>
      </c>
      <c r="C435" t="s">
        <v>47</v>
      </c>
      <c r="D435" t="s">
        <v>34</v>
      </c>
      <c r="E435" s="11">
        <v>8.1999999999999993</v>
      </c>
      <c r="F435" s="11">
        <v>4.2699999999999996</v>
      </c>
      <c r="G435" s="2">
        <v>5</v>
      </c>
      <c r="H435" s="2">
        <v>7</v>
      </c>
      <c r="I435" s="2" t="s">
        <v>495</v>
      </c>
      <c r="J435" t="s">
        <v>18</v>
      </c>
      <c r="K435" t="s">
        <v>15</v>
      </c>
      <c r="L435" t="s">
        <v>8</v>
      </c>
      <c r="M435" s="3" t="s">
        <v>63</v>
      </c>
      <c r="N435" s="5">
        <v>42961</v>
      </c>
      <c r="O435" s="11">
        <v>21.618662942131291</v>
      </c>
      <c r="P435">
        <v>0.21618662899999999</v>
      </c>
      <c r="Q435" s="3">
        <v>31</v>
      </c>
      <c r="R435">
        <f t="shared" si="27"/>
        <v>4.4285714285714288</v>
      </c>
      <c r="S435">
        <f t="shared" si="28"/>
        <v>1.0333333333333334</v>
      </c>
      <c r="T435">
        <f t="shared" si="30"/>
        <v>0.1169811320754717</v>
      </c>
    </row>
    <row r="436" spans="1:20">
      <c r="A436" t="s">
        <v>57</v>
      </c>
      <c r="B436" s="3" t="s">
        <v>64</v>
      </c>
      <c r="C436" t="s">
        <v>47</v>
      </c>
      <c r="D436" t="s">
        <v>35</v>
      </c>
      <c r="E436" s="11">
        <v>7.0999999999999988</v>
      </c>
      <c r="F436" s="11">
        <v>5.39</v>
      </c>
      <c r="G436" s="2">
        <v>6</v>
      </c>
      <c r="H436" s="2">
        <v>9</v>
      </c>
      <c r="I436" s="2" t="s">
        <v>502</v>
      </c>
      <c r="J436" t="s">
        <v>18</v>
      </c>
      <c r="K436" t="s">
        <v>15</v>
      </c>
      <c r="L436" t="s">
        <v>8</v>
      </c>
      <c r="M436" s="3" t="s">
        <v>63</v>
      </c>
      <c r="N436" s="5">
        <v>42961</v>
      </c>
      <c r="O436" s="11">
        <v>6.2909161340306028</v>
      </c>
      <c r="P436">
        <v>6.2909161000000005E-2</v>
      </c>
      <c r="Q436" s="3">
        <v>31</v>
      </c>
      <c r="R436">
        <f t="shared" si="27"/>
        <v>4.4285714285714288</v>
      </c>
      <c r="S436">
        <f t="shared" si="28"/>
        <v>1.0333333333333334</v>
      </c>
      <c r="T436">
        <f t="shared" si="30"/>
        <v>0.1169811320754717</v>
      </c>
    </row>
    <row r="437" spans="1:20">
      <c r="A437" t="s">
        <v>57</v>
      </c>
      <c r="B437" s="3" t="s">
        <v>64</v>
      </c>
      <c r="C437" t="s">
        <v>47</v>
      </c>
      <c r="D437" t="s">
        <v>30</v>
      </c>
      <c r="E437" s="11">
        <v>6</v>
      </c>
      <c r="F437" s="11">
        <v>3.38</v>
      </c>
      <c r="G437" s="2">
        <v>6</v>
      </c>
      <c r="H437" s="2">
        <v>10</v>
      </c>
      <c r="I437" s="2" t="s">
        <v>505</v>
      </c>
      <c r="J437" t="s">
        <v>20</v>
      </c>
      <c r="K437" t="s">
        <v>17</v>
      </c>
      <c r="L437" t="s">
        <v>8</v>
      </c>
      <c r="M437" s="3" t="s">
        <v>63</v>
      </c>
      <c r="N437" s="5">
        <v>42961</v>
      </c>
      <c r="O437" s="11">
        <v>12.179234109751285</v>
      </c>
      <c r="P437">
        <v>0.121792341</v>
      </c>
      <c r="Q437" s="3">
        <v>31</v>
      </c>
      <c r="R437">
        <f t="shared" si="27"/>
        <v>4.4285714285714288</v>
      </c>
      <c r="S437">
        <f t="shared" si="28"/>
        <v>1.0333333333333334</v>
      </c>
      <c r="T437">
        <f t="shared" si="30"/>
        <v>0.1169811320754717</v>
      </c>
    </row>
    <row r="438" spans="1:20">
      <c r="A438" t="s">
        <v>57</v>
      </c>
      <c r="B438" s="3" t="s">
        <v>64</v>
      </c>
      <c r="C438" t="s">
        <v>47</v>
      </c>
      <c r="D438" t="s">
        <v>36</v>
      </c>
      <c r="E438" s="11">
        <v>8.1666666666666661</v>
      </c>
      <c r="F438" s="11">
        <v>4.4000000000000004</v>
      </c>
      <c r="G438" s="2">
        <v>7</v>
      </c>
      <c r="H438" s="2">
        <v>11</v>
      </c>
      <c r="I438" s="2" t="s">
        <v>516</v>
      </c>
      <c r="J438" t="s">
        <v>18</v>
      </c>
      <c r="K438" t="s">
        <v>15</v>
      </c>
      <c r="L438" t="s">
        <v>8</v>
      </c>
      <c r="M438" s="3" t="s">
        <v>63</v>
      </c>
      <c r="N438" s="5">
        <v>42961</v>
      </c>
      <c r="O438" s="11">
        <v>13.159364775357114</v>
      </c>
      <c r="P438">
        <v>0.13159364800000001</v>
      </c>
      <c r="Q438" s="3">
        <v>31</v>
      </c>
      <c r="R438">
        <f t="shared" si="27"/>
        <v>4.4285714285714288</v>
      </c>
      <c r="S438">
        <f t="shared" si="28"/>
        <v>1.0333333333333334</v>
      </c>
      <c r="T438">
        <f t="shared" si="30"/>
        <v>0.1169811320754717</v>
      </c>
    </row>
    <row r="439" spans="1:20">
      <c r="A439" t="s">
        <v>57</v>
      </c>
      <c r="B439" s="3" t="s">
        <v>64</v>
      </c>
      <c r="C439" t="s">
        <v>47</v>
      </c>
      <c r="D439" t="s">
        <v>40</v>
      </c>
      <c r="E439" s="11">
        <v>2.2333333333333334</v>
      </c>
      <c r="F439" s="11">
        <v>3.52</v>
      </c>
      <c r="G439" s="2">
        <v>7</v>
      </c>
      <c r="H439" s="2">
        <v>12</v>
      </c>
      <c r="I439" s="2" t="s">
        <v>517</v>
      </c>
      <c r="J439" t="s">
        <v>20</v>
      </c>
      <c r="K439" t="s">
        <v>17</v>
      </c>
      <c r="L439" t="s">
        <v>8</v>
      </c>
      <c r="M439" s="3" t="s">
        <v>63</v>
      </c>
      <c r="N439" s="5">
        <v>42961</v>
      </c>
      <c r="O439" s="11">
        <v>17.868494619538165</v>
      </c>
      <c r="P439">
        <v>0.17868494600000001</v>
      </c>
      <c r="Q439" s="3">
        <v>31</v>
      </c>
      <c r="R439">
        <f t="shared" si="27"/>
        <v>4.4285714285714288</v>
      </c>
      <c r="S439">
        <f t="shared" si="28"/>
        <v>1.0333333333333334</v>
      </c>
      <c r="T439">
        <f t="shared" si="30"/>
        <v>0.1169811320754717</v>
      </c>
    </row>
    <row r="440" spans="1:20">
      <c r="A440" t="s">
        <v>57</v>
      </c>
      <c r="B440" s="3" t="s">
        <v>64</v>
      </c>
      <c r="C440" t="s">
        <v>47</v>
      </c>
      <c r="D440" t="s">
        <v>41</v>
      </c>
      <c r="E440" s="11">
        <f>AVERAGE(3.1,5.9,4.6)</f>
        <v>4.5333333333333332</v>
      </c>
      <c r="F440" s="11">
        <v>3.13</v>
      </c>
      <c r="G440" s="2">
        <v>8</v>
      </c>
      <c r="H440" s="2">
        <v>14</v>
      </c>
      <c r="I440" s="2" t="s">
        <v>526</v>
      </c>
      <c r="J440" t="s">
        <v>20</v>
      </c>
      <c r="K440" t="s">
        <v>17</v>
      </c>
      <c r="L440" t="s">
        <v>8</v>
      </c>
      <c r="M440" s="3" t="s">
        <v>63</v>
      </c>
      <c r="N440" s="5">
        <v>42961</v>
      </c>
      <c r="O440" s="11">
        <v>13.056273613044342</v>
      </c>
      <c r="P440">
        <v>0.13056273600000001</v>
      </c>
      <c r="Q440" s="3">
        <v>31</v>
      </c>
      <c r="R440">
        <f t="shared" si="27"/>
        <v>4.4285714285714288</v>
      </c>
      <c r="S440">
        <f t="shared" si="28"/>
        <v>1.0333333333333334</v>
      </c>
      <c r="T440">
        <f t="shared" si="30"/>
        <v>0.1169811320754717</v>
      </c>
    </row>
    <row r="441" spans="1:20">
      <c r="A441" t="s">
        <v>57</v>
      </c>
      <c r="B441" s="3" t="s">
        <v>64</v>
      </c>
      <c r="C441" t="s">
        <v>47</v>
      </c>
      <c r="D441" t="s">
        <v>37</v>
      </c>
      <c r="E441" s="11">
        <f>AVERAGE(6.2,12.3,11.4)</f>
        <v>9.9666666666666668</v>
      </c>
      <c r="F441" s="11">
        <v>3.94</v>
      </c>
      <c r="G441" s="2">
        <v>8</v>
      </c>
      <c r="H441" s="2">
        <v>13</v>
      </c>
      <c r="I441" s="2" t="s">
        <v>527</v>
      </c>
      <c r="J441" t="s">
        <v>18</v>
      </c>
      <c r="K441" t="s">
        <v>15</v>
      </c>
      <c r="L441" t="s">
        <v>8</v>
      </c>
      <c r="M441" s="3" t="s">
        <v>63</v>
      </c>
      <c r="N441" s="5">
        <v>42961</v>
      </c>
      <c r="O441" s="11">
        <v>13.779104477611941</v>
      </c>
      <c r="P441">
        <v>0.137791045</v>
      </c>
      <c r="Q441" s="3">
        <v>31</v>
      </c>
      <c r="R441">
        <f t="shared" si="27"/>
        <v>4.4285714285714288</v>
      </c>
      <c r="S441">
        <f t="shared" si="28"/>
        <v>1.0333333333333334</v>
      </c>
      <c r="T441">
        <f t="shared" si="30"/>
        <v>0.1169811320754717</v>
      </c>
    </row>
    <row r="442" spans="1:20">
      <c r="A442" t="s">
        <v>57</v>
      </c>
      <c r="B442" s="3" t="s">
        <v>64</v>
      </c>
      <c r="C442" t="s">
        <v>47</v>
      </c>
      <c r="D442" t="s">
        <v>26</v>
      </c>
      <c r="E442" s="11">
        <f>AVERAGE(3.4,3.2,4.6)</f>
        <v>3.7333333333333329</v>
      </c>
      <c r="F442" s="11">
        <v>3.51</v>
      </c>
      <c r="G442" s="2">
        <v>1</v>
      </c>
      <c r="H442" s="2">
        <v>1</v>
      </c>
      <c r="I442" s="2" t="s">
        <v>456</v>
      </c>
      <c r="J442" t="s">
        <v>20</v>
      </c>
      <c r="K442" t="s">
        <v>17</v>
      </c>
      <c r="L442" t="s">
        <v>6</v>
      </c>
      <c r="M442" s="3" t="s">
        <v>62</v>
      </c>
      <c r="N442" s="5">
        <v>43021</v>
      </c>
      <c r="O442" s="11">
        <v>28.130990415335461</v>
      </c>
      <c r="P442">
        <v>0.281309904</v>
      </c>
      <c r="Q442">
        <v>92</v>
      </c>
      <c r="R442">
        <f t="shared" si="27"/>
        <v>13.142857142857142</v>
      </c>
      <c r="S442">
        <f t="shared" si="28"/>
        <v>3.0666666666666669</v>
      </c>
      <c r="T442">
        <f t="shared" si="30"/>
        <v>0.3471698113207547</v>
      </c>
    </row>
    <row r="443" spans="1:20">
      <c r="A443" t="s">
        <v>57</v>
      </c>
      <c r="B443" s="3" t="s">
        <v>64</v>
      </c>
      <c r="C443" t="s">
        <v>47</v>
      </c>
      <c r="D443" t="s">
        <v>27</v>
      </c>
      <c r="E443" s="11">
        <f>AVERAGE(4.6,4.6,6.2)</f>
        <v>5.1333333333333329</v>
      </c>
      <c r="F443" s="11">
        <v>3.5</v>
      </c>
      <c r="G443" s="2">
        <v>2</v>
      </c>
      <c r="H443" s="2">
        <v>3</v>
      </c>
      <c r="I443" s="2" t="s">
        <v>465</v>
      </c>
      <c r="J443" t="s">
        <v>20</v>
      </c>
      <c r="K443" t="s">
        <v>17</v>
      </c>
      <c r="L443" t="s">
        <v>6</v>
      </c>
      <c r="M443" s="3" t="s">
        <v>62</v>
      </c>
      <c r="N443" s="5">
        <v>43021</v>
      </c>
      <c r="O443" s="11">
        <v>20.813957814069418</v>
      </c>
      <c r="P443">
        <v>0.20813957799999999</v>
      </c>
      <c r="Q443">
        <v>92</v>
      </c>
      <c r="R443">
        <f t="shared" si="27"/>
        <v>13.142857142857142</v>
      </c>
      <c r="S443">
        <f t="shared" si="28"/>
        <v>3.0666666666666669</v>
      </c>
      <c r="T443">
        <f t="shared" si="30"/>
        <v>0.3471698113207547</v>
      </c>
    </row>
    <row r="444" spans="1:20">
      <c r="A444" t="s">
        <v>57</v>
      </c>
      <c r="B444" s="3" t="s">
        <v>64</v>
      </c>
      <c r="C444" t="s">
        <v>47</v>
      </c>
      <c r="D444" t="s">
        <v>31</v>
      </c>
      <c r="E444" s="11">
        <f>AVERAGE(2.4,10.5,7.1)</f>
        <v>6.666666666666667</v>
      </c>
      <c r="F444" s="11">
        <v>5.67</v>
      </c>
      <c r="G444" s="2">
        <v>2</v>
      </c>
      <c r="H444" s="2">
        <v>2</v>
      </c>
      <c r="I444" s="2" t="s">
        <v>466</v>
      </c>
      <c r="J444" t="s">
        <v>18</v>
      </c>
      <c r="K444" t="s">
        <v>15</v>
      </c>
      <c r="L444" t="s">
        <v>6</v>
      </c>
      <c r="M444" s="3" t="s">
        <v>62</v>
      </c>
      <c r="N444" s="5">
        <v>43021</v>
      </c>
      <c r="O444" s="11">
        <v>22.189102181948254</v>
      </c>
      <c r="P444">
        <v>0.22189102199999999</v>
      </c>
      <c r="Q444">
        <v>92</v>
      </c>
      <c r="R444">
        <f t="shared" si="27"/>
        <v>13.142857142857142</v>
      </c>
      <c r="S444">
        <f t="shared" si="28"/>
        <v>3.0666666666666669</v>
      </c>
      <c r="T444">
        <f t="shared" si="30"/>
        <v>0.3471698113207547</v>
      </c>
    </row>
    <row r="445" spans="1:20">
      <c r="A445" t="s">
        <v>57</v>
      </c>
      <c r="B445" s="3" t="s">
        <v>64</v>
      </c>
      <c r="C445" t="s">
        <v>47</v>
      </c>
      <c r="D445" t="s">
        <v>32</v>
      </c>
      <c r="E445">
        <f>AVERAGE(11.9,9.3,6.1)</f>
        <v>9.1000000000000014</v>
      </c>
      <c r="F445">
        <v>5.27</v>
      </c>
      <c r="G445" s="2">
        <v>3</v>
      </c>
      <c r="H445" s="2">
        <v>4</v>
      </c>
      <c r="I445" s="2" t="s">
        <v>473</v>
      </c>
      <c r="J445" t="s">
        <v>18</v>
      </c>
      <c r="K445" t="s">
        <v>15</v>
      </c>
      <c r="L445" t="s">
        <v>6</v>
      </c>
      <c r="M445" s="3" t="s">
        <v>62</v>
      </c>
      <c r="N445" s="5">
        <v>43021</v>
      </c>
      <c r="O445" s="11">
        <v>12.525644373158269</v>
      </c>
      <c r="P445">
        <v>0.12525644399999999</v>
      </c>
      <c r="Q445">
        <v>92</v>
      </c>
      <c r="R445">
        <f t="shared" si="27"/>
        <v>13.142857142857142</v>
      </c>
      <c r="S445">
        <f t="shared" si="28"/>
        <v>3.0666666666666669</v>
      </c>
      <c r="T445">
        <f t="shared" si="30"/>
        <v>0.3471698113207547</v>
      </c>
    </row>
    <row r="446" spans="1:20">
      <c r="A446" t="s">
        <v>57</v>
      </c>
      <c r="B446" s="3" t="s">
        <v>64</v>
      </c>
      <c r="C446" t="s">
        <v>47</v>
      </c>
      <c r="D446" t="s">
        <v>33</v>
      </c>
      <c r="E446">
        <f>AVERAGE(18.1,14.5,14.1)</f>
        <v>15.566666666666668</v>
      </c>
      <c r="F446">
        <v>4.04</v>
      </c>
      <c r="G446" s="2">
        <v>4</v>
      </c>
      <c r="H446" s="2">
        <v>5</v>
      </c>
      <c r="I446" s="2" t="s">
        <v>478</v>
      </c>
      <c r="J446" t="s">
        <v>18</v>
      </c>
      <c r="K446" t="s">
        <v>15</v>
      </c>
      <c r="L446" t="s">
        <v>6</v>
      </c>
      <c r="M446" s="3" t="s">
        <v>62</v>
      </c>
      <c r="N446" s="5">
        <v>43021</v>
      </c>
      <c r="O446" s="11">
        <v>7.7962031965183458</v>
      </c>
      <c r="P446">
        <v>7.7962032000000001E-2</v>
      </c>
      <c r="Q446">
        <v>92</v>
      </c>
      <c r="R446">
        <f t="shared" si="27"/>
        <v>13.142857142857142</v>
      </c>
      <c r="S446">
        <f t="shared" si="28"/>
        <v>3.0666666666666669</v>
      </c>
      <c r="T446">
        <f t="shared" si="30"/>
        <v>0.3471698113207547</v>
      </c>
    </row>
    <row r="447" spans="1:20">
      <c r="A447" t="s">
        <v>57</v>
      </c>
      <c r="B447" s="3" t="s">
        <v>64</v>
      </c>
      <c r="C447" t="s">
        <v>47</v>
      </c>
      <c r="D447" t="s">
        <v>28</v>
      </c>
      <c r="E447">
        <f>AVERAGE(8,7,5.4)</f>
        <v>6.8</v>
      </c>
      <c r="F447">
        <v>3.31</v>
      </c>
      <c r="G447" s="2">
        <v>4</v>
      </c>
      <c r="H447" s="2">
        <v>6</v>
      </c>
      <c r="I447" s="2" t="s">
        <v>485</v>
      </c>
      <c r="J447" t="s">
        <v>20</v>
      </c>
      <c r="K447" t="s">
        <v>17</v>
      </c>
      <c r="L447" t="s">
        <v>6</v>
      </c>
      <c r="M447" s="3" t="s">
        <v>62</v>
      </c>
      <c r="N447" s="5">
        <v>43021</v>
      </c>
      <c r="O447" s="11">
        <v>29.609329446064137</v>
      </c>
      <c r="P447">
        <v>0.29609329400000001</v>
      </c>
      <c r="Q447">
        <v>92</v>
      </c>
      <c r="R447">
        <f t="shared" si="27"/>
        <v>13.142857142857142</v>
      </c>
      <c r="S447">
        <f t="shared" si="28"/>
        <v>3.0666666666666669</v>
      </c>
      <c r="T447">
        <f t="shared" si="30"/>
        <v>0.3471698113207547</v>
      </c>
    </row>
    <row r="448" spans="1:20">
      <c r="A448" t="s">
        <v>57</v>
      </c>
      <c r="B448" s="3" t="s">
        <v>64</v>
      </c>
      <c r="C448" t="s">
        <v>47</v>
      </c>
      <c r="D448" t="s">
        <v>34</v>
      </c>
      <c r="E448">
        <f>AVERAGE(10.8,13.1,11.8)</f>
        <v>11.9</v>
      </c>
      <c r="F448">
        <v>3.88</v>
      </c>
      <c r="G448" s="2">
        <v>5</v>
      </c>
      <c r="H448" s="2">
        <v>7</v>
      </c>
      <c r="I448" s="2" t="s">
        <v>490</v>
      </c>
      <c r="J448" t="s">
        <v>18</v>
      </c>
      <c r="K448" t="s">
        <v>15</v>
      </c>
      <c r="L448" t="s">
        <v>6</v>
      </c>
      <c r="M448" s="3" t="s">
        <v>62</v>
      </c>
      <c r="N448" s="5">
        <v>43021</v>
      </c>
      <c r="O448" s="11">
        <v>15.007633587786259</v>
      </c>
      <c r="P448">
        <v>0.150076336</v>
      </c>
      <c r="Q448">
        <v>92</v>
      </c>
      <c r="R448">
        <f t="shared" si="27"/>
        <v>13.142857142857142</v>
      </c>
      <c r="S448">
        <f t="shared" si="28"/>
        <v>3.0666666666666669</v>
      </c>
      <c r="T448">
        <f t="shared" si="30"/>
        <v>0.3471698113207547</v>
      </c>
    </row>
    <row r="449" spans="1:21">
      <c r="A449" t="s">
        <v>57</v>
      </c>
      <c r="B449" s="3" t="s">
        <v>64</v>
      </c>
      <c r="C449" t="s">
        <v>47</v>
      </c>
      <c r="D449" t="s">
        <v>29</v>
      </c>
      <c r="E449">
        <f>AVERAGE(6.5,11.9,11.9)</f>
        <v>10.1</v>
      </c>
      <c r="F449">
        <v>3.59</v>
      </c>
      <c r="G449" s="2">
        <v>5</v>
      </c>
      <c r="H449" s="2">
        <v>8</v>
      </c>
      <c r="I449" s="2" t="s">
        <v>492</v>
      </c>
      <c r="J449" t="s">
        <v>20</v>
      </c>
      <c r="K449" s="3" t="s">
        <v>17</v>
      </c>
      <c r="L449" t="s">
        <v>6</v>
      </c>
      <c r="M449" s="3" t="s">
        <v>62</v>
      </c>
      <c r="N449" s="5">
        <v>43021</v>
      </c>
      <c r="O449" s="11">
        <v>18.055394599605982</v>
      </c>
      <c r="P449">
        <v>0.18055394599999999</v>
      </c>
      <c r="Q449">
        <v>92</v>
      </c>
      <c r="R449">
        <f t="shared" si="27"/>
        <v>13.142857142857142</v>
      </c>
      <c r="S449">
        <f t="shared" si="28"/>
        <v>3.0666666666666669</v>
      </c>
      <c r="T449">
        <f t="shared" si="30"/>
        <v>0.3471698113207547</v>
      </c>
    </row>
    <row r="450" spans="1:21">
      <c r="A450" t="s">
        <v>57</v>
      </c>
      <c r="B450" s="3" t="s">
        <v>64</v>
      </c>
      <c r="C450" t="s">
        <v>47</v>
      </c>
      <c r="D450" t="s">
        <v>35</v>
      </c>
      <c r="E450">
        <f>AVERAGE(5.9,7,9)</f>
        <v>7.3</v>
      </c>
      <c r="F450">
        <v>4.78</v>
      </c>
      <c r="G450" s="2">
        <v>6</v>
      </c>
      <c r="H450" s="2">
        <v>9</v>
      </c>
      <c r="I450" s="2" t="s">
        <v>503</v>
      </c>
      <c r="J450" t="s">
        <v>18</v>
      </c>
      <c r="K450" t="s">
        <v>15</v>
      </c>
      <c r="L450" t="s">
        <v>6</v>
      </c>
      <c r="M450" s="3" t="s">
        <v>62</v>
      </c>
      <c r="N450" s="5">
        <v>43021</v>
      </c>
      <c r="O450" s="11">
        <v>9.4198303875723219</v>
      </c>
      <c r="P450">
        <v>9.4198303999999997E-2</v>
      </c>
      <c r="Q450">
        <v>92</v>
      </c>
      <c r="R450">
        <f t="shared" ref="R450:R469" si="31">Q450/7</f>
        <v>13.142857142857142</v>
      </c>
      <c r="S450">
        <f t="shared" ref="S450:S469" si="32">Q450/30</f>
        <v>3.0666666666666669</v>
      </c>
      <c r="T450">
        <f t="shared" ref="T450:T469" si="33">Q450/265</f>
        <v>0.3471698113207547</v>
      </c>
    </row>
    <row r="451" spans="1:21">
      <c r="A451" t="s">
        <v>57</v>
      </c>
      <c r="B451" s="3" t="s">
        <v>64</v>
      </c>
      <c r="C451" t="s">
        <v>47</v>
      </c>
      <c r="D451" t="s">
        <v>30</v>
      </c>
      <c r="E451">
        <f>AVERAGE(4.5,4.3,3.7)</f>
        <v>4.166666666666667</v>
      </c>
      <c r="F451">
        <v>3.57</v>
      </c>
      <c r="G451" s="2">
        <v>6</v>
      </c>
      <c r="H451" s="2">
        <v>10</v>
      </c>
      <c r="I451" s="2" t="s">
        <v>508</v>
      </c>
      <c r="J451" t="s">
        <v>20</v>
      </c>
      <c r="K451" t="s">
        <v>17</v>
      </c>
      <c r="L451" t="s">
        <v>6</v>
      </c>
      <c r="M451" s="3" t="s">
        <v>62</v>
      </c>
      <c r="N451" s="5">
        <v>43021</v>
      </c>
      <c r="O451" s="9">
        <v>18.559203980099504</v>
      </c>
      <c r="P451">
        <v>0.18559204000000001</v>
      </c>
      <c r="Q451">
        <v>92</v>
      </c>
      <c r="R451">
        <f t="shared" si="31"/>
        <v>13.142857142857142</v>
      </c>
      <c r="S451">
        <f t="shared" si="32"/>
        <v>3.0666666666666669</v>
      </c>
      <c r="T451">
        <f t="shared" si="33"/>
        <v>0.3471698113207547</v>
      </c>
    </row>
    <row r="452" spans="1:21">
      <c r="A452" t="s">
        <v>57</v>
      </c>
      <c r="B452" s="3" t="s">
        <v>64</v>
      </c>
      <c r="C452" t="s">
        <v>47</v>
      </c>
      <c r="D452" t="s">
        <v>40</v>
      </c>
      <c r="E452" s="11">
        <f>AVERAGE(2.2,1.9,2.3)</f>
        <v>2.1333333333333333</v>
      </c>
      <c r="F452" s="11">
        <v>3.49</v>
      </c>
      <c r="G452" s="2">
        <v>7</v>
      </c>
      <c r="H452" s="2">
        <v>12</v>
      </c>
      <c r="I452" s="2" t="s">
        <v>519</v>
      </c>
      <c r="J452" t="s">
        <v>20</v>
      </c>
      <c r="K452" t="s">
        <v>17</v>
      </c>
      <c r="L452" t="s">
        <v>6</v>
      </c>
      <c r="M452" s="3" t="s">
        <v>62</v>
      </c>
      <c r="N452" s="5">
        <v>43021</v>
      </c>
      <c r="O452" s="9">
        <v>20.857154122146433</v>
      </c>
      <c r="P452">
        <v>0.208571541</v>
      </c>
      <c r="Q452">
        <v>92</v>
      </c>
      <c r="R452">
        <f t="shared" si="31"/>
        <v>13.142857142857142</v>
      </c>
      <c r="S452">
        <f t="shared" si="32"/>
        <v>3.0666666666666669</v>
      </c>
      <c r="T452">
        <f t="shared" si="33"/>
        <v>0.3471698113207547</v>
      </c>
    </row>
    <row r="453" spans="1:21">
      <c r="A453" t="s">
        <v>57</v>
      </c>
      <c r="B453" s="3" t="s">
        <v>64</v>
      </c>
      <c r="C453" t="s">
        <v>47</v>
      </c>
      <c r="D453" t="s">
        <v>36</v>
      </c>
      <c r="E453" s="11">
        <f>AVERAGE(9.8,8.8,7.2)</f>
        <v>8.6</v>
      </c>
      <c r="F453" s="11">
        <v>3.89</v>
      </c>
      <c r="G453" s="2">
        <v>7</v>
      </c>
      <c r="H453" s="2">
        <v>11</v>
      </c>
      <c r="I453" s="2" t="s">
        <v>520</v>
      </c>
      <c r="J453" t="s">
        <v>18</v>
      </c>
      <c r="K453" t="s">
        <v>15</v>
      </c>
      <c r="L453" t="s">
        <v>6</v>
      </c>
      <c r="M453" s="3" t="s">
        <v>62</v>
      </c>
      <c r="N453" s="5">
        <v>43021</v>
      </c>
      <c r="O453" s="9">
        <v>24.484000000000002</v>
      </c>
      <c r="P453">
        <v>0.24484</v>
      </c>
      <c r="Q453">
        <v>92</v>
      </c>
      <c r="R453">
        <f t="shared" si="31"/>
        <v>13.142857142857142</v>
      </c>
      <c r="S453">
        <f t="shared" si="32"/>
        <v>3.0666666666666669</v>
      </c>
      <c r="T453">
        <f t="shared" si="33"/>
        <v>0.3471698113207547</v>
      </c>
    </row>
    <row r="454" spans="1:21">
      <c r="A454" t="s">
        <v>57</v>
      </c>
      <c r="B454" s="3" t="s">
        <v>64</v>
      </c>
      <c r="C454" t="s">
        <v>47</v>
      </c>
      <c r="D454" t="s">
        <v>37</v>
      </c>
      <c r="E454" s="11">
        <f>AVERAGE(6.7,7.9,7.3)</f>
        <v>7.3000000000000007</v>
      </c>
      <c r="F454" s="11">
        <v>3.76</v>
      </c>
      <c r="G454" s="2">
        <v>8</v>
      </c>
      <c r="H454" s="2">
        <v>13</v>
      </c>
      <c r="I454" s="2" t="s">
        <v>532</v>
      </c>
      <c r="J454" t="s">
        <v>18</v>
      </c>
      <c r="K454" t="s">
        <v>15</v>
      </c>
      <c r="L454" t="s">
        <v>6</v>
      </c>
      <c r="M454" s="3" t="s">
        <v>62</v>
      </c>
      <c r="N454" s="5">
        <v>43021</v>
      </c>
      <c r="O454" s="9">
        <v>26.084698361965643</v>
      </c>
      <c r="P454">
        <v>0.260846984</v>
      </c>
      <c r="Q454">
        <v>92</v>
      </c>
      <c r="R454">
        <f t="shared" si="31"/>
        <v>13.142857142857142</v>
      </c>
      <c r="S454">
        <f t="shared" si="32"/>
        <v>3.0666666666666669</v>
      </c>
      <c r="T454">
        <f t="shared" si="33"/>
        <v>0.3471698113207547</v>
      </c>
    </row>
    <row r="455" spans="1:21">
      <c r="A455" t="s">
        <v>57</v>
      </c>
      <c r="B455" s="3" t="s">
        <v>64</v>
      </c>
      <c r="C455" t="s">
        <v>47</v>
      </c>
      <c r="D455" t="s">
        <v>41</v>
      </c>
      <c r="E455" s="11">
        <f>AVERAGE(3.2,3.1,4.8)</f>
        <v>3.7000000000000006</v>
      </c>
      <c r="F455" s="11">
        <v>3.04</v>
      </c>
      <c r="G455" s="2">
        <v>8</v>
      </c>
      <c r="H455" s="2">
        <v>14</v>
      </c>
      <c r="I455" s="2" t="s">
        <v>537</v>
      </c>
      <c r="J455" t="s">
        <v>20</v>
      </c>
      <c r="K455" t="s">
        <v>17</v>
      </c>
      <c r="L455" t="s">
        <v>6</v>
      </c>
      <c r="M455" s="3" t="s">
        <v>62</v>
      </c>
      <c r="N455" s="5">
        <v>43021</v>
      </c>
      <c r="O455" s="9" t="s">
        <v>11</v>
      </c>
      <c r="P455" t="s">
        <v>11</v>
      </c>
      <c r="Q455">
        <v>92</v>
      </c>
      <c r="R455">
        <f t="shared" si="31"/>
        <v>13.142857142857142</v>
      </c>
      <c r="S455">
        <f t="shared" si="32"/>
        <v>3.0666666666666669</v>
      </c>
      <c r="T455">
        <f t="shared" si="33"/>
        <v>0.3471698113207547</v>
      </c>
      <c r="U455" t="s">
        <v>51</v>
      </c>
    </row>
    <row r="456" spans="1:21">
      <c r="A456" t="s">
        <v>57</v>
      </c>
      <c r="B456" s="3" t="s">
        <v>64</v>
      </c>
      <c r="C456" t="s">
        <v>47</v>
      </c>
      <c r="D456" t="s">
        <v>26</v>
      </c>
      <c r="E456">
        <f>AVERAGE(3.4,3.2,4.6)</f>
        <v>3.7333333333333329</v>
      </c>
      <c r="F456">
        <v>3.51</v>
      </c>
      <c r="G456" s="2">
        <v>1</v>
      </c>
      <c r="H456" s="2">
        <v>1</v>
      </c>
      <c r="I456" s="2" t="s">
        <v>454</v>
      </c>
      <c r="J456" t="s">
        <v>20</v>
      </c>
      <c r="K456" t="s">
        <v>17</v>
      </c>
      <c r="L456" t="s">
        <v>8</v>
      </c>
      <c r="M456" s="3" t="s">
        <v>63</v>
      </c>
      <c r="N456" s="5">
        <v>43021</v>
      </c>
      <c r="O456" s="9">
        <v>7.4280482464870037</v>
      </c>
      <c r="P456">
        <v>7.4280481999999995E-2</v>
      </c>
      <c r="Q456">
        <v>92</v>
      </c>
      <c r="R456">
        <f t="shared" si="31"/>
        <v>13.142857142857142</v>
      </c>
      <c r="S456">
        <f t="shared" si="32"/>
        <v>3.0666666666666669</v>
      </c>
      <c r="T456">
        <f t="shared" si="33"/>
        <v>0.3471698113207547</v>
      </c>
    </row>
    <row r="457" spans="1:21">
      <c r="A457" t="s">
        <v>57</v>
      </c>
      <c r="B457" s="3" t="s">
        <v>64</v>
      </c>
      <c r="C457" t="s">
        <v>47</v>
      </c>
      <c r="D457" t="s">
        <v>27</v>
      </c>
      <c r="E457">
        <f>AVERAGE(4.6,4.6,6.2)</f>
        <v>5.1333333333333329</v>
      </c>
      <c r="F457">
        <v>3.5</v>
      </c>
      <c r="G457" s="2">
        <v>2</v>
      </c>
      <c r="H457" s="2">
        <v>3</v>
      </c>
      <c r="I457" s="2" t="s">
        <v>460</v>
      </c>
      <c r="J457" t="s">
        <v>20</v>
      </c>
      <c r="K457" t="s">
        <v>17</v>
      </c>
      <c r="L457" t="s">
        <v>8</v>
      </c>
      <c r="M457" s="3" t="s">
        <v>63</v>
      </c>
      <c r="N457" s="5">
        <v>43021</v>
      </c>
      <c r="O457" s="9">
        <v>13.878312223171966</v>
      </c>
      <c r="P457">
        <v>0.13878312200000001</v>
      </c>
      <c r="Q457">
        <v>92</v>
      </c>
      <c r="R457">
        <f t="shared" si="31"/>
        <v>13.142857142857142</v>
      </c>
      <c r="S457">
        <f t="shared" si="32"/>
        <v>3.0666666666666669</v>
      </c>
      <c r="T457">
        <f t="shared" si="33"/>
        <v>0.3471698113207547</v>
      </c>
    </row>
    <row r="458" spans="1:21">
      <c r="A458" t="s">
        <v>57</v>
      </c>
      <c r="B458" s="3" t="s">
        <v>64</v>
      </c>
      <c r="C458" t="s">
        <v>47</v>
      </c>
      <c r="D458" t="s">
        <v>31</v>
      </c>
      <c r="E458">
        <f>AVERAGE(2.4,10.5,7.1)</f>
        <v>6.666666666666667</v>
      </c>
      <c r="F458">
        <v>5.67</v>
      </c>
      <c r="G458" s="2">
        <v>2</v>
      </c>
      <c r="H458" s="2">
        <v>2</v>
      </c>
      <c r="I458" s="2" t="s">
        <v>463</v>
      </c>
      <c r="J458" t="s">
        <v>18</v>
      </c>
      <c r="K458" t="s">
        <v>15</v>
      </c>
      <c r="L458" t="s">
        <v>8</v>
      </c>
      <c r="M458" s="3" t="s">
        <v>63</v>
      </c>
      <c r="N458" s="5">
        <v>43021</v>
      </c>
      <c r="O458" s="9">
        <v>19.296325254104772</v>
      </c>
      <c r="P458">
        <v>0.192963253</v>
      </c>
      <c r="Q458">
        <v>92</v>
      </c>
      <c r="R458">
        <f t="shared" si="31"/>
        <v>13.142857142857142</v>
      </c>
      <c r="S458">
        <f t="shared" si="32"/>
        <v>3.0666666666666669</v>
      </c>
      <c r="T458">
        <f t="shared" si="33"/>
        <v>0.3471698113207547</v>
      </c>
    </row>
    <row r="459" spans="1:21">
      <c r="A459" t="s">
        <v>57</v>
      </c>
      <c r="B459" s="3" t="s">
        <v>64</v>
      </c>
      <c r="C459" t="s">
        <v>47</v>
      </c>
      <c r="D459" t="s">
        <v>32</v>
      </c>
      <c r="E459">
        <f>AVERAGE(11.9,9.3,6.1)</f>
        <v>9.1000000000000014</v>
      </c>
      <c r="F459">
        <v>5.27</v>
      </c>
      <c r="G459" s="2">
        <v>3</v>
      </c>
      <c r="H459" s="2">
        <v>4</v>
      </c>
      <c r="I459" s="2" t="s">
        <v>472</v>
      </c>
      <c r="J459" t="s">
        <v>18</v>
      </c>
      <c r="K459" t="s">
        <v>15</v>
      </c>
      <c r="L459" t="s">
        <v>8</v>
      </c>
      <c r="M459" s="3" t="s">
        <v>63</v>
      </c>
      <c r="N459" s="5">
        <v>43021</v>
      </c>
      <c r="O459" s="9">
        <v>12.476577139287945</v>
      </c>
      <c r="P459">
        <v>0.124765771</v>
      </c>
      <c r="Q459">
        <v>92</v>
      </c>
      <c r="R459">
        <f t="shared" si="31"/>
        <v>13.142857142857142</v>
      </c>
      <c r="S459">
        <f t="shared" si="32"/>
        <v>3.0666666666666669</v>
      </c>
      <c r="T459">
        <f t="shared" si="33"/>
        <v>0.3471698113207547</v>
      </c>
    </row>
    <row r="460" spans="1:21">
      <c r="A460" t="s">
        <v>57</v>
      </c>
      <c r="B460" s="3" t="s">
        <v>64</v>
      </c>
      <c r="C460" t="s">
        <v>47</v>
      </c>
      <c r="D460" t="s">
        <v>33</v>
      </c>
      <c r="E460">
        <f>AVERAGE(18.1,14.5,14.1)</f>
        <v>15.566666666666668</v>
      </c>
      <c r="F460">
        <v>4.04</v>
      </c>
      <c r="G460" s="2">
        <v>4</v>
      </c>
      <c r="H460" s="2">
        <v>5</v>
      </c>
      <c r="I460" s="2" t="s">
        <v>479</v>
      </c>
      <c r="J460" t="s">
        <v>18</v>
      </c>
      <c r="K460" t="s">
        <v>15</v>
      </c>
      <c r="L460" t="s">
        <v>8</v>
      </c>
      <c r="M460" s="3" t="s">
        <v>63</v>
      </c>
      <c r="N460" s="5">
        <v>43021</v>
      </c>
      <c r="O460" s="9">
        <v>11.252964426877469</v>
      </c>
      <c r="P460">
        <v>0.112529644</v>
      </c>
      <c r="Q460">
        <v>92</v>
      </c>
      <c r="R460">
        <f t="shared" si="31"/>
        <v>13.142857142857142</v>
      </c>
      <c r="S460">
        <f t="shared" si="32"/>
        <v>3.0666666666666669</v>
      </c>
      <c r="T460">
        <f t="shared" si="33"/>
        <v>0.3471698113207547</v>
      </c>
    </row>
    <row r="461" spans="1:21">
      <c r="A461" t="s">
        <v>57</v>
      </c>
      <c r="B461" s="3" t="s">
        <v>64</v>
      </c>
      <c r="C461" t="s">
        <v>47</v>
      </c>
      <c r="D461" t="s">
        <v>28</v>
      </c>
      <c r="E461">
        <f>AVERAGE(8,7,5.4)</f>
        <v>6.8</v>
      </c>
      <c r="F461">
        <v>3.31</v>
      </c>
      <c r="G461" s="2">
        <v>4</v>
      </c>
      <c r="H461" s="2">
        <v>6</v>
      </c>
      <c r="I461" s="2" t="s">
        <v>480</v>
      </c>
      <c r="J461" t="s">
        <v>20</v>
      </c>
      <c r="K461" t="s">
        <v>17</v>
      </c>
      <c r="L461" t="s">
        <v>8</v>
      </c>
      <c r="M461" s="3" t="s">
        <v>63</v>
      </c>
      <c r="N461" s="5">
        <v>43021</v>
      </c>
      <c r="O461" s="11">
        <v>16.655076495132125</v>
      </c>
      <c r="P461">
        <v>0.16655076499999999</v>
      </c>
      <c r="Q461">
        <v>92</v>
      </c>
      <c r="R461">
        <f t="shared" si="31"/>
        <v>13.142857142857142</v>
      </c>
      <c r="S461">
        <f t="shared" si="32"/>
        <v>3.0666666666666669</v>
      </c>
      <c r="T461">
        <f t="shared" si="33"/>
        <v>0.3471698113207547</v>
      </c>
    </row>
    <row r="462" spans="1:21">
      <c r="A462" t="s">
        <v>57</v>
      </c>
      <c r="B462" s="3" t="s">
        <v>64</v>
      </c>
      <c r="C462" t="s">
        <v>47</v>
      </c>
      <c r="D462" t="s">
        <v>34</v>
      </c>
      <c r="E462">
        <f>AVERAGE(10.8,13.1,11.8)</f>
        <v>11.9</v>
      </c>
      <c r="F462">
        <v>3.88</v>
      </c>
      <c r="G462" s="2">
        <v>5</v>
      </c>
      <c r="H462" s="2">
        <v>7</v>
      </c>
      <c r="I462" s="2" t="s">
        <v>493</v>
      </c>
      <c r="J462" t="s">
        <v>18</v>
      </c>
      <c r="K462" t="s">
        <v>15</v>
      </c>
      <c r="L462" t="s">
        <v>8</v>
      </c>
      <c r="M462" s="3" t="s">
        <v>63</v>
      </c>
      <c r="N462" s="5">
        <v>43021</v>
      </c>
      <c r="O462" s="11">
        <v>20.385664349095379</v>
      </c>
      <c r="P462">
        <v>0.203856643</v>
      </c>
      <c r="Q462">
        <v>92</v>
      </c>
      <c r="R462">
        <f t="shared" si="31"/>
        <v>13.142857142857142</v>
      </c>
      <c r="S462">
        <f t="shared" si="32"/>
        <v>3.0666666666666669</v>
      </c>
      <c r="T462">
        <f t="shared" si="33"/>
        <v>0.3471698113207547</v>
      </c>
    </row>
    <row r="463" spans="1:21">
      <c r="A463" t="s">
        <v>57</v>
      </c>
      <c r="B463" s="3" t="s">
        <v>64</v>
      </c>
      <c r="C463" t="s">
        <v>47</v>
      </c>
      <c r="D463" t="s">
        <v>29</v>
      </c>
      <c r="E463" s="11">
        <f>AVERAGE(6.5,11.9,11.9)</f>
        <v>10.1</v>
      </c>
      <c r="F463" s="11">
        <v>3.59</v>
      </c>
      <c r="G463" s="2">
        <v>5</v>
      </c>
      <c r="H463" s="2">
        <v>8</v>
      </c>
      <c r="I463" s="2" t="s">
        <v>494</v>
      </c>
      <c r="J463" t="s">
        <v>20</v>
      </c>
      <c r="K463" s="3" t="s">
        <v>17</v>
      </c>
      <c r="L463" t="s">
        <v>8</v>
      </c>
      <c r="M463" s="3" t="s">
        <v>63</v>
      </c>
      <c r="N463" s="5">
        <v>43021</v>
      </c>
      <c r="O463" s="11">
        <v>21.313782991202345</v>
      </c>
      <c r="P463">
        <v>0.21313783</v>
      </c>
      <c r="Q463">
        <v>92</v>
      </c>
      <c r="R463">
        <f t="shared" si="31"/>
        <v>13.142857142857142</v>
      </c>
      <c r="S463">
        <f t="shared" si="32"/>
        <v>3.0666666666666669</v>
      </c>
      <c r="T463">
        <f t="shared" si="33"/>
        <v>0.3471698113207547</v>
      </c>
    </row>
    <row r="464" spans="1:21">
      <c r="A464" t="s">
        <v>57</v>
      </c>
      <c r="B464" s="3" t="s">
        <v>64</v>
      </c>
      <c r="C464" t="s">
        <v>47</v>
      </c>
      <c r="D464" t="s">
        <v>35</v>
      </c>
      <c r="E464">
        <f>AVERAGE(5.9,7,9)</f>
        <v>7.3</v>
      </c>
      <c r="F464">
        <v>4.78</v>
      </c>
      <c r="G464" s="2">
        <v>6</v>
      </c>
      <c r="H464" s="2">
        <v>9</v>
      </c>
      <c r="I464" s="2" t="s">
        <v>504</v>
      </c>
      <c r="J464" t="s">
        <v>18</v>
      </c>
      <c r="K464" t="s">
        <v>15</v>
      </c>
      <c r="L464" t="s">
        <v>8</v>
      </c>
      <c r="M464" s="3" t="s">
        <v>63</v>
      </c>
      <c r="N464" s="5">
        <v>43021</v>
      </c>
      <c r="O464" s="11">
        <v>10.339110181200901</v>
      </c>
      <c r="P464">
        <v>0.103391102</v>
      </c>
      <c r="Q464">
        <v>92</v>
      </c>
      <c r="R464">
        <f t="shared" si="31"/>
        <v>13.142857142857142</v>
      </c>
      <c r="S464">
        <f t="shared" si="32"/>
        <v>3.0666666666666669</v>
      </c>
      <c r="T464">
        <f t="shared" si="33"/>
        <v>0.3471698113207547</v>
      </c>
    </row>
    <row r="465" spans="1:20">
      <c r="A465" t="s">
        <v>57</v>
      </c>
      <c r="B465" s="3" t="s">
        <v>64</v>
      </c>
      <c r="C465" t="s">
        <v>47</v>
      </c>
      <c r="D465" t="s">
        <v>30</v>
      </c>
      <c r="E465">
        <f>AVERAGE(4.5,4.3,3.7)</f>
        <v>4.166666666666667</v>
      </c>
      <c r="F465">
        <v>3.57</v>
      </c>
      <c r="G465" s="2">
        <v>6</v>
      </c>
      <c r="H465" s="2">
        <v>10</v>
      </c>
      <c r="I465" s="2" t="s">
        <v>506</v>
      </c>
      <c r="J465" t="s">
        <v>20</v>
      </c>
      <c r="K465" t="s">
        <v>17</v>
      </c>
      <c r="L465" t="s">
        <v>8</v>
      </c>
      <c r="M465" s="3" t="s">
        <v>63</v>
      </c>
      <c r="N465" s="5">
        <v>43021</v>
      </c>
      <c r="O465" s="11">
        <v>14.168595300670775</v>
      </c>
      <c r="P465">
        <v>0.141685953</v>
      </c>
      <c r="Q465">
        <v>92</v>
      </c>
      <c r="R465">
        <f t="shared" si="31"/>
        <v>13.142857142857142</v>
      </c>
      <c r="S465">
        <f t="shared" si="32"/>
        <v>3.0666666666666669</v>
      </c>
      <c r="T465">
        <f t="shared" si="33"/>
        <v>0.3471698113207547</v>
      </c>
    </row>
    <row r="466" spans="1:20">
      <c r="A466" t="s">
        <v>57</v>
      </c>
      <c r="B466" s="3" t="s">
        <v>64</v>
      </c>
      <c r="C466" t="s">
        <v>47</v>
      </c>
      <c r="D466" t="s">
        <v>36</v>
      </c>
      <c r="E466">
        <f>AVERAGE(9.8,8.8,7.2)</f>
        <v>8.6</v>
      </c>
      <c r="F466">
        <v>3.89</v>
      </c>
      <c r="G466" s="2">
        <v>7</v>
      </c>
      <c r="H466" s="2">
        <v>11</v>
      </c>
      <c r="I466" s="2" t="s">
        <v>514</v>
      </c>
      <c r="J466" t="s">
        <v>18</v>
      </c>
      <c r="K466" t="s">
        <v>15</v>
      </c>
      <c r="L466" t="s">
        <v>8</v>
      </c>
      <c r="M466" s="3" t="s">
        <v>63</v>
      </c>
      <c r="N466" s="5">
        <v>43021</v>
      </c>
      <c r="O466" s="11">
        <v>8.5312967724603759</v>
      </c>
      <c r="P466">
        <v>8.5312968000000003E-2</v>
      </c>
      <c r="Q466">
        <v>92</v>
      </c>
      <c r="R466">
        <f t="shared" si="31"/>
        <v>13.142857142857142</v>
      </c>
      <c r="S466">
        <f t="shared" si="32"/>
        <v>3.0666666666666669</v>
      </c>
      <c r="T466">
        <f t="shared" si="33"/>
        <v>0.3471698113207547</v>
      </c>
    </row>
    <row r="467" spans="1:20">
      <c r="A467" t="s">
        <v>57</v>
      </c>
      <c r="B467" s="3" t="s">
        <v>64</v>
      </c>
      <c r="C467" t="s">
        <v>47</v>
      </c>
      <c r="D467" t="s">
        <v>40</v>
      </c>
      <c r="E467" s="11">
        <f>AVERAGE(2.2,1.9,2.3)</f>
        <v>2.1333333333333333</v>
      </c>
      <c r="F467" s="11">
        <v>3.49</v>
      </c>
      <c r="G467" s="2">
        <v>7</v>
      </c>
      <c r="H467" s="2">
        <v>12</v>
      </c>
      <c r="I467" s="2" t="s">
        <v>521</v>
      </c>
      <c r="J467" t="s">
        <v>20</v>
      </c>
      <c r="K467" t="s">
        <v>17</v>
      </c>
      <c r="L467" t="s">
        <v>8</v>
      </c>
      <c r="M467" s="3" t="s">
        <v>63</v>
      </c>
      <c r="N467" s="5">
        <v>43021</v>
      </c>
      <c r="O467" s="11">
        <v>24.956576661929574</v>
      </c>
      <c r="P467">
        <v>0.24956576699999999</v>
      </c>
      <c r="Q467">
        <v>92</v>
      </c>
      <c r="R467">
        <f t="shared" si="31"/>
        <v>13.142857142857142</v>
      </c>
      <c r="S467">
        <f t="shared" si="32"/>
        <v>3.0666666666666669</v>
      </c>
      <c r="T467">
        <f t="shared" si="33"/>
        <v>0.3471698113207547</v>
      </c>
    </row>
    <row r="468" spans="1:20">
      <c r="A468" t="s">
        <v>57</v>
      </c>
      <c r="B468" s="3" t="s">
        <v>64</v>
      </c>
      <c r="C468" t="s">
        <v>47</v>
      </c>
      <c r="D468" t="s">
        <v>41</v>
      </c>
      <c r="E468">
        <f>AVERAGE(3.2,3.1,4.8)</f>
        <v>3.7000000000000006</v>
      </c>
      <c r="F468">
        <v>3.04</v>
      </c>
      <c r="G468" s="2">
        <v>8</v>
      </c>
      <c r="H468" s="2">
        <v>14</v>
      </c>
      <c r="I468" s="2" t="s">
        <v>529</v>
      </c>
      <c r="J468" t="s">
        <v>20</v>
      </c>
      <c r="K468" t="s">
        <v>17</v>
      </c>
      <c r="L468" t="s">
        <v>8</v>
      </c>
      <c r="M468" s="3" t="s">
        <v>63</v>
      </c>
      <c r="N468" s="5">
        <v>43021</v>
      </c>
      <c r="O468" s="11">
        <v>17.46994848311391</v>
      </c>
      <c r="P468">
        <v>0.17469948499999999</v>
      </c>
      <c r="Q468">
        <v>92</v>
      </c>
      <c r="R468">
        <f t="shared" si="31"/>
        <v>13.142857142857142</v>
      </c>
      <c r="S468">
        <f t="shared" si="32"/>
        <v>3.0666666666666669</v>
      </c>
      <c r="T468">
        <f t="shared" si="33"/>
        <v>0.3471698113207547</v>
      </c>
    </row>
    <row r="469" spans="1:20">
      <c r="A469" t="s">
        <v>57</v>
      </c>
      <c r="B469" s="3" t="s">
        <v>64</v>
      </c>
      <c r="C469" t="s">
        <v>47</v>
      </c>
      <c r="D469" t="s">
        <v>37</v>
      </c>
      <c r="E469" s="11">
        <f>AVERAGE(6.7,7.9,7.3)</f>
        <v>7.3000000000000007</v>
      </c>
      <c r="F469" s="11">
        <v>3.76</v>
      </c>
      <c r="G469" s="2">
        <v>8</v>
      </c>
      <c r="H469" s="2">
        <v>13</v>
      </c>
      <c r="I469" s="2" t="s">
        <v>531</v>
      </c>
      <c r="J469" t="s">
        <v>18</v>
      </c>
      <c r="K469" t="s">
        <v>15</v>
      </c>
      <c r="L469" t="s">
        <v>8</v>
      </c>
      <c r="M469" s="3" t="s">
        <v>63</v>
      </c>
      <c r="N469" s="5">
        <v>43021</v>
      </c>
      <c r="O469" s="11">
        <v>21.730007917656373</v>
      </c>
      <c r="P469">
        <v>0.21730007900000001</v>
      </c>
      <c r="Q469">
        <v>92</v>
      </c>
      <c r="R469">
        <f t="shared" si="31"/>
        <v>13.142857142857142</v>
      </c>
      <c r="S469">
        <f t="shared" si="32"/>
        <v>3.0666666666666669</v>
      </c>
      <c r="T469">
        <f t="shared" si="33"/>
        <v>0.3471698113207547</v>
      </c>
    </row>
    <row r="470" spans="1:20">
      <c r="H470" s="7"/>
      <c r="I470" s="7"/>
    </row>
    <row r="471" spans="1:20">
      <c r="H471" s="7"/>
      <c r="I471" s="7"/>
    </row>
    <row r="472" spans="1:20">
      <c r="H472" s="7"/>
      <c r="I472" s="7"/>
    </row>
  </sheetData>
  <sortState ref="A2:U473">
    <sortCondition ref="C2:C473"/>
    <sortCondition ref="Q2:Q47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FE36-9A7C-CB4C-8073-D41103924A4C}">
  <dimension ref="A1:V488"/>
  <sheetViews>
    <sheetView tabSelected="1" topLeftCell="E1" workbookViewId="0">
      <selection activeCell="S1" sqref="S1"/>
    </sheetView>
  </sheetViews>
  <sheetFormatPr baseColWidth="10" defaultRowHeight="16"/>
  <cols>
    <col min="13" max="13" width="11.1640625" bestFit="1" customWidth="1"/>
  </cols>
  <sheetData>
    <row r="1" spans="1:22">
      <c r="A1" s="1" t="s">
        <v>55</v>
      </c>
      <c r="B1" s="1" t="s">
        <v>571</v>
      </c>
      <c r="C1" s="1" t="s">
        <v>58</v>
      </c>
      <c r="D1" s="1" t="s">
        <v>38</v>
      </c>
      <c r="E1" s="1" t="s">
        <v>49</v>
      </c>
      <c r="F1" s="1" t="s">
        <v>48</v>
      </c>
      <c r="G1" s="6" t="s">
        <v>39</v>
      </c>
      <c r="H1" s="6" t="s">
        <v>68</v>
      </c>
      <c r="I1" s="6" t="s">
        <v>69</v>
      </c>
      <c r="J1" s="1" t="s">
        <v>0</v>
      </c>
      <c r="K1" s="1" t="s">
        <v>13</v>
      </c>
      <c r="L1" s="1" t="s">
        <v>2</v>
      </c>
      <c r="M1" s="1" t="s">
        <v>557</v>
      </c>
      <c r="N1" s="1" t="s">
        <v>61</v>
      </c>
      <c r="O1" s="1" t="s">
        <v>3</v>
      </c>
      <c r="P1" s="1" t="s">
        <v>1</v>
      </c>
      <c r="Q1" s="1" t="s">
        <v>4</v>
      </c>
      <c r="R1" s="1" t="s">
        <v>53</v>
      </c>
      <c r="S1" s="1" t="s">
        <v>67</v>
      </c>
      <c r="T1" s="1" t="s">
        <v>59</v>
      </c>
      <c r="U1" s="1" t="s">
        <v>54</v>
      </c>
      <c r="V1" s="1" t="s">
        <v>50</v>
      </c>
    </row>
    <row r="2" spans="1:22">
      <c r="A2" t="s">
        <v>56</v>
      </c>
      <c r="B2" s="3" t="s">
        <v>570</v>
      </c>
      <c r="C2" t="s">
        <v>45</v>
      </c>
      <c r="D2" s="3" t="s">
        <v>22</v>
      </c>
      <c r="E2" s="13" t="s">
        <v>11</v>
      </c>
      <c r="F2" s="13" t="s">
        <v>11</v>
      </c>
      <c r="G2" t="s">
        <v>22</v>
      </c>
      <c r="H2" t="s">
        <v>22</v>
      </c>
      <c r="I2" t="s">
        <v>542</v>
      </c>
      <c r="J2" s="3" t="s">
        <v>19</v>
      </c>
      <c r="K2" t="s">
        <v>15</v>
      </c>
      <c r="L2" s="3" t="s">
        <v>12</v>
      </c>
      <c r="M2" s="3" t="s">
        <v>559</v>
      </c>
      <c r="N2" s="3" t="s">
        <v>62</v>
      </c>
      <c r="O2" s="4">
        <v>42941</v>
      </c>
      <c r="P2" s="14">
        <v>100</v>
      </c>
      <c r="Q2">
        <f t="shared" ref="Q2:Q16" si="0">P2/100</f>
        <v>1</v>
      </c>
      <c r="R2">
        <v>0</v>
      </c>
      <c r="S2">
        <f t="shared" ref="S2:S20" si="1">R2/30</f>
        <v>0</v>
      </c>
      <c r="T2">
        <v>0</v>
      </c>
      <c r="U2">
        <f t="shared" ref="U2:U16" si="2">R2/365</f>
        <v>0</v>
      </c>
    </row>
    <row r="3" spans="1:22">
      <c r="A3" t="s">
        <v>56</v>
      </c>
      <c r="B3" s="3" t="s">
        <v>570</v>
      </c>
      <c r="C3" t="s">
        <v>45</v>
      </c>
      <c r="D3" s="3" t="s">
        <v>22</v>
      </c>
      <c r="E3" s="13" t="s">
        <v>11</v>
      </c>
      <c r="F3" s="13" t="s">
        <v>11</v>
      </c>
      <c r="G3" t="s">
        <v>22</v>
      </c>
      <c r="H3" t="s">
        <v>22</v>
      </c>
      <c r="I3" t="s">
        <v>543</v>
      </c>
      <c r="J3" s="3" t="s">
        <v>21</v>
      </c>
      <c r="K3" t="s">
        <v>17</v>
      </c>
      <c r="L3" s="3" t="s">
        <v>12</v>
      </c>
      <c r="M3" s="3" t="s">
        <v>563</v>
      </c>
      <c r="N3" s="3" t="s">
        <v>62</v>
      </c>
      <c r="O3" s="4">
        <v>42941</v>
      </c>
      <c r="P3" s="14">
        <v>100</v>
      </c>
      <c r="Q3">
        <f t="shared" si="0"/>
        <v>1</v>
      </c>
      <c r="R3">
        <v>0</v>
      </c>
      <c r="S3">
        <f t="shared" si="1"/>
        <v>0</v>
      </c>
      <c r="T3">
        <v>0</v>
      </c>
      <c r="U3">
        <f t="shared" si="2"/>
        <v>0</v>
      </c>
    </row>
    <row r="4" spans="1:22">
      <c r="A4" t="s">
        <v>56</v>
      </c>
      <c r="B4" s="3" t="s">
        <v>570</v>
      </c>
      <c r="C4" t="s">
        <v>45</v>
      </c>
      <c r="D4" s="3" t="s">
        <v>22</v>
      </c>
      <c r="E4" s="13" t="s">
        <v>11</v>
      </c>
      <c r="F4" s="13" t="s">
        <v>11</v>
      </c>
      <c r="G4" t="s">
        <v>22</v>
      </c>
      <c r="H4" t="s">
        <v>22</v>
      </c>
      <c r="I4" t="s">
        <v>546</v>
      </c>
      <c r="J4" s="3" t="s">
        <v>19</v>
      </c>
      <c r="K4" t="s">
        <v>15</v>
      </c>
      <c r="L4" s="3" t="s">
        <v>8</v>
      </c>
      <c r="M4" s="3" t="s">
        <v>562</v>
      </c>
      <c r="N4" s="3" t="s">
        <v>63</v>
      </c>
      <c r="O4" s="4">
        <v>42941</v>
      </c>
      <c r="P4" s="14">
        <v>100</v>
      </c>
      <c r="Q4">
        <f t="shared" si="0"/>
        <v>1</v>
      </c>
      <c r="R4">
        <v>0</v>
      </c>
      <c r="S4">
        <f t="shared" si="1"/>
        <v>0</v>
      </c>
      <c r="T4">
        <v>0</v>
      </c>
      <c r="U4">
        <f t="shared" si="2"/>
        <v>0</v>
      </c>
    </row>
    <row r="5" spans="1:22">
      <c r="A5" t="s">
        <v>56</v>
      </c>
      <c r="B5" s="3" t="s">
        <v>570</v>
      </c>
      <c r="C5" t="s">
        <v>45</v>
      </c>
      <c r="D5" s="3" t="s">
        <v>22</v>
      </c>
      <c r="E5" s="13" t="s">
        <v>11</v>
      </c>
      <c r="F5" s="13" t="s">
        <v>11</v>
      </c>
      <c r="G5" t="s">
        <v>22</v>
      </c>
      <c r="H5" t="s">
        <v>22</v>
      </c>
      <c r="I5" t="s">
        <v>547</v>
      </c>
      <c r="J5" s="3" t="s">
        <v>21</v>
      </c>
      <c r="K5" t="s">
        <v>17</v>
      </c>
      <c r="L5" s="3" t="s">
        <v>8</v>
      </c>
      <c r="M5" t="s">
        <v>565</v>
      </c>
      <c r="N5" s="3" t="s">
        <v>63</v>
      </c>
      <c r="O5" s="4">
        <v>42941</v>
      </c>
      <c r="P5" s="14">
        <v>100</v>
      </c>
      <c r="Q5">
        <f t="shared" si="0"/>
        <v>1</v>
      </c>
      <c r="R5">
        <v>0</v>
      </c>
      <c r="S5">
        <f t="shared" si="1"/>
        <v>0</v>
      </c>
      <c r="T5">
        <v>0</v>
      </c>
      <c r="U5">
        <f t="shared" si="2"/>
        <v>0</v>
      </c>
    </row>
    <row r="6" spans="1:22">
      <c r="A6" t="s">
        <v>56</v>
      </c>
      <c r="B6" s="3" t="s">
        <v>570</v>
      </c>
      <c r="C6" t="s">
        <v>46</v>
      </c>
      <c r="D6" s="3" t="s">
        <v>22</v>
      </c>
      <c r="E6" s="13" t="s">
        <v>11</v>
      </c>
      <c r="F6" s="13" t="s">
        <v>11</v>
      </c>
      <c r="G6" t="s">
        <v>22</v>
      </c>
      <c r="H6" t="s">
        <v>22</v>
      </c>
      <c r="I6" t="s">
        <v>544</v>
      </c>
      <c r="J6" s="3" t="s">
        <v>19</v>
      </c>
      <c r="K6" s="3" t="s">
        <v>15</v>
      </c>
      <c r="L6" s="3" t="s">
        <v>6</v>
      </c>
      <c r="M6" s="3" t="s">
        <v>560</v>
      </c>
      <c r="N6" s="3" t="s">
        <v>62</v>
      </c>
      <c r="O6" s="5">
        <v>42965</v>
      </c>
      <c r="P6" s="14">
        <v>100</v>
      </c>
      <c r="Q6">
        <f t="shared" si="0"/>
        <v>1</v>
      </c>
      <c r="R6">
        <v>0</v>
      </c>
      <c r="S6">
        <f t="shared" si="1"/>
        <v>0</v>
      </c>
      <c r="T6">
        <v>0</v>
      </c>
      <c r="U6">
        <f t="shared" si="2"/>
        <v>0</v>
      </c>
    </row>
    <row r="7" spans="1:22">
      <c r="A7" t="s">
        <v>56</v>
      </c>
      <c r="B7" s="3" t="s">
        <v>570</v>
      </c>
      <c r="C7" t="s">
        <v>46</v>
      </c>
      <c r="D7" s="3" t="s">
        <v>22</v>
      </c>
      <c r="E7" s="13" t="s">
        <v>11</v>
      </c>
      <c r="F7" s="13" t="s">
        <v>11</v>
      </c>
      <c r="G7" t="s">
        <v>22</v>
      </c>
      <c r="H7" t="s">
        <v>22</v>
      </c>
      <c r="I7" t="s">
        <v>545</v>
      </c>
      <c r="J7" s="3" t="s">
        <v>21</v>
      </c>
      <c r="K7" s="3" t="s">
        <v>17</v>
      </c>
      <c r="L7" s="3" t="s">
        <v>6</v>
      </c>
      <c r="M7" t="s">
        <v>558</v>
      </c>
      <c r="N7" s="3" t="s">
        <v>62</v>
      </c>
      <c r="O7" s="5">
        <v>42965</v>
      </c>
      <c r="P7" s="14">
        <v>100</v>
      </c>
      <c r="Q7">
        <f t="shared" si="0"/>
        <v>1</v>
      </c>
      <c r="R7">
        <v>0</v>
      </c>
      <c r="S7">
        <f t="shared" si="1"/>
        <v>0</v>
      </c>
      <c r="T7">
        <v>0</v>
      </c>
      <c r="U7">
        <f t="shared" si="2"/>
        <v>0</v>
      </c>
    </row>
    <row r="8" spans="1:22">
      <c r="A8" t="s">
        <v>56</v>
      </c>
      <c r="B8" s="3" t="s">
        <v>66</v>
      </c>
      <c r="C8" t="s">
        <v>65</v>
      </c>
      <c r="D8" s="3" t="s">
        <v>22</v>
      </c>
      <c r="E8" s="13" t="s">
        <v>11</v>
      </c>
      <c r="F8" s="13" t="s">
        <v>11</v>
      </c>
      <c r="G8" t="s">
        <v>22</v>
      </c>
      <c r="H8" t="s">
        <v>22</v>
      </c>
      <c r="I8" t="s">
        <v>548</v>
      </c>
      <c r="J8" t="s">
        <v>19</v>
      </c>
      <c r="K8" s="3" t="s">
        <v>15</v>
      </c>
      <c r="L8" t="s">
        <v>6</v>
      </c>
      <c r="M8" s="3" t="s">
        <v>560</v>
      </c>
      <c r="N8" s="3" t="s">
        <v>62</v>
      </c>
      <c r="P8" s="12">
        <v>100</v>
      </c>
      <c r="Q8">
        <f t="shared" si="0"/>
        <v>1</v>
      </c>
      <c r="R8">
        <v>0</v>
      </c>
      <c r="S8">
        <f t="shared" si="1"/>
        <v>0</v>
      </c>
      <c r="T8">
        <v>0</v>
      </c>
      <c r="U8">
        <f t="shared" si="2"/>
        <v>0</v>
      </c>
    </row>
    <row r="9" spans="1:22">
      <c r="A9" t="s">
        <v>56</v>
      </c>
      <c r="B9" s="3" t="s">
        <v>66</v>
      </c>
      <c r="C9" t="s">
        <v>65</v>
      </c>
      <c r="D9" s="3" t="s">
        <v>22</v>
      </c>
      <c r="E9" s="13" t="s">
        <v>11</v>
      </c>
      <c r="F9" s="13" t="s">
        <v>11</v>
      </c>
      <c r="G9" t="s">
        <v>22</v>
      </c>
      <c r="H9" t="s">
        <v>22</v>
      </c>
      <c r="I9" t="s">
        <v>549</v>
      </c>
      <c r="J9" t="s">
        <v>20</v>
      </c>
      <c r="K9" s="3" t="s">
        <v>17</v>
      </c>
      <c r="L9" t="s">
        <v>6</v>
      </c>
      <c r="M9" t="s">
        <v>558</v>
      </c>
      <c r="N9" s="3" t="s">
        <v>62</v>
      </c>
      <c r="P9" s="12">
        <v>100</v>
      </c>
      <c r="Q9">
        <f t="shared" si="0"/>
        <v>1</v>
      </c>
      <c r="R9">
        <v>0</v>
      </c>
      <c r="S9">
        <f t="shared" si="1"/>
        <v>0</v>
      </c>
      <c r="T9">
        <v>0</v>
      </c>
      <c r="U9">
        <f t="shared" si="2"/>
        <v>0</v>
      </c>
    </row>
    <row r="10" spans="1:22">
      <c r="A10" t="s">
        <v>56</v>
      </c>
      <c r="B10" s="3" t="s">
        <v>66</v>
      </c>
      <c r="C10" t="s">
        <v>65</v>
      </c>
      <c r="D10" s="3" t="s">
        <v>22</v>
      </c>
      <c r="E10" s="13" t="s">
        <v>11</v>
      </c>
      <c r="F10" s="13" t="s">
        <v>11</v>
      </c>
      <c r="G10" t="s">
        <v>22</v>
      </c>
      <c r="H10" t="s">
        <v>22</v>
      </c>
      <c r="I10" t="s">
        <v>550</v>
      </c>
      <c r="J10" t="s">
        <v>14</v>
      </c>
      <c r="K10" s="3" t="s">
        <v>16</v>
      </c>
      <c r="L10" t="s">
        <v>6</v>
      </c>
      <c r="M10" t="s">
        <v>566</v>
      </c>
      <c r="N10" s="3" t="s">
        <v>62</v>
      </c>
      <c r="P10" s="12">
        <v>100</v>
      </c>
      <c r="Q10">
        <f t="shared" si="0"/>
        <v>1</v>
      </c>
      <c r="R10">
        <v>0</v>
      </c>
      <c r="S10">
        <f t="shared" si="1"/>
        <v>0</v>
      </c>
      <c r="T10">
        <v>0</v>
      </c>
      <c r="U10">
        <f t="shared" si="2"/>
        <v>0</v>
      </c>
    </row>
    <row r="11" spans="1:22">
      <c r="A11" t="s">
        <v>56</v>
      </c>
      <c r="B11" s="3" t="s">
        <v>66</v>
      </c>
      <c r="C11" t="s">
        <v>65</v>
      </c>
      <c r="D11" s="3" t="s">
        <v>22</v>
      </c>
      <c r="E11" s="13" t="s">
        <v>11</v>
      </c>
      <c r="F11" s="13" t="s">
        <v>11</v>
      </c>
      <c r="G11" t="s">
        <v>22</v>
      </c>
      <c r="H11" t="s">
        <v>22</v>
      </c>
      <c r="I11" t="s">
        <v>551</v>
      </c>
      <c r="J11" t="s">
        <v>19</v>
      </c>
      <c r="K11" s="3" t="s">
        <v>15</v>
      </c>
      <c r="L11" t="s">
        <v>7</v>
      </c>
      <c r="M11" s="3" t="s">
        <v>561</v>
      </c>
      <c r="N11" s="3" t="s">
        <v>63</v>
      </c>
      <c r="P11" s="12">
        <v>100</v>
      </c>
      <c r="Q11">
        <f t="shared" si="0"/>
        <v>1</v>
      </c>
      <c r="R11">
        <v>0</v>
      </c>
      <c r="S11">
        <f t="shared" si="1"/>
        <v>0</v>
      </c>
      <c r="T11">
        <v>0</v>
      </c>
      <c r="U11">
        <f t="shared" si="2"/>
        <v>0</v>
      </c>
    </row>
    <row r="12" spans="1:22">
      <c r="A12" t="s">
        <v>56</v>
      </c>
      <c r="B12" s="3" t="s">
        <v>66</v>
      </c>
      <c r="C12" t="s">
        <v>65</v>
      </c>
      <c r="D12" s="3" t="s">
        <v>22</v>
      </c>
      <c r="E12" s="13" t="s">
        <v>11</v>
      </c>
      <c r="F12" s="13" t="s">
        <v>11</v>
      </c>
      <c r="G12" t="s">
        <v>22</v>
      </c>
      <c r="H12" t="s">
        <v>22</v>
      </c>
      <c r="I12" t="s">
        <v>554</v>
      </c>
      <c r="J12" t="s">
        <v>19</v>
      </c>
      <c r="K12" s="3" t="s">
        <v>15</v>
      </c>
      <c r="L12" t="s">
        <v>8</v>
      </c>
      <c r="M12" s="3" t="s">
        <v>562</v>
      </c>
      <c r="N12" s="3" t="s">
        <v>63</v>
      </c>
      <c r="P12" s="12">
        <v>100</v>
      </c>
      <c r="Q12">
        <f t="shared" si="0"/>
        <v>1</v>
      </c>
      <c r="R12">
        <v>0</v>
      </c>
      <c r="S12">
        <f t="shared" si="1"/>
        <v>0</v>
      </c>
      <c r="T12">
        <v>0</v>
      </c>
      <c r="U12">
        <f t="shared" si="2"/>
        <v>0</v>
      </c>
    </row>
    <row r="13" spans="1:22">
      <c r="A13" t="s">
        <v>56</v>
      </c>
      <c r="B13" s="3" t="s">
        <v>66</v>
      </c>
      <c r="C13" t="s">
        <v>65</v>
      </c>
      <c r="D13" s="3" t="s">
        <v>22</v>
      </c>
      <c r="E13" s="13" t="s">
        <v>11</v>
      </c>
      <c r="F13" s="13" t="s">
        <v>11</v>
      </c>
      <c r="G13" t="s">
        <v>22</v>
      </c>
      <c r="H13" t="s">
        <v>22</v>
      </c>
      <c r="I13" t="s">
        <v>552</v>
      </c>
      <c r="J13" t="s">
        <v>20</v>
      </c>
      <c r="K13" s="3" t="s">
        <v>17</v>
      </c>
      <c r="L13" t="s">
        <v>7</v>
      </c>
      <c r="M13" t="s">
        <v>564</v>
      </c>
      <c r="N13" s="3" t="s">
        <v>63</v>
      </c>
      <c r="P13" s="12">
        <v>100</v>
      </c>
      <c r="Q13">
        <f t="shared" si="0"/>
        <v>1</v>
      </c>
      <c r="R13">
        <v>0</v>
      </c>
      <c r="S13">
        <f t="shared" si="1"/>
        <v>0</v>
      </c>
      <c r="T13">
        <v>0</v>
      </c>
      <c r="U13">
        <f t="shared" si="2"/>
        <v>0</v>
      </c>
    </row>
    <row r="14" spans="1:22">
      <c r="A14" t="s">
        <v>56</v>
      </c>
      <c r="B14" s="3" t="s">
        <v>66</v>
      </c>
      <c r="C14" t="s">
        <v>65</v>
      </c>
      <c r="D14" s="3" t="s">
        <v>22</v>
      </c>
      <c r="E14" s="13" t="s">
        <v>11</v>
      </c>
      <c r="F14" s="13" t="s">
        <v>11</v>
      </c>
      <c r="G14" t="s">
        <v>22</v>
      </c>
      <c r="H14" t="s">
        <v>22</v>
      </c>
      <c r="I14" t="s">
        <v>555</v>
      </c>
      <c r="J14" t="s">
        <v>20</v>
      </c>
      <c r="K14" s="3" t="s">
        <v>17</v>
      </c>
      <c r="L14" s="3" t="s">
        <v>8</v>
      </c>
      <c r="M14" t="s">
        <v>565</v>
      </c>
      <c r="N14" s="3" t="s">
        <v>63</v>
      </c>
      <c r="P14" s="12">
        <v>100</v>
      </c>
      <c r="Q14">
        <f t="shared" si="0"/>
        <v>1</v>
      </c>
      <c r="R14">
        <v>0</v>
      </c>
      <c r="S14">
        <f t="shared" si="1"/>
        <v>0</v>
      </c>
      <c r="T14">
        <v>0</v>
      </c>
      <c r="U14">
        <f t="shared" si="2"/>
        <v>0</v>
      </c>
    </row>
    <row r="15" spans="1:22">
      <c r="A15" t="s">
        <v>56</v>
      </c>
      <c r="B15" s="3" t="s">
        <v>66</v>
      </c>
      <c r="C15" t="s">
        <v>65</v>
      </c>
      <c r="D15" s="3" t="s">
        <v>22</v>
      </c>
      <c r="E15" s="13" t="s">
        <v>11</v>
      </c>
      <c r="F15" s="13" t="s">
        <v>11</v>
      </c>
      <c r="G15" t="s">
        <v>22</v>
      </c>
      <c r="H15" t="s">
        <v>22</v>
      </c>
      <c r="I15" t="s">
        <v>553</v>
      </c>
      <c r="J15" t="s">
        <v>14</v>
      </c>
      <c r="K15" s="3" t="s">
        <v>16</v>
      </c>
      <c r="L15" t="s">
        <v>7</v>
      </c>
      <c r="M15" t="s">
        <v>567</v>
      </c>
      <c r="N15" s="3" t="s">
        <v>63</v>
      </c>
      <c r="P15" s="12">
        <v>100</v>
      </c>
      <c r="Q15">
        <f t="shared" si="0"/>
        <v>1</v>
      </c>
      <c r="R15">
        <v>0</v>
      </c>
      <c r="S15">
        <f t="shared" si="1"/>
        <v>0</v>
      </c>
      <c r="T15">
        <v>0</v>
      </c>
      <c r="U15">
        <f t="shared" si="2"/>
        <v>0</v>
      </c>
    </row>
    <row r="16" spans="1:22">
      <c r="A16" t="s">
        <v>56</v>
      </c>
      <c r="B16" s="3" t="s">
        <v>66</v>
      </c>
      <c r="C16" t="s">
        <v>65</v>
      </c>
      <c r="D16" s="3" t="s">
        <v>22</v>
      </c>
      <c r="E16" s="13" t="s">
        <v>11</v>
      </c>
      <c r="F16" s="13" t="s">
        <v>11</v>
      </c>
      <c r="G16" t="s">
        <v>22</v>
      </c>
      <c r="H16" t="s">
        <v>22</v>
      </c>
      <c r="I16" t="s">
        <v>556</v>
      </c>
      <c r="J16" t="s">
        <v>14</v>
      </c>
      <c r="K16" s="3" t="s">
        <v>16</v>
      </c>
      <c r="L16" s="3" t="s">
        <v>8</v>
      </c>
      <c r="M16" s="3" t="s">
        <v>568</v>
      </c>
      <c r="N16" s="3" t="s">
        <v>63</v>
      </c>
      <c r="P16" s="12">
        <v>100</v>
      </c>
      <c r="Q16">
        <f t="shared" si="0"/>
        <v>1</v>
      </c>
      <c r="R16">
        <v>0</v>
      </c>
      <c r="S16">
        <f t="shared" si="1"/>
        <v>0</v>
      </c>
      <c r="T16">
        <v>0</v>
      </c>
      <c r="U16">
        <f t="shared" si="2"/>
        <v>0</v>
      </c>
    </row>
    <row r="17" spans="1:21">
      <c r="A17" t="s">
        <v>57</v>
      </c>
      <c r="B17" s="3" t="s">
        <v>64</v>
      </c>
      <c r="C17" t="s">
        <v>47</v>
      </c>
      <c r="D17" t="s">
        <v>22</v>
      </c>
      <c r="E17" s="9" t="s">
        <v>11</v>
      </c>
      <c r="F17" s="9" t="s">
        <v>11</v>
      </c>
      <c r="G17" t="s">
        <v>22</v>
      </c>
      <c r="H17" t="s">
        <v>22</v>
      </c>
      <c r="I17" t="s">
        <v>539</v>
      </c>
      <c r="J17" t="s">
        <v>18</v>
      </c>
      <c r="K17" t="s">
        <v>15</v>
      </c>
      <c r="L17" t="s">
        <v>6</v>
      </c>
      <c r="M17" s="3" t="s">
        <v>560</v>
      </c>
      <c r="N17" s="3" t="s">
        <v>62</v>
      </c>
      <c r="O17" s="5">
        <v>42930</v>
      </c>
      <c r="P17" s="11">
        <v>100</v>
      </c>
      <c r="Q17">
        <v>1</v>
      </c>
      <c r="R17">
        <v>0</v>
      </c>
      <c r="S17">
        <f t="shared" si="1"/>
        <v>0</v>
      </c>
      <c r="T17">
        <v>0</v>
      </c>
      <c r="U17">
        <f t="shared" ref="U17:U20" si="3">R17/265</f>
        <v>0</v>
      </c>
    </row>
    <row r="18" spans="1:21">
      <c r="A18" t="s">
        <v>57</v>
      </c>
      <c r="B18" s="3" t="s">
        <v>64</v>
      </c>
      <c r="C18" t="s">
        <v>47</v>
      </c>
      <c r="D18" t="s">
        <v>22</v>
      </c>
      <c r="E18" s="9" t="s">
        <v>11</v>
      </c>
      <c r="F18" s="9" t="s">
        <v>11</v>
      </c>
      <c r="G18" t="s">
        <v>22</v>
      </c>
      <c r="H18" t="s">
        <v>22</v>
      </c>
      <c r="I18" t="s">
        <v>538</v>
      </c>
      <c r="J18" t="s">
        <v>20</v>
      </c>
      <c r="K18" t="s">
        <v>17</v>
      </c>
      <c r="L18" t="s">
        <v>6</v>
      </c>
      <c r="M18" t="s">
        <v>558</v>
      </c>
      <c r="N18" s="3" t="s">
        <v>62</v>
      </c>
      <c r="O18" s="5">
        <v>42930</v>
      </c>
      <c r="P18" s="11">
        <v>100</v>
      </c>
      <c r="Q18">
        <v>1</v>
      </c>
      <c r="R18">
        <v>0</v>
      </c>
      <c r="S18">
        <f t="shared" si="1"/>
        <v>0</v>
      </c>
      <c r="T18">
        <v>0</v>
      </c>
      <c r="U18">
        <f t="shared" si="3"/>
        <v>0</v>
      </c>
    </row>
    <row r="19" spans="1:21">
      <c r="A19" t="s">
        <v>57</v>
      </c>
      <c r="B19" s="3" t="s">
        <v>64</v>
      </c>
      <c r="C19" t="s">
        <v>47</v>
      </c>
      <c r="D19" t="s">
        <v>22</v>
      </c>
      <c r="E19" s="9" t="s">
        <v>11</v>
      </c>
      <c r="F19" s="9" t="s">
        <v>11</v>
      </c>
      <c r="G19" t="s">
        <v>22</v>
      </c>
      <c r="H19" t="s">
        <v>22</v>
      </c>
      <c r="I19" t="s">
        <v>541</v>
      </c>
      <c r="J19" t="s">
        <v>18</v>
      </c>
      <c r="K19" t="s">
        <v>15</v>
      </c>
      <c r="L19" t="s">
        <v>8</v>
      </c>
      <c r="M19" s="3" t="s">
        <v>562</v>
      </c>
      <c r="N19" s="3" t="s">
        <v>63</v>
      </c>
      <c r="O19" s="5">
        <v>42930</v>
      </c>
      <c r="P19" s="11">
        <v>100</v>
      </c>
      <c r="Q19">
        <v>1</v>
      </c>
      <c r="R19">
        <v>0</v>
      </c>
      <c r="S19">
        <f t="shared" si="1"/>
        <v>0</v>
      </c>
      <c r="T19">
        <v>0</v>
      </c>
      <c r="U19">
        <f t="shared" si="3"/>
        <v>0</v>
      </c>
    </row>
    <row r="20" spans="1:21">
      <c r="A20" t="s">
        <v>57</v>
      </c>
      <c r="B20" s="3" t="s">
        <v>64</v>
      </c>
      <c r="C20" t="s">
        <v>47</v>
      </c>
      <c r="D20" t="s">
        <v>22</v>
      </c>
      <c r="E20" s="11" t="s">
        <v>11</v>
      </c>
      <c r="F20" s="11" t="s">
        <v>11</v>
      </c>
      <c r="G20" t="s">
        <v>22</v>
      </c>
      <c r="H20" t="s">
        <v>22</v>
      </c>
      <c r="I20" t="s">
        <v>540</v>
      </c>
      <c r="J20" t="s">
        <v>20</v>
      </c>
      <c r="K20" t="s">
        <v>17</v>
      </c>
      <c r="L20" t="s">
        <v>8</v>
      </c>
      <c r="M20" t="s">
        <v>565</v>
      </c>
      <c r="N20" s="3" t="s">
        <v>63</v>
      </c>
      <c r="O20" s="5">
        <v>42930</v>
      </c>
      <c r="P20" s="11">
        <v>100</v>
      </c>
      <c r="Q20">
        <v>1</v>
      </c>
      <c r="R20">
        <v>0</v>
      </c>
      <c r="S20">
        <f t="shared" si="1"/>
        <v>0</v>
      </c>
      <c r="T20">
        <v>0</v>
      </c>
      <c r="U20">
        <f t="shared" si="3"/>
        <v>0</v>
      </c>
    </row>
    <row r="21" spans="1:21">
      <c r="A21" t="s">
        <v>56</v>
      </c>
      <c r="B21" s="3" t="s">
        <v>570</v>
      </c>
      <c r="C21" t="s">
        <v>45</v>
      </c>
      <c r="D21" s="3" t="s">
        <v>23</v>
      </c>
      <c r="E21" s="10" t="s">
        <v>11</v>
      </c>
      <c r="F21" s="10" t="s">
        <v>11</v>
      </c>
      <c r="G21" s="7">
        <v>1</v>
      </c>
      <c r="H21" s="7">
        <v>18</v>
      </c>
      <c r="I21" s="7" t="s">
        <v>84</v>
      </c>
      <c r="J21" s="3" t="s">
        <v>19</v>
      </c>
      <c r="K21" t="s">
        <v>15</v>
      </c>
      <c r="L21" s="3" t="s">
        <v>12</v>
      </c>
      <c r="M21" s="3" t="s">
        <v>559</v>
      </c>
      <c r="N21" s="3" t="s">
        <v>62</v>
      </c>
      <c r="O21" s="4">
        <v>42941</v>
      </c>
      <c r="P21" s="17">
        <v>42.083333333333336</v>
      </c>
      <c r="Q21">
        <f t="shared" ref="Q21:Q36" si="4">P21/100</f>
        <v>0.42083333333333334</v>
      </c>
      <c r="R21" s="3">
        <v>7</v>
      </c>
      <c r="S21">
        <f t="shared" ref="S21:S84" si="5">R21/7</f>
        <v>1</v>
      </c>
      <c r="T21">
        <f t="shared" ref="T21:T84" si="6">R21/30</f>
        <v>0.23333333333333334</v>
      </c>
      <c r="U21">
        <f t="shared" ref="U21:U52" si="7">R21/365</f>
        <v>1.9178082191780823E-2</v>
      </c>
    </row>
    <row r="22" spans="1:21">
      <c r="A22" t="s">
        <v>56</v>
      </c>
      <c r="B22" s="3" t="s">
        <v>570</v>
      </c>
      <c r="C22" t="s">
        <v>45</v>
      </c>
      <c r="D22" s="3" t="s">
        <v>23</v>
      </c>
      <c r="E22" s="10" t="s">
        <v>11</v>
      </c>
      <c r="F22" s="10" t="s">
        <v>11</v>
      </c>
      <c r="G22" s="7">
        <v>2</v>
      </c>
      <c r="H22" s="7">
        <v>19</v>
      </c>
      <c r="I22" s="7" t="s">
        <v>99</v>
      </c>
      <c r="J22" s="3" t="s">
        <v>19</v>
      </c>
      <c r="K22" t="s">
        <v>15</v>
      </c>
      <c r="L22" s="3" t="s">
        <v>12</v>
      </c>
      <c r="M22" s="3" t="s">
        <v>559</v>
      </c>
      <c r="N22" s="3" t="s">
        <v>62</v>
      </c>
      <c r="O22" s="4">
        <v>42941</v>
      </c>
      <c r="P22" s="17">
        <v>60</v>
      </c>
      <c r="Q22">
        <f t="shared" si="4"/>
        <v>0.6</v>
      </c>
      <c r="R22" s="3">
        <v>7</v>
      </c>
      <c r="S22">
        <f t="shared" si="5"/>
        <v>1</v>
      </c>
      <c r="T22">
        <f t="shared" si="6"/>
        <v>0.23333333333333334</v>
      </c>
      <c r="U22">
        <f t="shared" si="7"/>
        <v>1.9178082191780823E-2</v>
      </c>
    </row>
    <row r="23" spans="1:21">
      <c r="A23" t="s">
        <v>56</v>
      </c>
      <c r="B23" s="3" t="s">
        <v>570</v>
      </c>
      <c r="C23" t="s">
        <v>45</v>
      </c>
      <c r="D23" s="3" t="s">
        <v>23</v>
      </c>
      <c r="E23" s="10" t="s">
        <v>11</v>
      </c>
      <c r="F23" s="10" t="s">
        <v>11</v>
      </c>
      <c r="G23" s="7">
        <v>3</v>
      </c>
      <c r="H23" s="7">
        <v>20</v>
      </c>
      <c r="I23" s="7" t="s">
        <v>114</v>
      </c>
      <c r="J23" s="3" t="s">
        <v>19</v>
      </c>
      <c r="K23" t="s">
        <v>15</v>
      </c>
      <c r="L23" s="3" t="s">
        <v>12</v>
      </c>
      <c r="M23" s="3" t="s">
        <v>559</v>
      </c>
      <c r="N23" s="3" t="s">
        <v>62</v>
      </c>
      <c r="O23" s="4">
        <v>42941</v>
      </c>
      <c r="P23" s="9">
        <v>49.230769230769234</v>
      </c>
      <c r="Q23">
        <f t="shared" si="4"/>
        <v>0.49230769230769234</v>
      </c>
      <c r="R23" s="3">
        <v>7</v>
      </c>
      <c r="S23">
        <f t="shared" si="5"/>
        <v>1</v>
      </c>
      <c r="T23">
        <f t="shared" si="6"/>
        <v>0.23333333333333334</v>
      </c>
      <c r="U23">
        <f t="shared" si="7"/>
        <v>1.9178082191780823E-2</v>
      </c>
    </row>
    <row r="24" spans="1:21">
      <c r="A24" t="s">
        <v>56</v>
      </c>
      <c r="B24" s="3" t="s">
        <v>570</v>
      </c>
      <c r="C24" t="s">
        <v>45</v>
      </c>
      <c r="D24" s="3" t="s">
        <v>23</v>
      </c>
      <c r="E24" s="10" t="s">
        <v>11</v>
      </c>
      <c r="F24" s="10" t="s">
        <v>11</v>
      </c>
      <c r="G24" s="7">
        <v>4</v>
      </c>
      <c r="H24" s="7">
        <v>21</v>
      </c>
      <c r="I24" s="7" t="s">
        <v>126</v>
      </c>
      <c r="J24" s="3" t="s">
        <v>19</v>
      </c>
      <c r="K24" t="s">
        <v>15</v>
      </c>
      <c r="L24" s="3" t="s">
        <v>12</v>
      </c>
      <c r="M24" s="3" t="s">
        <v>559</v>
      </c>
      <c r="N24" s="3" t="s">
        <v>62</v>
      </c>
      <c r="O24" s="4">
        <v>42941</v>
      </c>
      <c r="P24" s="9">
        <v>38.4</v>
      </c>
      <c r="Q24">
        <f t="shared" si="4"/>
        <v>0.38400000000000001</v>
      </c>
      <c r="R24" s="3">
        <v>7</v>
      </c>
      <c r="S24">
        <f t="shared" si="5"/>
        <v>1</v>
      </c>
      <c r="T24">
        <f t="shared" si="6"/>
        <v>0.23333333333333334</v>
      </c>
      <c r="U24">
        <f t="shared" si="7"/>
        <v>1.9178082191780823E-2</v>
      </c>
    </row>
    <row r="25" spans="1:21">
      <c r="A25" t="s">
        <v>56</v>
      </c>
      <c r="B25" s="3" t="s">
        <v>570</v>
      </c>
      <c r="C25" t="s">
        <v>45</v>
      </c>
      <c r="D25" s="3" t="s">
        <v>23</v>
      </c>
      <c r="E25" s="10" t="s">
        <v>11</v>
      </c>
      <c r="F25" s="10" t="s">
        <v>11</v>
      </c>
      <c r="G25" s="7">
        <v>1</v>
      </c>
      <c r="H25" s="7">
        <v>18</v>
      </c>
      <c r="I25" s="7" t="s">
        <v>85</v>
      </c>
      <c r="J25" s="3" t="s">
        <v>21</v>
      </c>
      <c r="K25" s="3" t="s">
        <v>17</v>
      </c>
      <c r="L25" s="3" t="s">
        <v>12</v>
      </c>
      <c r="M25" s="3" t="s">
        <v>563</v>
      </c>
      <c r="N25" s="3" t="s">
        <v>62</v>
      </c>
      <c r="O25" s="4">
        <v>42941</v>
      </c>
      <c r="P25" s="14">
        <v>52.5</v>
      </c>
      <c r="Q25">
        <f t="shared" si="4"/>
        <v>0.52500000000000002</v>
      </c>
      <c r="R25" s="3">
        <v>7</v>
      </c>
      <c r="S25">
        <f t="shared" si="5"/>
        <v>1</v>
      </c>
      <c r="T25">
        <f t="shared" si="6"/>
        <v>0.23333333333333334</v>
      </c>
      <c r="U25">
        <f t="shared" si="7"/>
        <v>1.9178082191780823E-2</v>
      </c>
    </row>
    <row r="26" spans="1:21">
      <c r="A26" t="s">
        <v>56</v>
      </c>
      <c r="B26" s="3" t="s">
        <v>570</v>
      </c>
      <c r="C26" t="s">
        <v>45</v>
      </c>
      <c r="D26" s="3" t="s">
        <v>23</v>
      </c>
      <c r="E26" s="10" t="s">
        <v>11</v>
      </c>
      <c r="F26" s="10" t="s">
        <v>11</v>
      </c>
      <c r="G26" s="7">
        <v>2</v>
      </c>
      <c r="H26" s="7">
        <v>19</v>
      </c>
      <c r="I26" s="7" t="s">
        <v>94</v>
      </c>
      <c r="J26" s="3" t="s">
        <v>21</v>
      </c>
      <c r="K26" s="3" t="s">
        <v>17</v>
      </c>
      <c r="L26" s="3" t="s">
        <v>12</v>
      </c>
      <c r="M26" s="3" t="s">
        <v>563</v>
      </c>
      <c r="N26" s="3" t="s">
        <v>62</v>
      </c>
      <c r="O26" s="4">
        <v>42941</v>
      </c>
      <c r="P26" s="17">
        <v>26.400000000000002</v>
      </c>
      <c r="Q26">
        <f t="shared" si="4"/>
        <v>0.26400000000000001</v>
      </c>
      <c r="R26" s="3">
        <v>7</v>
      </c>
      <c r="S26">
        <f t="shared" si="5"/>
        <v>1</v>
      </c>
      <c r="T26">
        <f t="shared" si="6"/>
        <v>0.23333333333333334</v>
      </c>
      <c r="U26">
        <f t="shared" si="7"/>
        <v>1.9178082191780823E-2</v>
      </c>
    </row>
    <row r="27" spans="1:21">
      <c r="A27" t="s">
        <v>56</v>
      </c>
      <c r="B27" s="3" t="s">
        <v>570</v>
      </c>
      <c r="C27" t="s">
        <v>45</v>
      </c>
      <c r="D27" s="3" t="s">
        <v>23</v>
      </c>
      <c r="E27" s="10" t="s">
        <v>11</v>
      </c>
      <c r="F27" s="10" t="s">
        <v>11</v>
      </c>
      <c r="G27" s="7">
        <v>3</v>
      </c>
      <c r="H27" s="7">
        <v>20</v>
      </c>
      <c r="I27" s="7" t="s">
        <v>110</v>
      </c>
      <c r="J27" s="3" t="s">
        <v>21</v>
      </c>
      <c r="K27" s="3" t="s">
        <v>17</v>
      </c>
      <c r="L27" s="3" t="s">
        <v>12</v>
      </c>
      <c r="M27" s="3" t="s">
        <v>563</v>
      </c>
      <c r="N27" s="3" t="s">
        <v>62</v>
      </c>
      <c r="O27" s="4">
        <v>42941</v>
      </c>
      <c r="P27" s="9">
        <v>33.846153846153847</v>
      </c>
      <c r="Q27">
        <f t="shared" si="4"/>
        <v>0.33846153846153848</v>
      </c>
      <c r="R27" s="3">
        <v>7</v>
      </c>
      <c r="S27">
        <f t="shared" si="5"/>
        <v>1</v>
      </c>
      <c r="T27">
        <f t="shared" si="6"/>
        <v>0.23333333333333334</v>
      </c>
      <c r="U27">
        <f t="shared" si="7"/>
        <v>1.9178082191780823E-2</v>
      </c>
    </row>
    <row r="28" spans="1:21">
      <c r="A28" t="s">
        <v>56</v>
      </c>
      <c r="B28" s="3" t="s">
        <v>570</v>
      </c>
      <c r="C28" t="s">
        <v>45</v>
      </c>
      <c r="D28" s="3" t="s">
        <v>23</v>
      </c>
      <c r="E28" s="10" t="s">
        <v>11</v>
      </c>
      <c r="F28" s="10" t="s">
        <v>11</v>
      </c>
      <c r="G28" s="7">
        <v>4</v>
      </c>
      <c r="H28" s="7">
        <v>21</v>
      </c>
      <c r="I28" s="7" t="s">
        <v>129</v>
      </c>
      <c r="J28" s="3" t="s">
        <v>21</v>
      </c>
      <c r="K28" s="3" t="s">
        <v>17</v>
      </c>
      <c r="L28" s="3" t="s">
        <v>12</v>
      </c>
      <c r="M28" s="3" t="s">
        <v>563</v>
      </c>
      <c r="N28" s="3" t="s">
        <v>62</v>
      </c>
      <c r="O28" s="4">
        <v>42941</v>
      </c>
      <c r="P28" s="9">
        <v>48.333333333333336</v>
      </c>
      <c r="Q28">
        <f t="shared" si="4"/>
        <v>0.48333333333333334</v>
      </c>
      <c r="R28" s="3">
        <v>7</v>
      </c>
      <c r="S28">
        <f t="shared" si="5"/>
        <v>1</v>
      </c>
      <c r="T28">
        <f t="shared" si="6"/>
        <v>0.23333333333333334</v>
      </c>
      <c r="U28">
        <f t="shared" si="7"/>
        <v>1.9178082191780823E-2</v>
      </c>
    </row>
    <row r="29" spans="1:21">
      <c r="A29" t="s">
        <v>56</v>
      </c>
      <c r="B29" s="3" t="s">
        <v>570</v>
      </c>
      <c r="C29" t="s">
        <v>45</v>
      </c>
      <c r="D29" s="3" t="s">
        <v>23</v>
      </c>
      <c r="E29" s="10" t="s">
        <v>11</v>
      </c>
      <c r="F29" s="10" t="s">
        <v>11</v>
      </c>
      <c r="G29" s="7">
        <v>1</v>
      </c>
      <c r="H29" s="7">
        <v>18</v>
      </c>
      <c r="I29" s="7" t="s">
        <v>79</v>
      </c>
      <c r="J29" s="3" t="s">
        <v>19</v>
      </c>
      <c r="K29" t="s">
        <v>15</v>
      </c>
      <c r="L29" s="3" t="s">
        <v>8</v>
      </c>
      <c r="M29" s="3" t="s">
        <v>562</v>
      </c>
      <c r="N29" s="3" t="s">
        <v>63</v>
      </c>
      <c r="O29" s="4">
        <v>42941</v>
      </c>
      <c r="P29" s="9">
        <v>28.800000000000004</v>
      </c>
      <c r="Q29">
        <f t="shared" si="4"/>
        <v>0.28800000000000003</v>
      </c>
      <c r="R29" s="3">
        <v>7</v>
      </c>
      <c r="S29">
        <f t="shared" si="5"/>
        <v>1</v>
      </c>
      <c r="T29">
        <f t="shared" si="6"/>
        <v>0.23333333333333334</v>
      </c>
      <c r="U29">
        <f t="shared" si="7"/>
        <v>1.9178082191780823E-2</v>
      </c>
    </row>
    <row r="30" spans="1:21">
      <c r="A30" t="s">
        <v>56</v>
      </c>
      <c r="B30" s="3" t="s">
        <v>570</v>
      </c>
      <c r="C30" t="s">
        <v>45</v>
      </c>
      <c r="D30" s="3" t="s">
        <v>23</v>
      </c>
      <c r="E30" s="10" t="s">
        <v>11</v>
      </c>
      <c r="F30" s="10" t="s">
        <v>11</v>
      </c>
      <c r="G30" s="7">
        <v>2</v>
      </c>
      <c r="H30" s="7">
        <v>19</v>
      </c>
      <c r="I30" s="7" t="s">
        <v>100</v>
      </c>
      <c r="J30" s="3" t="s">
        <v>19</v>
      </c>
      <c r="K30" t="s">
        <v>15</v>
      </c>
      <c r="L30" s="3" t="s">
        <v>8</v>
      </c>
      <c r="M30" s="3" t="s">
        <v>562</v>
      </c>
      <c r="N30" s="3" t="s">
        <v>63</v>
      </c>
      <c r="O30" s="4">
        <v>42941</v>
      </c>
      <c r="P30" s="9">
        <v>74.166666666666671</v>
      </c>
      <c r="Q30">
        <f t="shared" si="4"/>
        <v>0.7416666666666667</v>
      </c>
      <c r="R30" s="3">
        <v>7</v>
      </c>
      <c r="S30">
        <f t="shared" si="5"/>
        <v>1</v>
      </c>
      <c r="T30">
        <f t="shared" si="6"/>
        <v>0.23333333333333334</v>
      </c>
      <c r="U30">
        <f t="shared" si="7"/>
        <v>1.9178082191780823E-2</v>
      </c>
    </row>
    <row r="31" spans="1:21">
      <c r="A31" t="s">
        <v>56</v>
      </c>
      <c r="B31" s="3" t="s">
        <v>570</v>
      </c>
      <c r="C31" t="s">
        <v>45</v>
      </c>
      <c r="D31" s="3" t="s">
        <v>23</v>
      </c>
      <c r="E31" s="10" t="s">
        <v>11</v>
      </c>
      <c r="F31" s="10" t="s">
        <v>11</v>
      </c>
      <c r="G31" s="7">
        <v>3</v>
      </c>
      <c r="H31" s="7">
        <v>20</v>
      </c>
      <c r="I31" s="7" t="s">
        <v>111</v>
      </c>
      <c r="J31" s="3" t="s">
        <v>19</v>
      </c>
      <c r="K31" t="s">
        <v>15</v>
      </c>
      <c r="L31" s="3" t="s">
        <v>8</v>
      </c>
      <c r="M31" s="3" t="s">
        <v>562</v>
      </c>
      <c r="N31" s="3" t="s">
        <v>63</v>
      </c>
      <c r="O31" s="4">
        <v>42941</v>
      </c>
      <c r="P31" s="9">
        <v>34</v>
      </c>
      <c r="Q31">
        <f t="shared" si="4"/>
        <v>0.34</v>
      </c>
      <c r="R31" s="3">
        <v>7</v>
      </c>
      <c r="S31">
        <f t="shared" si="5"/>
        <v>1</v>
      </c>
      <c r="T31">
        <f t="shared" si="6"/>
        <v>0.23333333333333334</v>
      </c>
      <c r="U31">
        <f t="shared" si="7"/>
        <v>1.9178082191780823E-2</v>
      </c>
    </row>
    <row r="32" spans="1:21">
      <c r="A32" t="s">
        <v>56</v>
      </c>
      <c r="B32" s="3" t="s">
        <v>570</v>
      </c>
      <c r="C32" t="s">
        <v>45</v>
      </c>
      <c r="D32" s="3" t="s">
        <v>23</v>
      </c>
      <c r="E32" s="10" t="s">
        <v>11</v>
      </c>
      <c r="F32" s="10" t="s">
        <v>11</v>
      </c>
      <c r="G32" s="7">
        <v>4</v>
      </c>
      <c r="H32" s="7">
        <v>21</v>
      </c>
      <c r="I32" s="7" t="s">
        <v>130</v>
      </c>
      <c r="J32" s="3" t="s">
        <v>19</v>
      </c>
      <c r="K32" t="s">
        <v>15</v>
      </c>
      <c r="L32" s="3" t="s">
        <v>8</v>
      </c>
      <c r="M32" s="3" t="s">
        <v>562</v>
      </c>
      <c r="N32" s="3" t="s">
        <v>63</v>
      </c>
      <c r="O32" s="4">
        <v>42941</v>
      </c>
      <c r="P32" s="9">
        <v>78.400000000000006</v>
      </c>
      <c r="Q32">
        <f t="shared" si="4"/>
        <v>0.78400000000000003</v>
      </c>
      <c r="R32" s="3">
        <v>7</v>
      </c>
      <c r="S32">
        <f t="shared" si="5"/>
        <v>1</v>
      </c>
      <c r="T32">
        <f t="shared" si="6"/>
        <v>0.23333333333333334</v>
      </c>
      <c r="U32">
        <f t="shared" si="7"/>
        <v>1.9178082191780823E-2</v>
      </c>
    </row>
    <row r="33" spans="1:22">
      <c r="A33" t="s">
        <v>56</v>
      </c>
      <c r="B33" s="3" t="s">
        <v>570</v>
      </c>
      <c r="C33" t="s">
        <v>45</v>
      </c>
      <c r="D33" s="3" t="s">
        <v>23</v>
      </c>
      <c r="E33" s="10" t="s">
        <v>11</v>
      </c>
      <c r="F33" s="10" t="s">
        <v>11</v>
      </c>
      <c r="G33" s="7">
        <v>1</v>
      </c>
      <c r="H33" s="7">
        <v>18</v>
      </c>
      <c r="I33" s="7" t="s">
        <v>77</v>
      </c>
      <c r="J33" s="3" t="s">
        <v>21</v>
      </c>
      <c r="K33" s="3" t="s">
        <v>17</v>
      </c>
      <c r="L33" s="3" t="s">
        <v>8</v>
      </c>
      <c r="M33" t="s">
        <v>565</v>
      </c>
      <c r="N33" s="3" t="s">
        <v>63</v>
      </c>
      <c r="O33" s="4">
        <v>42941</v>
      </c>
      <c r="P33" s="9">
        <v>28.333333333333332</v>
      </c>
      <c r="Q33">
        <f t="shared" si="4"/>
        <v>0.28333333333333333</v>
      </c>
      <c r="R33" s="3">
        <v>7</v>
      </c>
      <c r="S33">
        <f t="shared" si="5"/>
        <v>1</v>
      </c>
      <c r="T33">
        <f t="shared" si="6"/>
        <v>0.23333333333333334</v>
      </c>
      <c r="U33">
        <f t="shared" si="7"/>
        <v>1.9178082191780823E-2</v>
      </c>
    </row>
    <row r="34" spans="1:22">
      <c r="A34" t="s">
        <v>56</v>
      </c>
      <c r="B34" s="3" t="s">
        <v>570</v>
      </c>
      <c r="C34" t="s">
        <v>45</v>
      </c>
      <c r="D34" s="3" t="s">
        <v>23</v>
      </c>
      <c r="E34" s="10" t="s">
        <v>11</v>
      </c>
      <c r="F34" s="10" t="s">
        <v>11</v>
      </c>
      <c r="G34" s="7">
        <v>2</v>
      </c>
      <c r="H34" s="7">
        <v>19</v>
      </c>
      <c r="I34" s="7" t="s">
        <v>97</v>
      </c>
      <c r="J34" s="3" t="s">
        <v>21</v>
      </c>
      <c r="K34" s="3" t="s">
        <v>17</v>
      </c>
      <c r="L34" s="3" t="s">
        <v>8</v>
      </c>
      <c r="M34" t="s">
        <v>565</v>
      </c>
      <c r="N34" s="3" t="s">
        <v>63</v>
      </c>
      <c r="O34" s="4">
        <v>42941</v>
      </c>
      <c r="P34" s="9">
        <v>43.2</v>
      </c>
      <c r="Q34">
        <f t="shared" si="4"/>
        <v>0.43200000000000005</v>
      </c>
      <c r="R34" s="3">
        <v>7</v>
      </c>
      <c r="S34">
        <f t="shared" si="5"/>
        <v>1</v>
      </c>
      <c r="T34">
        <f t="shared" si="6"/>
        <v>0.23333333333333334</v>
      </c>
      <c r="U34">
        <f t="shared" si="7"/>
        <v>1.9178082191780823E-2</v>
      </c>
    </row>
    <row r="35" spans="1:22">
      <c r="A35" t="s">
        <v>56</v>
      </c>
      <c r="B35" s="3" t="s">
        <v>570</v>
      </c>
      <c r="C35" t="s">
        <v>45</v>
      </c>
      <c r="D35" s="3" t="s">
        <v>23</v>
      </c>
      <c r="E35" s="10" t="s">
        <v>11</v>
      </c>
      <c r="F35" s="10" t="s">
        <v>11</v>
      </c>
      <c r="G35" s="7">
        <v>3</v>
      </c>
      <c r="H35" s="7">
        <v>20</v>
      </c>
      <c r="I35" s="7" t="s">
        <v>108</v>
      </c>
      <c r="J35" s="3" t="s">
        <v>21</v>
      </c>
      <c r="K35" s="3" t="s">
        <v>17</v>
      </c>
      <c r="L35" s="3" t="s">
        <v>8</v>
      </c>
      <c r="M35" t="s">
        <v>565</v>
      </c>
      <c r="N35" s="3" t="s">
        <v>63</v>
      </c>
      <c r="O35" s="4">
        <v>42941</v>
      </c>
      <c r="P35" s="9">
        <v>27.916666666666668</v>
      </c>
      <c r="Q35">
        <f t="shared" si="4"/>
        <v>0.27916666666666667</v>
      </c>
      <c r="R35" s="3">
        <v>7</v>
      </c>
      <c r="S35">
        <f t="shared" si="5"/>
        <v>1</v>
      </c>
      <c r="T35">
        <f t="shared" si="6"/>
        <v>0.23333333333333334</v>
      </c>
      <c r="U35">
        <f t="shared" si="7"/>
        <v>1.9178082191780823E-2</v>
      </c>
    </row>
    <row r="36" spans="1:22">
      <c r="A36" t="s">
        <v>56</v>
      </c>
      <c r="B36" s="3" t="s">
        <v>570</v>
      </c>
      <c r="C36" t="s">
        <v>45</v>
      </c>
      <c r="D36" s="3" t="s">
        <v>23</v>
      </c>
      <c r="E36" s="10" t="s">
        <v>11</v>
      </c>
      <c r="F36" s="10" t="s">
        <v>11</v>
      </c>
      <c r="G36" s="7">
        <v>4</v>
      </c>
      <c r="H36" s="7">
        <v>21</v>
      </c>
      <c r="I36" s="7" t="s">
        <v>128</v>
      </c>
      <c r="J36" s="3" t="s">
        <v>21</v>
      </c>
      <c r="K36" s="3" t="s">
        <v>17</v>
      </c>
      <c r="L36" s="3" t="s">
        <v>8</v>
      </c>
      <c r="M36" t="s">
        <v>565</v>
      </c>
      <c r="N36" s="3" t="s">
        <v>63</v>
      </c>
      <c r="O36" s="4">
        <v>42941</v>
      </c>
      <c r="P36" s="9">
        <v>47.2</v>
      </c>
      <c r="Q36">
        <f t="shared" si="4"/>
        <v>0.47200000000000003</v>
      </c>
      <c r="R36" s="3">
        <v>7</v>
      </c>
      <c r="S36">
        <f t="shared" si="5"/>
        <v>1</v>
      </c>
      <c r="T36">
        <f t="shared" si="6"/>
        <v>0.23333333333333334</v>
      </c>
      <c r="U36">
        <f t="shared" si="7"/>
        <v>1.9178082191780823E-2</v>
      </c>
    </row>
    <row r="37" spans="1:22">
      <c r="A37" t="s">
        <v>56</v>
      </c>
      <c r="B37" s="3" t="s">
        <v>570</v>
      </c>
      <c r="C37" t="s">
        <v>46</v>
      </c>
      <c r="D37" s="3" t="s">
        <v>25</v>
      </c>
      <c r="E37" s="10">
        <v>16.733333333333334</v>
      </c>
      <c r="F37" s="10">
        <v>4.9249999999999998</v>
      </c>
      <c r="G37" s="7">
        <v>1</v>
      </c>
      <c r="H37" s="7">
        <v>22</v>
      </c>
      <c r="I37" s="7" t="s">
        <v>133</v>
      </c>
      <c r="J37" s="3" t="s">
        <v>19</v>
      </c>
      <c r="K37" s="3" t="s">
        <v>15</v>
      </c>
      <c r="L37" s="3" t="s">
        <v>12</v>
      </c>
      <c r="M37" s="3" t="s">
        <v>559</v>
      </c>
      <c r="N37" s="3" t="s">
        <v>62</v>
      </c>
      <c r="O37" s="5">
        <v>42976</v>
      </c>
      <c r="P37" s="9">
        <f t="shared" ref="P37:P44" si="8">Q37*100</f>
        <v>21.259842519685044</v>
      </c>
      <c r="Q37" s="3">
        <v>0.21259842519685043</v>
      </c>
      <c r="R37" s="3">
        <v>11</v>
      </c>
      <c r="S37">
        <f t="shared" si="5"/>
        <v>1.5714285714285714</v>
      </c>
      <c r="T37">
        <f t="shared" si="6"/>
        <v>0.36666666666666664</v>
      </c>
      <c r="U37">
        <f t="shared" si="7"/>
        <v>3.0136986301369864E-2</v>
      </c>
    </row>
    <row r="38" spans="1:22">
      <c r="A38" t="s">
        <v>56</v>
      </c>
      <c r="B38" s="3" t="s">
        <v>570</v>
      </c>
      <c r="C38" t="s">
        <v>46</v>
      </c>
      <c r="D38" t="s">
        <v>23</v>
      </c>
      <c r="E38" s="10">
        <v>17.166666666666668</v>
      </c>
      <c r="F38" s="10">
        <v>4.8075000000000001</v>
      </c>
      <c r="G38" s="7">
        <v>1</v>
      </c>
      <c r="H38" s="7">
        <v>23</v>
      </c>
      <c r="I38" s="7" t="s">
        <v>134</v>
      </c>
      <c r="J38" s="3" t="s">
        <v>19</v>
      </c>
      <c r="K38" s="3" t="s">
        <v>15</v>
      </c>
      <c r="L38" s="3" t="s">
        <v>12</v>
      </c>
      <c r="M38" s="3" t="s">
        <v>559</v>
      </c>
      <c r="N38" s="3" t="s">
        <v>62</v>
      </c>
      <c r="O38" s="5">
        <v>42976</v>
      </c>
      <c r="P38" s="9">
        <f t="shared" si="8"/>
        <v>21.37096774193548</v>
      </c>
      <c r="Q38" s="3">
        <v>0.21370967741935482</v>
      </c>
      <c r="R38" s="3">
        <v>11</v>
      </c>
      <c r="S38">
        <f t="shared" si="5"/>
        <v>1.5714285714285714</v>
      </c>
      <c r="T38">
        <f t="shared" si="6"/>
        <v>0.36666666666666664</v>
      </c>
      <c r="U38">
        <f t="shared" si="7"/>
        <v>3.0136986301369864E-2</v>
      </c>
    </row>
    <row r="39" spans="1:22">
      <c r="A39" t="s">
        <v>56</v>
      </c>
      <c r="B39" s="3" t="s">
        <v>570</v>
      </c>
      <c r="C39" t="s">
        <v>46</v>
      </c>
      <c r="D39" s="3" t="s">
        <v>24</v>
      </c>
      <c r="E39" s="10">
        <v>16.8</v>
      </c>
      <c r="F39" s="10">
        <v>4.5214999999999996</v>
      </c>
      <c r="G39" s="7">
        <v>1</v>
      </c>
      <c r="H39" s="7">
        <v>24</v>
      </c>
      <c r="I39" s="7" t="s">
        <v>135</v>
      </c>
      <c r="J39" s="3" t="s">
        <v>19</v>
      </c>
      <c r="K39" s="3" t="s">
        <v>15</v>
      </c>
      <c r="L39" s="3" t="s">
        <v>12</v>
      </c>
      <c r="M39" s="3" t="s">
        <v>559</v>
      </c>
      <c r="N39" s="3" t="s">
        <v>62</v>
      </c>
      <c r="O39" s="5">
        <v>42976</v>
      </c>
      <c r="P39" s="9">
        <f t="shared" si="8"/>
        <v>23.46153846153846</v>
      </c>
      <c r="Q39" s="3">
        <v>0.23461538461538461</v>
      </c>
      <c r="R39" s="3">
        <v>11</v>
      </c>
      <c r="S39">
        <f t="shared" si="5"/>
        <v>1.5714285714285714</v>
      </c>
      <c r="T39">
        <f t="shared" si="6"/>
        <v>0.36666666666666664</v>
      </c>
      <c r="U39">
        <f t="shared" si="7"/>
        <v>3.0136986301369864E-2</v>
      </c>
    </row>
    <row r="40" spans="1:22">
      <c r="A40" t="s">
        <v>56</v>
      </c>
      <c r="B40" s="3" t="s">
        <v>570</v>
      </c>
      <c r="C40" t="s">
        <v>46</v>
      </c>
      <c r="D40" s="3" t="s">
        <v>24</v>
      </c>
      <c r="E40" s="10">
        <v>13.699999999999998</v>
      </c>
      <c r="F40" s="10">
        <v>4.6284999999999998</v>
      </c>
      <c r="G40" s="7">
        <v>2</v>
      </c>
      <c r="H40" s="7">
        <v>27</v>
      </c>
      <c r="I40" s="7" t="s">
        <v>168</v>
      </c>
      <c r="J40" s="3" t="s">
        <v>19</v>
      </c>
      <c r="K40" s="3" t="s">
        <v>15</v>
      </c>
      <c r="L40" s="3" t="s">
        <v>12</v>
      </c>
      <c r="M40" s="3" t="s">
        <v>559</v>
      </c>
      <c r="N40" s="3" t="s">
        <v>62</v>
      </c>
      <c r="O40" s="5">
        <v>42976</v>
      </c>
      <c r="P40" s="9">
        <f t="shared" si="8"/>
        <v>26.400000000000002</v>
      </c>
      <c r="Q40" s="3">
        <v>0.26400000000000001</v>
      </c>
      <c r="R40" s="3">
        <v>11</v>
      </c>
      <c r="S40">
        <f t="shared" si="5"/>
        <v>1.5714285714285714</v>
      </c>
      <c r="T40">
        <f t="shared" si="6"/>
        <v>0.36666666666666664</v>
      </c>
      <c r="U40">
        <f t="shared" si="7"/>
        <v>3.0136986301369864E-2</v>
      </c>
    </row>
    <row r="41" spans="1:22">
      <c r="A41" t="s">
        <v>56</v>
      </c>
      <c r="B41" s="3" t="s">
        <v>570</v>
      </c>
      <c r="C41" t="s">
        <v>46</v>
      </c>
      <c r="D41" t="s">
        <v>23</v>
      </c>
      <c r="E41" s="10">
        <v>15.933333333333332</v>
      </c>
      <c r="F41" s="10">
        <v>4.6970000000000001</v>
      </c>
      <c r="G41" s="7">
        <v>2</v>
      </c>
      <c r="H41" s="7">
        <v>26</v>
      </c>
      <c r="I41" s="7" t="s">
        <v>169</v>
      </c>
      <c r="J41" s="3" t="s">
        <v>19</v>
      </c>
      <c r="K41" s="3" t="s">
        <v>15</v>
      </c>
      <c r="L41" s="3" t="s">
        <v>12</v>
      </c>
      <c r="M41" s="3" t="s">
        <v>559</v>
      </c>
      <c r="N41" s="3" t="s">
        <v>62</v>
      </c>
      <c r="O41" s="5">
        <v>42976</v>
      </c>
      <c r="P41" s="9">
        <f t="shared" si="8"/>
        <v>28.35249042145594</v>
      </c>
      <c r="Q41" s="3">
        <v>0.28352490421455939</v>
      </c>
      <c r="R41" s="3">
        <v>11</v>
      </c>
      <c r="S41">
        <f t="shared" si="5"/>
        <v>1.5714285714285714</v>
      </c>
      <c r="T41">
        <f t="shared" si="6"/>
        <v>0.36666666666666664</v>
      </c>
      <c r="U41">
        <f t="shared" si="7"/>
        <v>3.0136986301369864E-2</v>
      </c>
    </row>
    <row r="42" spans="1:22">
      <c r="A42" t="s">
        <v>56</v>
      </c>
      <c r="B42" s="3" t="s">
        <v>570</v>
      </c>
      <c r="C42" t="s">
        <v>46</v>
      </c>
      <c r="D42" s="3" t="s">
        <v>25</v>
      </c>
      <c r="E42" s="10">
        <v>13.199999999999998</v>
      </c>
      <c r="F42" s="10">
        <v>4.843</v>
      </c>
      <c r="G42" s="7">
        <v>2</v>
      </c>
      <c r="H42" s="7">
        <v>25</v>
      </c>
      <c r="I42" s="7" t="s">
        <v>171</v>
      </c>
      <c r="J42" s="3" t="s">
        <v>19</v>
      </c>
      <c r="K42" s="3" t="s">
        <v>15</v>
      </c>
      <c r="L42" s="3" t="s">
        <v>12</v>
      </c>
      <c r="M42" s="3" t="s">
        <v>559</v>
      </c>
      <c r="N42" s="3" t="s">
        <v>62</v>
      </c>
      <c r="O42" s="5">
        <v>42976</v>
      </c>
      <c r="P42" s="9">
        <f t="shared" si="8"/>
        <v>29.527559055118115</v>
      </c>
      <c r="Q42" s="3">
        <v>0.29527559055118113</v>
      </c>
      <c r="R42" s="3">
        <v>11</v>
      </c>
      <c r="S42">
        <f t="shared" si="5"/>
        <v>1.5714285714285714</v>
      </c>
      <c r="T42">
        <f t="shared" si="6"/>
        <v>0.36666666666666664</v>
      </c>
      <c r="U42">
        <f t="shared" si="7"/>
        <v>3.0136986301369864E-2</v>
      </c>
    </row>
    <row r="43" spans="1:22">
      <c r="A43" t="s">
        <v>56</v>
      </c>
      <c r="B43" s="3" t="s">
        <v>570</v>
      </c>
      <c r="C43" t="s">
        <v>46</v>
      </c>
      <c r="D43" s="3" t="s">
        <v>25</v>
      </c>
      <c r="E43" s="10">
        <v>12.800000000000002</v>
      </c>
      <c r="F43" s="10">
        <v>4.7904999999999998</v>
      </c>
      <c r="G43" s="7">
        <v>3</v>
      </c>
      <c r="H43" s="7">
        <v>28</v>
      </c>
      <c r="I43" s="7" t="s">
        <v>204</v>
      </c>
      <c r="J43" s="3" t="s">
        <v>19</v>
      </c>
      <c r="K43" s="3" t="s">
        <v>15</v>
      </c>
      <c r="L43" s="3" t="s">
        <v>12</v>
      </c>
      <c r="M43" s="3" t="s">
        <v>559</v>
      </c>
      <c r="N43" s="3" t="s">
        <v>62</v>
      </c>
      <c r="O43" s="5">
        <v>42976</v>
      </c>
      <c r="P43" s="9">
        <f t="shared" si="8"/>
        <v>22.891566265060241</v>
      </c>
      <c r="Q43" s="3">
        <v>0.22891566265060243</v>
      </c>
      <c r="R43" s="3">
        <v>11</v>
      </c>
      <c r="S43">
        <f t="shared" si="5"/>
        <v>1.5714285714285714</v>
      </c>
      <c r="T43">
        <f t="shared" si="6"/>
        <v>0.36666666666666664</v>
      </c>
      <c r="U43">
        <f t="shared" si="7"/>
        <v>3.0136986301369864E-2</v>
      </c>
    </row>
    <row r="44" spans="1:22">
      <c r="A44" t="s">
        <v>56</v>
      </c>
      <c r="B44" s="3" t="s">
        <v>570</v>
      </c>
      <c r="C44" t="s">
        <v>46</v>
      </c>
      <c r="D44" t="s">
        <v>23</v>
      </c>
      <c r="E44" s="10">
        <v>13.2</v>
      </c>
      <c r="F44" s="10">
        <v>4.9674999999999994</v>
      </c>
      <c r="G44" s="7">
        <v>3</v>
      </c>
      <c r="H44" s="7">
        <v>29</v>
      </c>
      <c r="I44" s="7" t="s">
        <v>208</v>
      </c>
      <c r="J44" s="3" t="s">
        <v>19</v>
      </c>
      <c r="K44" s="3" t="s">
        <v>15</v>
      </c>
      <c r="L44" s="3" t="s">
        <v>12</v>
      </c>
      <c r="M44" s="3" t="s">
        <v>559</v>
      </c>
      <c r="N44" s="3" t="s">
        <v>62</v>
      </c>
      <c r="O44" s="5">
        <v>42976</v>
      </c>
      <c r="P44" s="9">
        <f t="shared" si="8"/>
        <v>29.921259842519689</v>
      </c>
      <c r="Q44" s="3">
        <v>0.29921259842519687</v>
      </c>
      <c r="R44" s="3">
        <v>11</v>
      </c>
      <c r="S44">
        <f t="shared" si="5"/>
        <v>1.5714285714285714</v>
      </c>
      <c r="T44">
        <f t="shared" si="6"/>
        <v>0.36666666666666664</v>
      </c>
      <c r="U44">
        <f t="shared" si="7"/>
        <v>3.0136986301369864E-2</v>
      </c>
    </row>
    <row r="45" spans="1:22">
      <c r="A45" t="s">
        <v>56</v>
      </c>
      <c r="B45" s="3" t="s">
        <v>570</v>
      </c>
      <c r="C45" t="s">
        <v>46</v>
      </c>
      <c r="D45" s="3" t="s">
        <v>24</v>
      </c>
      <c r="E45" s="10">
        <v>10.233333333333334</v>
      </c>
      <c r="F45" s="10">
        <v>4.9710000000000001</v>
      </c>
      <c r="G45" s="7">
        <v>3</v>
      </c>
      <c r="H45" s="7">
        <v>30</v>
      </c>
      <c r="I45" s="7" t="s">
        <v>232</v>
      </c>
      <c r="J45" s="3" t="s">
        <v>19</v>
      </c>
      <c r="K45" s="3" t="s">
        <v>15</v>
      </c>
      <c r="L45" s="3" t="s">
        <v>12</v>
      </c>
      <c r="M45" s="3" t="s">
        <v>559</v>
      </c>
      <c r="N45" s="3" t="s">
        <v>62</v>
      </c>
      <c r="O45" s="5">
        <v>42976</v>
      </c>
      <c r="P45" s="13" t="s">
        <v>11</v>
      </c>
      <c r="Q45" s="3" t="s">
        <v>11</v>
      </c>
      <c r="R45" s="3">
        <v>11</v>
      </c>
      <c r="S45">
        <f t="shared" si="5"/>
        <v>1.5714285714285714</v>
      </c>
      <c r="T45">
        <f t="shared" si="6"/>
        <v>0.36666666666666664</v>
      </c>
      <c r="U45">
        <f t="shared" si="7"/>
        <v>3.0136986301369864E-2</v>
      </c>
      <c r="V45" t="s">
        <v>52</v>
      </c>
    </row>
    <row r="46" spans="1:22">
      <c r="A46" t="s">
        <v>56</v>
      </c>
      <c r="B46" s="3" t="s">
        <v>570</v>
      </c>
      <c r="C46" t="s">
        <v>46</v>
      </c>
      <c r="D46" s="3" t="s">
        <v>24</v>
      </c>
      <c r="E46" s="10">
        <v>11.233333333333334</v>
      </c>
      <c r="F46" s="10">
        <v>4.8149999999999995</v>
      </c>
      <c r="G46" s="7">
        <v>4</v>
      </c>
      <c r="H46" s="7">
        <v>33</v>
      </c>
      <c r="I46" s="7" t="s">
        <v>238</v>
      </c>
      <c r="J46" s="3" t="s">
        <v>19</v>
      </c>
      <c r="K46" s="3" t="s">
        <v>15</v>
      </c>
      <c r="L46" s="3" t="s">
        <v>12</v>
      </c>
      <c r="M46" s="3" t="s">
        <v>559</v>
      </c>
      <c r="N46" s="3" t="s">
        <v>62</v>
      </c>
      <c r="O46" s="5">
        <v>42976</v>
      </c>
      <c r="P46" s="9">
        <f>Q46*100</f>
        <v>19.047619047619047</v>
      </c>
      <c r="Q46" s="3">
        <v>0.19047619047619047</v>
      </c>
      <c r="R46" s="3">
        <v>11</v>
      </c>
      <c r="S46">
        <f t="shared" si="5"/>
        <v>1.5714285714285714</v>
      </c>
      <c r="T46">
        <f t="shared" si="6"/>
        <v>0.36666666666666664</v>
      </c>
      <c r="U46">
        <f t="shared" si="7"/>
        <v>3.0136986301369864E-2</v>
      </c>
    </row>
    <row r="47" spans="1:22">
      <c r="A47" t="s">
        <v>56</v>
      </c>
      <c r="B47" s="3" t="s">
        <v>570</v>
      </c>
      <c r="C47" t="s">
        <v>46</v>
      </c>
      <c r="D47" s="3" t="s">
        <v>25</v>
      </c>
      <c r="E47" s="10">
        <v>12.133333333333333</v>
      </c>
      <c r="F47" s="10">
        <v>4.6604999999999999</v>
      </c>
      <c r="G47" s="7">
        <v>4</v>
      </c>
      <c r="H47" s="7">
        <v>31</v>
      </c>
      <c r="I47" s="7" t="s">
        <v>243</v>
      </c>
      <c r="J47" s="3" t="s">
        <v>19</v>
      </c>
      <c r="K47" s="3" t="s">
        <v>15</v>
      </c>
      <c r="L47" s="3" t="s">
        <v>12</v>
      </c>
      <c r="M47" s="3" t="s">
        <v>559</v>
      </c>
      <c r="N47" s="3" t="s">
        <v>62</v>
      </c>
      <c r="O47" s="5">
        <v>42976</v>
      </c>
      <c r="P47" s="9">
        <f>Q47*100</f>
        <v>25.781249999999993</v>
      </c>
      <c r="Q47" s="3">
        <v>0.25781249999999994</v>
      </c>
      <c r="R47" s="3">
        <v>11</v>
      </c>
      <c r="S47">
        <f t="shared" si="5"/>
        <v>1.5714285714285714</v>
      </c>
      <c r="T47">
        <f t="shared" si="6"/>
        <v>0.36666666666666664</v>
      </c>
      <c r="U47">
        <f t="shared" si="7"/>
        <v>3.0136986301369864E-2</v>
      </c>
    </row>
    <row r="48" spans="1:22">
      <c r="A48" t="s">
        <v>56</v>
      </c>
      <c r="B48" s="3" t="s">
        <v>570</v>
      </c>
      <c r="C48" t="s">
        <v>46</v>
      </c>
      <c r="D48" t="s">
        <v>23</v>
      </c>
      <c r="E48" s="10" t="s">
        <v>11</v>
      </c>
      <c r="F48" s="10">
        <v>4.5289999999999999</v>
      </c>
      <c r="G48" s="7">
        <v>4</v>
      </c>
      <c r="H48" s="7">
        <v>32</v>
      </c>
      <c r="I48" s="7" t="s">
        <v>261</v>
      </c>
      <c r="J48" s="3" t="s">
        <v>19</v>
      </c>
      <c r="K48" s="3" t="s">
        <v>15</v>
      </c>
      <c r="L48" s="3" t="s">
        <v>12</v>
      </c>
      <c r="M48" s="3" t="s">
        <v>559</v>
      </c>
      <c r="N48" s="3" t="s">
        <v>62</v>
      </c>
      <c r="O48" s="5">
        <v>42976</v>
      </c>
      <c r="P48" s="13" t="s">
        <v>11</v>
      </c>
      <c r="Q48" s="3" t="s">
        <v>11</v>
      </c>
      <c r="R48" s="3">
        <v>11</v>
      </c>
      <c r="S48">
        <f t="shared" si="5"/>
        <v>1.5714285714285714</v>
      </c>
      <c r="T48">
        <f t="shared" si="6"/>
        <v>0.36666666666666664</v>
      </c>
      <c r="U48">
        <f t="shared" si="7"/>
        <v>3.0136986301369864E-2</v>
      </c>
      <c r="V48" t="s">
        <v>52</v>
      </c>
    </row>
    <row r="49" spans="1:22">
      <c r="A49" t="s">
        <v>56</v>
      </c>
      <c r="B49" s="3" t="s">
        <v>570</v>
      </c>
      <c r="C49" t="s">
        <v>46</v>
      </c>
      <c r="D49" s="3" t="s">
        <v>25</v>
      </c>
      <c r="E49" s="10">
        <v>14.833333333333334</v>
      </c>
      <c r="F49" s="10">
        <v>5.1020000000000003</v>
      </c>
      <c r="G49" s="7">
        <v>5</v>
      </c>
      <c r="H49" s="7">
        <v>34</v>
      </c>
      <c r="I49" s="7" t="s">
        <v>277</v>
      </c>
      <c r="J49" s="3" t="s">
        <v>19</v>
      </c>
      <c r="K49" s="3" t="s">
        <v>15</v>
      </c>
      <c r="L49" s="3" t="s">
        <v>12</v>
      </c>
      <c r="M49" s="3" t="s">
        <v>559</v>
      </c>
      <c r="N49" s="3" t="s">
        <v>62</v>
      </c>
      <c r="O49" s="5">
        <v>42976</v>
      </c>
      <c r="P49" s="9">
        <f>Q49*100</f>
        <v>22.007722007722013</v>
      </c>
      <c r="Q49" s="3">
        <v>0.22007722007722011</v>
      </c>
      <c r="R49" s="3">
        <v>11</v>
      </c>
      <c r="S49">
        <f t="shared" si="5"/>
        <v>1.5714285714285714</v>
      </c>
      <c r="T49">
        <f t="shared" si="6"/>
        <v>0.36666666666666664</v>
      </c>
      <c r="U49">
        <f t="shared" si="7"/>
        <v>3.0136986301369864E-2</v>
      </c>
    </row>
    <row r="50" spans="1:22">
      <c r="A50" t="s">
        <v>56</v>
      </c>
      <c r="B50" s="3" t="s">
        <v>570</v>
      </c>
      <c r="C50" t="s">
        <v>46</v>
      </c>
      <c r="D50" t="s">
        <v>23</v>
      </c>
      <c r="E50" s="3" t="s">
        <v>11</v>
      </c>
      <c r="F50" s="3">
        <v>4.5195000000000007</v>
      </c>
      <c r="G50" s="7">
        <v>5</v>
      </c>
      <c r="H50" s="7">
        <v>35</v>
      </c>
      <c r="I50" s="7" t="s">
        <v>298</v>
      </c>
      <c r="J50" s="3" t="s">
        <v>19</v>
      </c>
      <c r="K50" s="3" t="s">
        <v>15</v>
      </c>
      <c r="L50" s="3" t="s">
        <v>12</v>
      </c>
      <c r="M50" s="3" t="s">
        <v>559</v>
      </c>
      <c r="N50" s="3" t="s">
        <v>62</v>
      </c>
      <c r="O50" s="5">
        <v>42976</v>
      </c>
      <c r="P50" s="13" t="s">
        <v>11</v>
      </c>
      <c r="Q50" s="3" t="s">
        <v>11</v>
      </c>
      <c r="R50" s="3">
        <v>11</v>
      </c>
      <c r="S50">
        <f t="shared" si="5"/>
        <v>1.5714285714285714</v>
      </c>
      <c r="T50">
        <f t="shared" si="6"/>
        <v>0.36666666666666664</v>
      </c>
      <c r="U50">
        <f t="shared" si="7"/>
        <v>3.0136986301369864E-2</v>
      </c>
      <c r="V50" t="s">
        <v>52</v>
      </c>
    </row>
    <row r="51" spans="1:22">
      <c r="A51" t="s">
        <v>56</v>
      </c>
      <c r="B51" s="3" t="s">
        <v>570</v>
      </c>
      <c r="C51" t="s">
        <v>46</v>
      </c>
      <c r="D51" s="3" t="s">
        <v>24</v>
      </c>
      <c r="E51" s="10">
        <v>12.433333333333332</v>
      </c>
      <c r="F51" s="10">
        <v>5.0664999999999996</v>
      </c>
      <c r="G51" s="7">
        <v>5</v>
      </c>
      <c r="H51" s="7">
        <v>36</v>
      </c>
      <c r="I51" s="7" t="s">
        <v>304</v>
      </c>
      <c r="J51" s="3" t="s">
        <v>19</v>
      </c>
      <c r="K51" s="3" t="s">
        <v>15</v>
      </c>
      <c r="L51" s="3" t="s">
        <v>12</v>
      </c>
      <c r="M51" s="3" t="s">
        <v>559</v>
      </c>
      <c r="N51" s="3" t="s">
        <v>62</v>
      </c>
      <c r="O51" s="5">
        <v>42976</v>
      </c>
      <c r="P51" s="9" t="s">
        <v>11</v>
      </c>
      <c r="Q51" s="3" t="s">
        <v>11</v>
      </c>
      <c r="R51" s="3">
        <v>11</v>
      </c>
      <c r="S51">
        <f t="shared" si="5"/>
        <v>1.5714285714285714</v>
      </c>
      <c r="T51">
        <f t="shared" si="6"/>
        <v>0.36666666666666664</v>
      </c>
      <c r="U51">
        <f t="shared" si="7"/>
        <v>3.0136986301369864E-2</v>
      </c>
      <c r="V51" t="s">
        <v>52</v>
      </c>
    </row>
    <row r="52" spans="1:22">
      <c r="A52" t="s">
        <v>56</v>
      </c>
      <c r="B52" s="3" t="s">
        <v>570</v>
      </c>
      <c r="C52" t="s">
        <v>46</v>
      </c>
      <c r="D52" s="3" t="s">
        <v>25</v>
      </c>
      <c r="E52" s="3">
        <v>12.366666666666667</v>
      </c>
      <c r="F52" s="3">
        <v>5.0164999999999997</v>
      </c>
      <c r="G52" s="7">
        <v>6</v>
      </c>
      <c r="H52" s="7">
        <v>37</v>
      </c>
      <c r="I52" s="7" t="s">
        <v>311</v>
      </c>
      <c r="J52" s="3" t="s">
        <v>19</v>
      </c>
      <c r="K52" s="3" t="s">
        <v>15</v>
      </c>
      <c r="L52" s="3" t="s">
        <v>12</v>
      </c>
      <c r="M52" s="3" t="s">
        <v>559</v>
      </c>
      <c r="N52" s="3" t="s">
        <v>62</v>
      </c>
      <c r="O52" s="5">
        <v>42976</v>
      </c>
      <c r="P52" s="9">
        <f>Q52*100</f>
        <v>17.2</v>
      </c>
      <c r="Q52" s="3">
        <v>0.17199999999999999</v>
      </c>
      <c r="R52" s="3">
        <v>11</v>
      </c>
      <c r="S52">
        <f t="shared" si="5"/>
        <v>1.5714285714285714</v>
      </c>
      <c r="T52">
        <f t="shared" si="6"/>
        <v>0.36666666666666664</v>
      </c>
      <c r="U52">
        <f t="shared" si="7"/>
        <v>3.0136986301369864E-2</v>
      </c>
    </row>
    <row r="53" spans="1:22">
      <c r="A53" t="s">
        <v>56</v>
      </c>
      <c r="B53" s="3" t="s">
        <v>570</v>
      </c>
      <c r="C53" t="s">
        <v>46</v>
      </c>
      <c r="D53" t="s">
        <v>23</v>
      </c>
      <c r="E53" s="3">
        <v>16.233333333333334</v>
      </c>
      <c r="F53" s="3">
        <v>4.7214999999999998</v>
      </c>
      <c r="G53" s="7">
        <v>6</v>
      </c>
      <c r="H53" s="7">
        <v>38</v>
      </c>
      <c r="I53" s="7" t="s">
        <v>331</v>
      </c>
      <c r="J53" s="3" t="s">
        <v>19</v>
      </c>
      <c r="K53" s="3" t="s">
        <v>15</v>
      </c>
      <c r="L53" s="3" t="s">
        <v>12</v>
      </c>
      <c r="M53" s="3" t="s">
        <v>559</v>
      </c>
      <c r="N53" s="3" t="s">
        <v>62</v>
      </c>
      <c r="O53" s="5">
        <v>42976</v>
      </c>
      <c r="P53" s="13" t="s">
        <v>11</v>
      </c>
      <c r="Q53" s="3" t="s">
        <v>11</v>
      </c>
      <c r="R53" s="3">
        <v>11</v>
      </c>
      <c r="S53">
        <f t="shared" si="5"/>
        <v>1.5714285714285714</v>
      </c>
      <c r="T53">
        <f t="shared" si="6"/>
        <v>0.36666666666666664</v>
      </c>
      <c r="U53">
        <f t="shared" ref="U53:U84" si="9">R53/365</f>
        <v>3.0136986301369864E-2</v>
      </c>
      <c r="V53" t="s">
        <v>52</v>
      </c>
    </row>
    <row r="54" spans="1:22">
      <c r="A54" t="s">
        <v>56</v>
      </c>
      <c r="B54" s="3" t="s">
        <v>570</v>
      </c>
      <c r="C54" t="s">
        <v>46</v>
      </c>
      <c r="D54" s="3" t="s">
        <v>24</v>
      </c>
      <c r="E54" s="10">
        <v>12.299999999999999</v>
      </c>
      <c r="F54" s="10">
        <v>4.9554999999999998</v>
      </c>
      <c r="G54" s="7">
        <v>6</v>
      </c>
      <c r="H54" s="7">
        <v>39</v>
      </c>
      <c r="I54" s="7" t="s">
        <v>337</v>
      </c>
      <c r="J54" s="3" t="s">
        <v>19</v>
      </c>
      <c r="K54" s="3" t="s">
        <v>15</v>
      </c>
      <c r="L54" s="3" t="s">
        <v>12</v>
      </c>
      <c r="M54" s="3" t="s">
        <v>559</v>
      </c>
      <c r="N54" s="3" t="s">
        <v>62</v>
      </c>
      <c r="O54" s="5">
        <v>42976</v>
      </c>
      <c r="P54" s="9" t="s">
        <v>11</v>
      </c>
      <c r="Q54" s="3" t="s">
        <v>11</v>
      </c>
      <c r="R54" s="3">
        <v>11</v>
      </c>
      <c r="S54">
        <f t="shared" si="5"/>
        <v>1.5714285714285714</v>
      </c>
      <c r="T54">
        <f t="shared" si="6"/>
        <v>0.36666666666666664</v>
      </c>
      <c r="U54">
        <f t="shared" si="9"/>
        <v>3.0136986301369864E-2</v>
      </c>
      <c r="V54" t="s">
        <v>52</v>
      </c>
    </row>
    <row r="55" spans="1:22">
      <c r="A55" t="s">
        <v>56</v>
      </c>
      <c r="B55" s="3" t="s">
        <v>570</v>
      </c>
      <c r="C55" t="s">
        <v>46</v>
      </c>
      <c r="D55" s="3" t="s">
        <v>25</v>
      </c>
      <c r="E55" s="10">
        <v>16.733333333333334</v>
      </c>
      <c r="F55" s="10">
        <v>4.9249999999999998</v>
      </c>
      <c r="G55" s="7">
        <v>1</v>
      </c>
      <c r="H55" s="7">
        <v>22</v>
      </c>
      <c r="I55" s="7" t="s">
        <v>145</v>
      </c>
      <c r="J55" s="3" t="s">
        <v>19</v>
      </c>
      <c r="K55" s="3" t="s">
        <v>15</v>
      </c>
      <c r="L55" s="3" t="s">
        <v>6</v>
      </c>
      <c r="M55" s="3" t="s">
        <v>560</v>
      </c>
      <c r="N55" s="3" t="s">
        <v>62</v>
      </c>
      <c r="O55" s="5">
        <v>42976</v>
      </c>
      <c r="P55" s="9">
        <f t="shared" ref="P55:P61" si="10">Q55*100</f>
        <v>49.800796812748999</v>
      </c>
      <c r="Q55" s="3">
        <v>0.49800796812748999</v>
      </c>
      <c r="R55" s="3">
        <v>11</v>
      </c>
      <c r="S55">
        <f t="shared" si="5"/>
        <v>1.5714285714285714</v>
      </c>
      <c r="T55">
        <f t="shared" si="6"/>
        <v>0.36666666666666664</v>
      </c>
      <c r="U55">
        <f t="shared" si="9"/>
        <v>3.0136986301369864E-2</v>
      </c>
    </row>
    <row r="56" spans="1:22">
      <c r="A56" t="s">
        <v>56</v>
      </c>
      <c r="B56" s="3" t="s">
        <v>570</v>
      </c>
      <c r="C56" t="s">
        <v>46</v>
      </c>
      <c r="D56" s="3" t="s">
        <v>24</v>
      </c>
      <c r="E56" s="10">
        <v>16.8</v>
      </c>
      <c r="F56" s="10">
        <v>4.5214999999999996</v>
      </c>
      <c r="G56" s="7">
        <v>1</v>
      </c>
      <c r="H56" s="7">
        <v>24</v>
      </c>
      <c r="I56" s="7" t="s">
        <v>147</v>
      </c>
      <c r="J56" s="3" t="s">
        <v>19</v>
      </c>
      <c r="K56" s="3" t="s">
        <v>15</v>
      </c>
      <c r="L56" s="3" t="s">
        <v>6</v>
      </c>
      <c r="M56" s="3" t="s">
        <v>560</v>
      </c>
      <c r="N56" s="3" t="s">
        <v>62</v>
      </c>
      <c r="O56" s="5">
        <v>42976</v>
      </c>
      <c r="P56" s="9">
        <f t="shared" si="10"/>
        <v>54.509803921568633</v>
      </c>
      <c r="Q56" s="3">
        <v>0.54509803921568634</v>
      </c>
      <c r="R56" s="3">
        <v>11</v>
      </c>
      <c r="S56">
        <f t="shared" si="5"/>
        <v>1.5714285714285714</v>
      </c>
      <c r="T56">
        <f t="shared" si="6"/>
        <v>0.36666666666666664</v>
      </c>
      <c r="U56">
        <f t="shared" si="9"/>
        <v>3.0136986301369864E-2</v>
      </c>
    </row>
    <row r="57" spans="1:22">
      <c r="A57" t="s">
        <v>56</v>
      </c>
      <c r="B57" s="3" t="s">
        <v>570</v>
      </c>
      <c r="C57" t="s">
        <v>46</v>
      </c>
      <c r="D57" t="s">
        <v>23</v>
      </c>
      <c r="E57" s="10">
        <v>15.933333333333332</v>
      </c>
      <c r="F57" s="10">
        <v>4.6970000000000001</v>
      </c>
      <c r="G57" s="7">
        <v>2</v>
      </c>
      <c r="H57" s="7">
        <v>26</v>
      </c>
      <c r="I57" s="7" t="s">
        <v>175</v>
      </c>
      <c r="J57" s="3" t="s">
        <v>19</v>
      </c>
      <c r="K57" s="3" t="s">
        <v>15</v>
      </c>
      <c r="L57" s="3" t="s">
        <v>6</v>
      </c>
      <c r="M57" s="3" t="s">
        <v>560</v>
      </c>
      <c r="N57" s="3" t="s">
        <v>62</v>
      </c>
      <c r="O57" s="5">
        <v>42976</v>
      </c>
      <c r="P57" s="9">
        <f t="shared" si="10"/>
        <v>42.748091603053432</v>
      </c>
      <c r="Q57" s="3">
        <v>0.42748091603053434</v>
      </c>
      <c r="R57" s="3">
        <v>11</v>
      </c>
      <c r="S57">
        <f t="shared" si="5"/>
        <v>1.5714285714285714</v>
      </c>
      <c r="T57">
        <f t="shared" si="6"/>
        <v>0.36666666666666664</v>
      </c>
      <c r="U57">
        <f t="shared" si="9"/>
        <v>3.0136986301369864E-2</v>
      </c>
    </row>
    <row r="58" spans="1:22">
      <c r="A58" t="s">
        <v>56</v>
      </c>
      <c r="B58" s="3" t="s">
        <v>570</v>
      </c>
      <c r="C58" t="s">
        <v>46</v>
      </c>
      <c r="D58" s="3" t="s">
        <v>25</v>
      </c>
      <c r="E58" s="10">
        <v>13.199999999999998</v>
      </c>
      <c r="F58" s="10">
        <v>4.843</v>
      </c>
      <c r="G58" s="7">
        <v>2</v>
      </c>
      <c r="H58" s="7">
        <v>25</v>
      </c>
      <c r="I58" s="7" t="s">
        <v>179</v>
      </c>
      <c r="J58" s="3" t="s">
        <v>19</v>
      </c>
      <c r="K58" s="3" t="s">
        <v>15</v>
      </c>
      <c r="L58" s="3" t="s">
        <v>6</v>
      </c>
      <c r="M58" s="3" t="s">
        <v>560</v>
      </c>
      <c r="N58" s="3" t="s">
        <v>62</v>
      </c>
      <c r="O58" s="5">
        <v>42976</v>
      </c>
      <c r="P58" s="9">
        <f t="shared" si="10"/>
        <v>46.332046332046332</v>
      </c>
      <c r="Q58" s="3">
        <v>0.46332046332046334</v>
      </c>
      <c r="R58" s="3">
        <v>11</v>
      </c>
      <c r="S58">
        <f t="shared" si="5"/>
        <v>1.5714285714285714</v>
      </c>
      <c r="T58">
        <f t="shared" si="6"/>
        <v>0.36666666666666664</v>
      </c>
      <c r="U58">
        <f t="shared" si="9"/>
        <v>3.0136986301369864E-2</v>
      </c>
    </row>
    <row r="59" spans="1:22">
      <c r="A59" t="s">
        <v>56</v>
      </c>
      <c r="B59" s="3" t="s">
        <v>570</v>
      </c>
      <c r="C59" t="s">
        <v>46</v>
      </c>
      <c r="D59" s="3" t="s">
        <v>24</v>
      </c>
      <c r="E59" s="10">
        <v>13.699999999999998</v>
      </c>
      <c r="F59" s="10">
        <v>4.6284999999999998</v>
      </c>
      <c r="G59" s="7">
        <v>2</v>
      </c>
      <c r="H59" s="7">
        <v>27</v>
      </c>
      <c r="I59" s="7" t="s">
        <v>180</v>
      </c>
      <c r="J59" s="3" t="s">
        <v>19</v>
      </c>
      <c r="K59" s="3" t="s">
        <v>15</v>
      </c>
      <c r="L59" s="3" t="s">
        <v>6</v>
      </c>
      <c r="M59" s="3" t="s">
        <v>560</v>
      </c>
      <c r="N59" s="3" t="s">
        <v>62</v>
      </c>
      <c r="O59" s="5">
        <v>42976</v>
      </c>
      <c r="P59" s="9">
        <f t="shared" si="10"/>
        <v>50.194552529182879</v>
      </c>
      <c r="Q59" s="3">
        <v>0.50194552529182879</v>
      </c>
      <c r="R59" s="3">
        <v>11</v>
      </c>
      <c r="S59">
        <f t="shared" si="5"/>
        <v>1.5714285714285714</v>
      </c>
      <c r="T59">
        <f t="shared" si="6"/>
        <v>0.36666666666666664</v>
      </c>
      <c r="U59">
        <f t="shared" si="9"/>
        <v>3.0136986301369864E-2</v>
      </c>
    </row>
    <row r="60" spans="1:22">
      <c r="A60" t="s">
        <v>56</v>
      </c>
      <c r="B60" s="3" t="s">
        <v>570</v>
      </c>
      <c r="C60" t="s">
        <v>46</v>
      </c>
      <c r="D60" t="s">
        <v>23</v>
      </c>
      <c r="E60" s="10">
        <v>13.2</v>
      </c>
      <c r="F60" s="10">
        <v>4.9674999999999994</v>
      </c>
      <c r="G60" s="7">
        <v>3</v>
      </c>
      <c r="H60" s="7">
        <v>29</v>
      </c>
      <c r="I60" s="7" t="s">
        <v>215</v>
      </c>
      <c r="J60" s="3" t="s">
        <v>19</v>
      </c>
      <c r="K60" s="3" t="s">
        <v>15</v>
      </c>
      <c r="L60" s="3" t="s">
        <v>6</v>
      </c>
      <c r="M60" s="3" t="s">
        <v>560</v>
      </c>
      <c r="N60" s="3" t="s">
        <v>62</v>
      </c>
      <c r="O60" s="5">
        <v>42976</v>
      </c>
      <c r="P60" s="9">
        <f t="shared" si="10"/>
        <v>41.960784313725483</v>
      </c>
      <c r="Q60" s="3">
        <v>0.41960784313725485</v>
      </c>
      <c r="R60" s="3">
        <v>11</v>
      </c>
      <c r="S60">
        <f t="shared" si="5"/>
        <v>1.5714285714285714</v>
      </c>
      <c r="T60">
        <f t="shared" si="6"/>
        <v>0.36666666666666664</v>
      </c>
      <c r="U60">
        <f t="shared" si="9"/>
        <v>3.0136986301369864E-2</v>
      </c>
    </row>
    <row r="61" spans="1:22">
      <c r="A61" t="s">
        <v>56</v>
      </c>
      <c r="B61" s="3" t="s">
        <v>570</v>
      </c>
      <c r="C61" t="s">
        <v>46</v>
      </c>
      <c r="D61" s="3" t="s">
        <v>25</v>
      </c>
      <c r="E61" s="10">
        <v>12.800000000000002</v>
      </c>
      <c r="F61" s="10">
        <v>4.7904999999999998</v>
      </c>
      <c r="G61" s="7">
        <v>3</v>
      </c>
      <c r="H61" s="7">
        <v>28</v>
      </c>
      <c r="I61" s="7" t="s">
        <v>218</v>
      </c>
      <c r="J61" s="3" t="s">
        <v>19</v>
      </c>
      <c r="K61" s="3" t="s">
        <v>15</v>
      </c>
      <c r="L61" s="3" t="s">
        <v>6</v>
      </c>
      <c r="M61" s="3" t="s">
        <v>560</v>
      </c>
      <c r="N61" s="3" t="s">
        <v>62</v>
      </c>
      <c r="O61" s="5">
        <v>42976</v>
      </c>
      <c r="P61" s="9">
        <f t="shared" si="10"/>
        <v>53.149606299212607</v>
      </c>
      <c r="Q61" s="3">
        <v>0.53149606299212604</v>
      </c>
      <c r="R61" s="3">
        <v>11</v>
      </c>
      <c r="S61">
        <f t="shared" si="5"/>
        <v>1.5714285714285714</v>
      </c>
      <c r="T61">
        <f t="shared" si="6"/>
        <v>0.36666666666666664</v>
      </c>
      <c r="U61">
        <f t="shared" si="9"/>
        <v>3.0136986301369864E-2</v>
      </c>
    </row>
    <row r="62" spans="1:22">
      <c r="A62" t="s">
        <v>56</v>
      </c>
      <c r="B62" s="3" t="s">
        <v>570</v>
      </c>
      <c r="C62" t="s">
        <v>46</v>
      </c>
      <c r="D62" s="3" t="s">
        <v>24</v>
      </c>
      <c r="E62" s="10">
        <v>10.233333333333334</v>
      </c>
      <c r="F62" s="10">
        <v>4.9710000000000001</v>
      </c>
      <c r="G62" s="7">
        <v>3</v>
      </c>
      <c r="H62" s="7">
        <v>30</v>
      </c>
      <c r="I62" s="7" t="s">
        <v>234</v>
      </c>
      <c r="J62" s="3" t="s">
        <v>19</v>
      </c>
      <c r="K62" s="3" t="s">
        <v>15</v>
      </c>
      <c r="L62" s="3" t="s">
        <v>6</v>
      </c>
      <c r="M62" s="3" t="s">
        <v>560</v>
      </c>
      <c r="N62" s="3" t="s">
        <v>62</v>
      </c>
      <c r="O62" s="5">
        <v>42976</v>
      </c>
      <c r="P62" s="13" t="s">
        <v>11</v>
      </c>
      <c r="Q62" s="3" t="s">
        <v>11</v>
      </c>
      <c r="R62" s="3">
        <v>11</v>
      </c>
      <c r="S62">
        <f t="shared" si="5"/>
        <v>1.5714285714285714</v>
      </c>
      <c r="T62">
        <f t="shared" si="6"/>
        <v>0.36666666666666664</v>
      </c>
      <c r="U62">
        <f t="shared" si="9"/>
        <v>3.0136986301369864E-2</v>
      </c>
      <c r="V62" t="s">
        <v>52</v>
      </c>
    </row>
    <row r="63" spans="1:22">
      <c r="A63" t="s">
        <v>56</v>
      </c>
      <c r="B63" s="3" t="s">
        <v>570</v>
      </c>
      <c r="C63" t="s">
        <v>46</v>
      </c>
      <c r="D63" s="3" t="s">
        <v>25</v>
      </c>
      <c r="E63" s="10">
        <v>12.133333333333333</v>
      </c>
      <c r="F63" s="10">
        <v>4.6604999999999999</v>
      </c>
      <c r="G63" s="7">
        <v>4</v>
      </c>
      <c r="H63" s="7">
        <v>31</v>
      </c>
      <c r="I63" s="7" t="s">
        <v>251</v>
      </c>
      <c r="J63" s="3" t="s">
        <v>19</v>
      </c>
      <c r="K63" s="3" t="s">
        <v>15</v>
      </c>
      <c r="L63" s="3" t="s">
        <v>6</v>
      </c>
      <c r="M63" s="3" t="s">
        <v>560</v>
      </c>
      <c r="N63" s="3" t="s">
        <v>62</v>
      </c>
      <c r="O63" s="5">
        <v>42976</v>
      </c>
      <c r="P63" s="9">
        <f>Q63*100</f>
        <v>53.441295546558699</v>
      </c>
      <c r="Q63" s="3">
        <v>0.53441295546558698</v>
      </c>
      <c r="R63" s="3">
        <v>11</v>
      </c>
      <c r="S63">
        <f t="shared" si="5"/>
        <v>1.5714285714285714</v>
      </c>
      <c r="T63">
        <f t="shared" si="6"/>
        <v>0.36666666666666664</v>
      </c>
      <c r="U63">
        <f t="shared" si="9"/>
        <v>3.0136986301369864E-2</v>
      </c>
    </row>
    <row r="64" spans="1:22">
      <c r="A64" t="s">
        <v>56</v>
      </c>
      <c r="B64" s="3" t="s">
        <v>570</v>
      </c>
      <c r="C64" t="s">
        <v>46</v>
      </c>
      <c r="D64" t="s">
        <v>23</v>
      </c>
      <c r="E64" s="3" t="s">
        <v>11</v>
      </c>
      <c r="F64" s="3">
        <v>4.5289999999999999</v>
      </c>
      <c r="G64" s="7">
        <v>4</v>
      </c>
      <c r="H64" s="7">
        <v>32</v>
      </c>
      <c r="I64" s="7" t="s">
        <v>263</v>
      </c>
      <c r="J64" s="3" t="s">
        <v>19</v>
      </c>
      <c r="K64" s="3" t="s">
        <v>15</v>
      </c>
      <c r="L64" s="3" t="s">
        <v>6</v>
      </c>
      <c r="M64" s="3" t="s">
        <v>560</v>
      </c>
      <c r="N64" s="3" t="s">
        <v>62</v>
      </c>
      <c r="O64" s="5">
        <v>42976</v>
      </c>
      <c r="P64" s="13" t="s">
        <v>11</v>
      </c>
      <c r="Q64" s="3" t="s">
        <v>11</v>
      </c>
      <c r="R64" s="3">
        <v>11</v>
      </c>
      <c r="S64">
        <f t="shared" si="5"/>
        <v>1.5714285714285714</v>
      </c>
      <c r="T64">
        <f t="shared" si="6"/>
        <v>0.36666666666666664</v>
      </c>
      <c r="U64">
        <f t="shared" si="9"/>
        <v>3.0136986301369864E-2</v>
      </c>
      <c r="V64" t="s">
        <v>52</v>
      </c>
    </row>
    <row r="65" spans="1:22">
      <c r="A65" t="s">
        <v>56</v>
      </c>
      <c r="B65" s="3" t="s">
        <v>570</v>
      </c>
      <c r="C65" t="s">
        <v>46</v>
      </c>
      <c r="D65" s="3" t="s">
        <v>24</v>
      </c>
      <c r="E65" s="10">
        <v>11.233333333333334</v>
      </c>
      <c r="F65" s="10">
        <v>4.8149999999999995</v>
      </c>
      <c r="G65" s="7">
        <v>4</v>
      </c>
      <c r="H65" s="7">
        <v>33</v>
      </c>
      <c r="I65" s="7" t="s">
        <v>269</v>
      </c>
      <c r="J65" s="3" t="s">
        <v>19</v>
      </c>
      <c r="K65" s="3" t="s">
        <v>15</v>
      </c>
      <c r="L65" s="3" t="s">
        <v>6</v>
      </c>
      <c r="M65" s="3" t="s">
        <v>560</v>
      </c>
      <c r="N65" s="3" t="s">
        <v>62</v>
      </c>
      <c r="O65" s="5">
        <v>42976</v>
      </c>
      <c r="P65" s="9" t="s">
        <v>11</v>
      </c>
      <c r="Q65" s="3" t="s">
        <v>11</v>
      </c>
      <c r="R65" s="3">
        <v>11</v>
      </c>
      <c r="S65">
        <f t="shared" si="5"/>
        <v>1.5714285714285714</v>
      </c>
      <c r="T65">
        <f t="shared" si="6"/>
        <v>0.36666666666666664</v>
      </c>
      <c r="U65">
        <f t="shared" si="9"/>
        <v>3.0136986301369864E-2</v>
      </c>
      <c r="V65" t="s">
        <v>52</v>
      </c>
    </row>
    <row r="66" spans="1:22">
      <c r="A66" t="s">
        <v>56</v>
      </c>
      <c r="B66" s="3" t="s">
        <v>570</v>
      </c>
      <c r="C66" t="s">
        <v>46</v>
      </c>
      <c r="D66" s="3" t="s">
        <v>25</v>
      </c>
      <c r="E66" s="10">
        <v>14.833333333333334</v>
      </c>
      <c r="F66" s="10">
        <v>5.1020000000000003</v>
      </c>
      <c r="G66" s="7">
        <v>5</v>
      </c>
      <c r="H66" s="7">
        <v>34</v>
      </c>
      <c r="I66" s="7" t="s">
        <v>290</v>
      </c>
      <c r="J66" s="3" t="s">
        <v>19</v>
      </c>
      <c r="K66" s="3" t="s">
        <v>15</v>
      </c>
      <c r="L66" s="3" t="s">
        <v>6</v>
      </c>
      <c r="M66" s="3" t="s">
        <v>560</v>
      </c>
      <c r="N66" s="3" t="s">
        <v>62</v>
      </c>
      <c r="O66" s="5">
        <v>42976</v>
      </c>
      <c r="P66" s="9">
        <f>Q66*100</f>
        <v>56.521739130434788</v>
      </c>
      <c r="Q66" s="3">
        <v>0.56521739130434789</v>
      </c>
      <c r="R66" s="3">
        <v>11</v>
      </c>
      <c r="S66">
        <f t="shared" si="5"/>
        <v>1.5714285714285714</v>
      </c>
      <c r="T66">
        <f t="shared" si="6"/>
        <v>0.36666666666666664</v>
      </c>
      <c r="U66">
        <f t="shared" si="9"/>
        <v>3.0136986301369864E-2</v>
      </c>
    </row>
    <row r="67" spans="1:22">
      <c r="A67" t="s">
        <v>56</v>
      </c>
      <c r="B67" s="3" t="s">
        <v>570</v>
      </c>
      <c r="C67" t="s">
        <v>46</v>
      </c>
      <c r="D67" t="s">
        <v>23</v>
      </c>
      <c r="E67" s="3" t="s">
        <v>11</v>
      </c>
      <c r="F67" s="3">
        <v>4.5195000000000007</v>
      </c>
      <c r="G67" s="7">
        <v>5</v>
      </c>
      <c r="H67" s="7">
        <v>35</v>
      </c>
      <c r="I67" s="7" t="s">
        <v>300</v>
      </c>
      <c r="J67" s="3" t="s">
        <v>19</v>
      </c>
      <c r="K67" s="3" t="s">
        <v>15</v>
      </c>
      <c r="L67" s="3" t="s">
        <v>6</v>
      </c>
      <c r="M67" s="3" t="s">
        <v>560</v>
      </c>
      <c r="N67" s="3" t="s">
        <v>62</v>
      </c>
      <c r="O67" s="5">
        <v>42976</v>
      </c>
      <c r="P67" s="13" t="s">
        <v>11</v>
      </c>
      <c r="Q67" s="3" t="s">
        <v>11</v>
      </c>
      <c r="R67" s="3">
        <v>11</v>
      </c>
      <c r="S67">
        <f t="shared" si="5"/>
        <v>1.5714285714285714</v>
      </c>
      <c r="T67">
        <f t="shared" si="6"/>
        <v>0.36666666666666664</v>
      </c>
      <c r="U67">
        <f t="shared" si="9"/>
        <v>3.0136986301369864E-2</v>
      </c>
      <c r="V67" t="s">
        <v>52</v>
      </c>
    </row>
    <row r="68" spans="1:22">
      <c r="A68" t="s">
        <v>56</v>
      </c>
      <c r="B68" s="3" t="s">
        <v>570</v>
      </c>
      <c r="C68" t="s">
        <v>46</v>
      </c>
      <c r="D68" s="3" t="s">
        <v>24</v>
      </c>
      <c r="E68" s="10">
        <v>12.433333333333332</v>
      </c>
      <c r="F68" s="10">
        <v>5.0664999999999996</v>
      </c>
      <c r="G68" s="7">
        <v>5</v>
      </c>
      <c r="H68" s="7">
        <v>36</v>
      </c>
      <c r="I68" s="7" t="s">
        <v>306</v>
      </c>
      <c r="J68" s="3" t="s">
        <v>19</v>
      </c>
      <c r="K68" s="3" t="s">
        <v>15</v>
      </c>
      <c r="L68" s="3" t="s">
        <v>6</v>
      </c>
      <c r="M68" s="3" t="s">
        <v>560</v>
      </c>
      <c r="N68" s="3" t="s">
        <v>62</v>
      </c>
      <c r="O68" s="5">
        <v>42976</v>
      </c>
      <c r="P68" s="9" t="s">
        <v>11</v>
      </c>
      <c r="Q68" s="3" t="s">
        <v>11</v>
      </c>
      <c r="R68" s="3">
        <v>11</v>
      </c>
      <c r="S68">
        <f t="shared" si="5"/>
        <v>1.5714285714285714</v>
      </c>
      <c r="T68">
        <f t="shared" si="6"/>
        <v>0.36666666666666664</v>
      </c>
      <c r="U68">
        <f t="shared" si="9"/>
        <v>3.0136986301369864E-2</v>
      </c>
      <c r="V68" t="s">
        <v>52</v>
      </c>
    </row>
    <row r="69" spans="1:22">
      <c r="A69" t="s">
        <v>56</v>
      </c>
      <c r="B69" s="3" t="s">
        <v>570</v>
      </c>
      <c r="C69" t="s">
        <v>46</v>
      </c>
      <c r="D69" s="3" t="s">
        <v>25</v>
      </c>
      <c r="E69" s="10">
        <v>12.366666666666667</v>
      </c>
      <c r="F69" s="10">
        <v>5.0164999999999997</v>
      </c>
      <c r="G69" s="7">
        <v>6</v>
      </c>
      <c r="H69" s="7">
        <v>37</v>
      </c>
      <c r="I69" s="7" t="s">
        <v>322</v>
      </c>
      <c r="J69" s="3" t="s">
        <v>19</v>
      </c>
      <c r="K69" s="3" t="s">
        <v>15</v>
      </c>
      <c r="L69" s="3" t="s">
        <v>6</v>
      </c>
      <c r="M69" s="3" t="s">
        <v>560</v>
      </c>
      <c r="N69" s="3" t="s">
        <v>62</v>
      </c>
      <c r="O69" s="5">
        <v>42976</v>
      </c>
      <c r="P69" s="9">
        <f>Q69*100</f>
        <v>45.121951219512191</v>
      </c>
      <c r="Q69" s="3">
        <v>0.45121951219512191</v>
      </c>
      <c r="R69" s="3">
        <v>11</v>
      </c>
      <c r="S69">
        <f t="shared" si="5"/>
        <v>1.5714285714285714</v>
      </c>
      <c r="T69">
        <f t="shared" si="6"/>
        <v>0.36666666666666664</v>
      </c>
      <c r="U69">
        <f t="shared" si="9"/>
        <v>3.0136986301369864E-2</v>
      </c>
    </row>
    <row r="70" spans="1:22">
      <c r="A70" t="s">
        <v>56</v>
      </c>
      <c r="B70" s="3" t="s">
        <v>570</v>
      </c>
      <c r="C70" t="s">
        <v>46</v>
      </c>
      <c r="D70" t="s">
        <v>23</v>
      </c>
      <c r="E70" s="3">
        <v>16.233333333333334</v>
      </c>
      <c r="F70" s="3">
        <v>4.7214999999999998</v>
      </c>
      <c r="G70" s="7">
        <v>6</v>
      </c>
      <c r="H70" s="7">
        <v>38</v>
      </c>
      <c r="I70" s="7" t="s">
        <v>333</v>
      </c>
      <c r="J70" s="3" t="s">
        <v>19</v>
      </c>
      <c r="K70" s="3" t="s">
        <v>15</v>
      </c>
      <c r="L70" s="3" t="s">
        <v>6</v>
      </c>
      <c r="M70" s="3" t="s">
        <v>560</v>
      </c>
      <c r="N70" s="3" t="s">
        <v>62</v>
      </c>
      <c r="O70" s="5">
        <v>42976</v>
      </c>
      <c r="P70" s="13" t="s">
        <v>11</v>
      </c>
      <c r="Q70" s="3" t="s">
        <v>11</v>
      </c>
      <c r="R70" s="3">
        <v>11</v>
      </c>
      <c r="S70">
        <f t="shared" si="5"/>
        <v>1.5714285714285714</v>
      </c>
      <c r="T70">
        <f t="shared" si="6"/>
        <v>0.36666666666666664</v>
      </c>
      <c r="U70">
        <f t="shared" si="9"/>
        <v>3.0136986301369864E-2</v>
      </c>
      <c r="V70" t="s">
        <v>52</v>
      </c>
    </row>
    <row r="71" spans="1:22">
      <c r="A71" t="s">
        <v>56</v>
      </c>
      <c r="B71" s="3" t="s">
        <v>570</v>
      </c>
      <c r="C71" t="s">
        <v>46</v>
      </c>
      <c r="D71" s="3" t="s">
        <v>24</v>
      </c>
      <c r="E71" s="10">
        <v>12.299999999999999</v>
      </c>
      <c r="F71" s="10">
        <v>4.9554999999999998</v>
      </c>
      <c r="G71" s="7">
        <v>6</v>
      </c>
      <c r="H71" s="7">
        <v>39</v>
      </c>
      <c r="I71" s="7" t="s">
        <v>340</v>
      </c>
      <c r="J71" s="3" t="s">
        <v>19</v>
      </c>
      <c r="K71" s="3" t="s">
        <v>15</v>
      </c>
      <c r="L71" s="3" t="s">
        <v>6</v>
      </c>
      <c r="M71" s="3" t="s">
        <v>560</v>
      </c>
      <c r="N71" s="3" t="s">
        <v>62</v>
      </c>
      <c r="O71" s="5">
        <v>42976</v>
      </c>
      <c r="P71" s="9" t="s">
        <v>11</v>
      </c>
      <c r="Q71" s="3" t="s">
        <v>11</v>
      </c>
      <c r="R71" s="3">
        <v>11</v>
      </c>
      <c r="S71">
        <f t="shared" si="5"/>
        <v>1.5714285714285714</v>
      </c>
      <c r="T71">
        <f t="shared" si="6"/>
        <v>0.36666666666666664</v>
      </c>
      <c r="U71">
        <f t="shared" si="9"/>
        <v>3.0136986301369864E-2</v>
      </c>
      <c r="V71" t="s">
        <v>52</v>
      </c>
    </row>
    <row r="72" spans="1:22">
      <c r="A72" t="s">
        <v>56</v>
      </c>
      <c r="B72" s="3" t="s">
        <v>570</v>
      </c>
      <c r="C72" t="s">
        <v>46</v>
      </c>
      <c r="D72" s="3" t="s">
        <v>25</v>
      </c>
      <c r="E72" s="10">
        <v>16.533333333333331</v>
      </c>
      <c r="F72" s="10">
        <v>4.9024999999999999</v>
      </c>
      <c r="G72" s="7">
        <v>1</v>
      </c>
      <c r="H72" s="7">
        <v>22</v>
      </c>
      <c r="I72" s="7" t="s">
        <v>131</v>
      </c>
      <c r="J72" s="3" t="s">
        <v>21</v>
      </c>
      <c r="K72" s="3" t="s">
        <v>17</v>
      </c>
      <c r="L72" s="3" t="s">
        <v>12</v>
      </c>
      <c r="M72" s="3" t="s">
        <v>563</v>
      </c>
      <c r="N72" s="3" t="s">
        <v>62</v>
      </c>
      <c r="O72" s="5">
        <v>42976</v>
      </c>
      <c r="P72" s="9">
        <f t="shared" ref="P72:P79" si="11">Q72*100</f>
        <v>18.749999999999996</v>
      </c>
      <c r="Q72" s="3">
        <v>0.18749999999999997</v>
      </c>
      <c r="R72" s="3">
        <v>11</v>
      </c>
      <c r="S72">
        <f t="shared" si="5"/>
        <v>1.5714285714285714</v>
      </c>
      <c r="T72">
        <f t="shared" si="6"/>
        <v>0.36666666666666664</v>
      </c>
      <c r="U72">
        <f t="shared" si="9"/>
        <v>3.0136986301369864E-2</v>
      </c>
    </row>
    <row r="73" spans="1:22">
      <c r="A73" t="s">
        <v>56</v>
      </c>
      <c r="B73" s="3" t="s">
        <v>570</v>
      </c>
      <c r="C73" t="s">
        <v>46</v>
      </c>
      <c r="D73" t="s">
        <v>23</v>
      </c>
      <c r="E73" s="10">
        <v>14.733333333333334</v>
      </c>
      <c r="F73" s="10">
        <v>4.6834999999999996</v>
      </c>
      <c r="G73" s="7">
        <v>1</v>
      </c>
      <c r="H73" s="7">
        <v>23</v>
      </c>
      <c r="I73" s="7" t="s">
        <v>132</v>
      </c>
      <c r="J73" s="3" t="s">
        <v>21</v>
      </c>
      <c r="K73" s="3" t="s">
        <v>17</v>
      </c>
      <c r="L73" s="3" t="s">
        <v>12</v>
      </c>
      <c r="M73" s="3" t="s">
        <v>563</v>
      </c>
      <c r="N73" s="3" t="s">
        <v>62</v>
      </c>
      <c r="O73" s="5">
        <v>42976</v>
      </c>
      <c r="P73" s="9">
        <f t="shared" si="11"/>
        <v>21.09375</v>
      </c>
      <c r="Q73" s="3">
        <v>0.2109375</v>
      </c>
      <c r="R73" s="3">
        <v>11</v>
      </c>
      <c r="S73">
        <f t="shared" si="5"/>
        <v>1.5714285714285714</v>
      </c>
      <c r="T73">
        <f t="shared" si="6"/>
        <v>0.36666666666666664</v>
      </c>
      <c r="U73">
        <f t="shared" si="9"/>
        <v>3.0136986301369864E-2</v>
      </c>
    </row>
    <row r="74" spans="1:22">
      <c r="A74" t="s">
        <v>56</v>
      </c>
      <c r="B74" s="3" t="s">
        <v>570</v>
      </c>
      <c r="C74" t="s">
        <v>46</v>
      </c>
      <c r="D74" s="3" t="s">
        <v>24</v>
      </c>
      <c r="E74" s="10">
        <v>16.633333333333336</v>
      </c>
      <c r="F74" s="10">
        <v>4.3759999999999994</v>
      </c>
      <c r="G74" s="7">
        <v>1</v>
      </c>
      <c r="H74" s="7">
        <v>24</v>
      </c>
      <c r="I74" s="7" t="s">
        <v>137</v>
      </c>
      <c r="J74" s="3" t="s">
        <v>21</v>
      </c>
      <c r="K74" s="3" t="s">
        <v>17</v>
      </c>
      <c r="L74" s="3" t="s">
        <v>12</v>
      </c>
      <c r="M74" s="3" t="s">
        <v>563</v>
      </c>
      <c r="N74" s="3" t="s">
        <v>62</v>
      </c>
      <c r="O74" s="5">
        <v>42976</v>
      </c>
      <c r="P74" s="9">
        <f t="shared" si="11"/>
        <v>31.297709923664119</v>
      </c>
      <c r="Q74" s="3">
        <v>0.31297709923664119</v>
      </c>
      <c r="R74" s="3">
        <v>11</v>
      </c>
      <c r="S74">
        <f t="shared" si="5"/>
        <v>1.5714285714285714</v>
      </c>
      <c r="T74">
        <f t="shared" si="6"/>
        <v>0.36666666666666664</v>
      </c>
      <c r="U74">
        <f t="shared" si="9"/>
        <v>3.0136986301369864E-2</v>
      </c>
    </row>
    <row r="75" spans="1:22">
      <c r="A75" t="s">
        <v>56</v>
      </c>
      <c r="B75" s="3" t="s">
        <v>570</v>
      </c>
      <c r="C75" t="s">
        <v>46</v>
      </c>
      <c r="D75" s="3" t="s">
        <v>24</v>
      </c>
      <c r="E75" s="10">
        <v>13.666666666666666</v>
      </c>
      <c r="F75" s="10">
        <v>4.9545000000000003</v>
      </c>
      <c r="G75" s="7">
        <v>2</v>
      </c>
      <c r="H75" s="7">
        <v>27</v>
      </c>
      <c r="I75" s="7" t="s">
        <v>166</v>
      </c>
      <c r="J75" s="3" t="s">
        <v>21</v>
      </c>
      <c r="K75" s="3" t="s">
        <v>17</v>
      </c>
      <c r="L75" s="3" t="s">
        <v>12</v>
      </c>
      <c r="M75" s="3" t="s">
        <v>563</v>
      </c>
      <c r="N75" s="3" t="s">
        <v>62</v>
      </c>
      <c r="O75" s="5">
        <v>42976</v>
      </c>
      <c r="P75" s="9">
        <f t="shared" si="11"/>
        <v>18.390804597701145</v>
      </c>
      <c r="Q75" s="3">
        <v>0.18390804597701146</v>
      </c>
      <c r="R75" s="3">
        <v>11</v>
      </c>
      <c r="S75">
        <f t="shared" si="5"/>
        <v>1.5714285714285714</v>
      </c>
      <c r="T75">
        <f t="shared" si="6"/>
        <v>0.36666666666666664</v>
      </c>
      <c r="U75">
        <f t="shared" si="9"/>
        <v>3.0136986301369864E-2</v>
      </c>
    </row>
    <row r="76" spans="1:22">
      <c r="A76" t="s">
        <v>56</v>
      </c>
      <c r="B76" s="3" t="s">
        <v>570</v>
      </c>
      <c r="C76" t="s">
        <v>46</v>
      </c>
      <c r="D76" s="3" t="s">
        <v>25</v>
      </c>
      <c r="E76" s="10">
        <v>12.933333333333332</v>
      </c>
      <c r="F76" s="10">
        <v>4.9029999999999996</v>
      </c>
      <c r="G76" s="7">
        <v>2</v>
      </c>
      <c r="H76" s="7">
        <v>25</v>
      </c>
      <c r="I76" s="7" t="s">
        <v>167</v>
      </c>
      <c r="J76" s="3" t="s">
        <v>21</v>
      </c>
      <c r="K76" s="3" t="s">
        <v>17</v>
      </c>
      <c r="L76" s="3" t="s">
        <v>12</v>
      </c>
      <c r="M76" s="3" t="s">
        <v>563</v>
      </c>
      <c r="N76" s="3" t="s">
        <v>62</v>
      </c>
      <c r="O76" s="5">
        <v>42976</v>
      </c>
      <c r="P76" s="9">
        <f t="shared" si="11"/>
        <v>24.313725490196077</v>
      </c>
      <c r="Q76" s="3">
        <v>0.24313725490196078</v>
      </c>
      <c r="R76" s="3">
        <v>11</v>
      </c>
      <c r="S76">
        <f t="shared" si="5"/>
        <v>1.5714285714285714</v>
      </c>
      <c r="T76">
        <f t="shared" si="6"/>
        <v>0.36666666666666664</v>
      </c>
      <c r="U76">
        <f t="shared" si="9"/>
        <v>3.0136986301369864E-2</v>
      </c>
    </row>
    <row r="77" spans="1:22">
      <c r="A77" t="s">
        <v>56</v>
      </c>
      <c r="B77" s="3" t="s">
        <v>570</v>
      </c>
      <c r="C77" t="s">
        <v>46</v>
      </c>
      <c r="D77" t="s">
        <v>23</v>
      </c>
      <c r="E77" s="10">
        <v>12.9</v>
      </c>
      <c r="F77" s="10">
        <v>4.7240000000000002</v>
      </c>
      <c r="G77" s="7">
        <v>2</v>
      </c>
      <c r="H77" s="7">
        <v>26</v>
      </c>
      <c r="I77" s="7" t="s">
        <v>170</v>
      </c>
      <c r="J77" s="3" t="s">
        <v>21</v>
      </c>
      <c r="K77" s="3" t="s">
        <v>17</v>
      </c>
      <c r="L77" s="3" t="s">
        <v>12</v>
      </c>
      <c r="M77" s="3" t="s">
        <v>563</v>
      </c>
      <c r="N77" s="3" t="s">
        <v>62</v>
      </c>
      <c r="O77" s="5">
        <v>42976</v>
      </c>
      <c r="P77" s="9">
        <f t="shared" si="11"/>
        <v>29.277566539923956</v>
      </c>
      <c r="Q77" s="3">
        <v>0.29277566539923955</v>
      </c>
      <c r="R77" s="3">
        <v>11</v>
      </c>
      <c r="S77">
        <f t="shared" si="5"/>
        <v>1.5714285714285714</v>
      </c>
      <c r="T77">
        <f t="shared" si="6"/>
        <v>0.36666666666666664</v>
      </c>
      <c r="U77">
        <f t="shared" si="9"/>
        <v>3.0136986301369864E-2</v>
      </c>
    </row>
    <row r="78" spans="1:22">
      <c r="A78" t="s">
        <v>56</v>
      </c>
      <c r="B78" s="3" t="s">
        <v>570</v>
      </c>
      <c r="C78" t="s">
        <v>46</v>
      </c>
      <c r="D78" s="3" t="s">
        <v>25</v>
      </c>
      <c r="E78" s="10">
        <v>12.800000000000002</v>
      </c>
      <c r="F78" s="10">
        <v>4.8985000000000003</v>
      </c>
      <c r="G78" s="7">
        <v>3</v>
      </c>
      <c r="H78" s="7">
        <v>28</v>
      </c>
      <c r="I78" s="7" t="s">
        <v>203</v>
      </c>
      <c r="J78" s="3" t="s">
        <v>21</v>
      </c>
      <c r="K78" s="3" t="s">
        <v>17</v>
      </c>
      <c r="L78" s="3" t="s">
        <v>12</v>
      </c>
      <c r="M78" s="3" t="s">
        <v>563</v>
      </c>
      <c r="N78" s="3" t="s">
        <v>62</v>
      </c>
      <c r="O78" s="5">
        <v>42976</v>
      </c>
      <c r="P78" s="9">
        <f t="shared" si="11"/>
        <v>21.568627450980394</v>
      </c>
      <c r="Q78" s="3">
        <v>0.21568627450980393</v>
      </c>
      <c r="R78" s="3">
        <v>11</v>
      </c>
      <c r="S78">
        <f t="shared" si="5"/>
        <v>1.5714285714285714</v>
      </c>
      <c r="T78">
        <f t="shared" si="6"/>
        <v>0.36666666666666664</v>
      </c>
      <c r="U78">
        <f t="shared" si="9"/>
        <v>3.0136986301369864E-2</v>
      </c>
    </row>
    <row r="79" spans="1:22">
      <c r="A79" t="s">
        <v>56</v>
      </c>
      <c r="B79" s="3" t="s">
        <v>570</v>
      </c>
      <c r="C79" t="s">
        <v>46</v>
      </c>
      <c r="D79" t="s">
        <v>23</v>
      </c>
      <c r="E79" s="10">
        <v>12.9</v>
      </c>
      <c r="F79" s="10">
        <v>5.6154999999999999</v>
      </c>
      <c r="G79" s="7">
        <v>3</v>
      </c>
      <c r="H79" s="7">
        <v>29</v>
      </c>
      <c r="I79" s="7" t="s">
        <v>211</v>
      </c>
      <c r="J79" s="3" t="s">
        <v>21</v>
      </c>
      <c r="K79" s="3" t="s">
        <v>17</v>
      </c>
      <c r="L79" s="3" t="s">
        <v>12</v>
      </c>
      <c r="M79" s="3" t="s">
        <v>563</v>
      </c>
      <c r="N79" s="3" t="s">
        <v>62</v>
      </c>
      <c r="O79" s="5">
        <v>42976</v>
      </c>
      <c r="P79" s="9">
        <f t="shared" si="11"/>
        <v>33.203125</v>
      </c>
      <c r="Q79" s="3">
        <v>0.33203125</v>
      </c>
      <c r="R79" s="3">
        <v>11</v>
      </c>
      <c r="S79">
        <f t="shared" si="5"/>
        <v>1.5714285714285714</v>
      </c>
      <c r="T79">
        <f t="shared" si="6"/>
        <v>0.36666666666666664</v>
      </c>
      <c r="U79">
        <f t="shared" si="9"/>
        <v>3.0136986301369864E-2</v>
      </c>
    </row>
    <row r="80" spans="1:22">
      <c r="A80" t="s">
        <v>56</v>
      </c>
      <c r="B80" s="3" t="s">
        <v>570</v>
      </c>
      <c r="C80" t="s">
        <v>46</v>
      </c>
      <c r="D80" s="3" t="s">
        <v>24</v>
      </c>
      <c r="E80" s="10">
        <v>10.533333333333333</v>
      </c>
      <c r="F80" s="10">
        <v>5.3395000000000001</v>
      </c>
      <c r="G80" s="7">
        <v>3</v>
      </c>
      <c r="H80" s="7">
        <v>30</v>
      </c>
      <c r="I80" s="7" t="s">
        <v>233</v>
      </c>
      <c r="J80" s="3" t="s">
        <v>21</v>
      </c>
      <c r="K80" s="3" t="s">
        <v>17</v>
      </c>
      <c r="L80" s="3" t="s">
        <v>12</v>
      </c>
      <c r="M80" s="3" t="s">
        <v>563</v>
      </c>
      <c r="N80" s="3" t="s">
        <v>62</v>
      </c>
      <c r="O80" s="5">
        <v>42976</v>
      </c>
      <c r="P80" s="13" t="s">
        <v>11</v>
      </c>
      <c r="Q80" s="3" t="s">
        <v>11</v>
      </c>
      <c r="R80" s="3">
        <v>11</v>
      </c>
      <c r="S80">
        <f t="shared" si="5"/>
        <v>1.5714285714285714</v>
      </c>
      <c r="T80">
        <f t="shared" si="6"/>
        <v>0.36666666666666664</v>
      </c>
      <c r="U80">
        <f t="shared" si="9"/>
        <v>3.0136986301369864E-2</v>
      </c>
      <c r="V80" t="s">
        <v>52</v>
      </c>
    </row>
    <row r="81" spans="1:22">
      <c r="A81" t="s">
        <v>56</v>
      </c>
      <c r="B81" s="3" t="s">
        <v>570</v>
      </c>
      <c r="C81" t="s">
        <v>46</v>
      </c>
      <c r="D81" s="3" t="s">
        <v>25</v>
      </c>
      <c r="E81" s="10">
        <v>12.9</v>
      </c>
      <c r="F81" s="10">
        <v>5.3540000000000001</v>
      </c>
      <c r="G81" s="7">
        <v>4</v>
      </c>
      <c r="H81" s="7">
        <v>31</v>
      </c>
      <c r="I81" s="7" t="s">
        <v>242</v>
      </c>
      <c r="J81" s="3" t="s">
        <v>21</v>
      </c>
      <c r="K81" s="3" t="s">
        <v>17</v>
      </c>
      <c r="L81" s="3" t="s">
        <v>12</v>
      </c>
      <c r="M81" s="3" t="s">
        <v>563</v>
      </c>
      <c r="N81" s="3" t="s">
        <v>62</v>
      </c>
      <c r="O81" s="5">
        <v>42976</v>
      </c>
      <c r="P81" s="9">
        <f>Q81*100</f>
        <v>24.615384615384617</v>
      </c>
      <c r="Q81" s="3">
        <v>0.24615384615384617</v>
      </c>
      <c r="R81" s="3">
        <v>11</v>
      </c>
      <c r="S81">
        <f t="shared" si="5"/>
        <v>1.5714285714285714</v>
      </c>
      <c r="T81">
        <f t="shared" si="6"/>
        <v>0.36666666666666664</v>
      </c>
      <c r="U81">
        <f t="shared" si="9"/>
        <v>3.0136986301369864E-2</v>
      </c>
    </row>
    <row r="82" spans="1:22">
      <c r="A82" t="s">
        <v>56</v>
      </c>
      <c r="B82" s="3" t="s">
        <v>570</v>
      </c>
      <c r="C82" t="s">
        <v>46</v>
      </c>
      <c r="D82" s="3" t="s">
        <v>24</v>
      </c>
      <c r="E82" s="10">
        <v>9.8333333333333339</v>
      </c>
      <c r="F82" s="10">
        <v>4.8599999999999994</v>
      </c>
      <c r="G82" s="7">
        <v>4</v>
      </c>
      <c r="H82" s="7">
        <v>33</v>
      </c>
      <c r="I82" s="7" t="s">
        <v>244</v>
      </c>
      <c r="J82" s="3" t="s">
        <v>21</v>
      </c>
      <c r="K82" s="3" t="s">
        <v>17</v>
      </c>
      <c r="L82" s="3" t="s">
        <v>12</v>
      </c>
      <c r="M82" s="3" t="s">
        <v>563</v>
      </c>
      <c r="N82" s="3" t="s">
        <v>62</v>
      </c>
      <c r="O82" s="5">
        <v>42976</v>
      </c>
      <c r="P82" s="9">
        <f>Q82*100</f>
        <v>26.053639846743295</v>
      </c>
      <c r="Q82" s="3">
        <v>0.26053639846743293</v>
      </c>
      <c r="R82" s="3">
        <v>11</v>
      </c>
      <c r="S82">
        <f t="shared" si="5"/>
        <v>1.5714285714285714</v>
      </c>
      <c r="T82">
        <f t="shared" si="6"/>
        <v>0.36666666666666664</v>
      </c>
      <c r="U82">
        <f t="shared" si="9"/>
        <v>3.0136986301369864E-2</v>
      </c>
    </row>
    <row r="83" spans="1:22">
      <c r="A83" t="s">
        <v>56</v>
      </c>
      <c r="B83" s="3" t="s">
        <v>570</v>
      </c>
      <c r="C83" t="s">
        <v>46</v>
      </c>
      <c r="D83" t="s">
        <v>23</v>
      </c>
      <c r="E83" s="10" t="s">
        <v>11</v>
      </c>
      <c r="F83" s="10">
        <v>4.6680000000000001</v>
      </c>
      <c r="G83" s="7">
        <v>4</v>
      </c>
      <c r="H83" s="7">
        <v>32</v>
      </c>
      <c r="I83" s="7" t="s">
        <v>262</v>
      </c>
      <c r="J83" s="3" t="s">
        <v>21</v>
      </c>
      <c r="K83" s="3" t="s">
        <v>17</v>
      </c>
      <c r="L83" s="3" t="s">
        <v>12</v>
      </c>
      <c r="M83" s="3" t="s">
        <v>563</v>
      </c>
      <c r="N83" s="3" t="s">
        <v>62</v>
      </c>
      <c r="O83" s="5">
        <v>42976</v>
      </c>
      <c r="P83" s="13" t="s">
        <v>11</v>
      </c>
      <c r="Q83" s="3" t="s">
        <v>11</v>
      </c>
      <c r="R83" s="3">
        <v>11</v>
      </c>
      <c r="S83">
        <f t="shared" si="5"/>
        <v>1.5714285714285714</v>
      </c>
      <c r="T83">
        <f t="shared" si="6"/>
        <v>0.36666666666666664</v>
      </c>
      <c r="U83">
        <f t="shared" si="9"/>
        <v>3.0136986301369864E-2</v>
      </c>
      <c r="V83" t="s">
        <v>52</v>
      </c>
    </row>
    <row r="84" spans="1:22">
      <c r="A84" t="s">
        <v>56</v>
      </c>
      <c r="B84" s="3" t="s">
        <v>570</v>
      </c>
      <c r="C84" t="s">
        <v>46</v>
      </c>
      <c r="D84" s="3" t="s">
        <v>25</v>
      </c>
      <c r="E84" s="10">
        <v>12.366666666666667</v>
      </c>
      <c r="F84" s="10">
        <v>5.3</v>
      </c>
      <c r="G84" s="7">
        <v>5</v>
      </c>
      <c r="H84" s="7">
        <v>34</v>
      </c>
      <c r="I84" s="7" t="s">
        <v>283</v>
      </c>
      <c r="J84" s="3" t="s">
        <v>21</v>
      </c>
      <c r="K84" s="3" t="s">
        <v>17</v>
      </c>
      <c r="L84" s="3" t="s">
        <v>12</v>
      </c>
      <c r="M84" s="3" t="s">
        <v>563</v>
      </c>
      <c r="N84" s="3" t="s">
        <v>62</v>
      </c>
      <c r="O84" s="5">
        <v>42976</v>
      </c>
      <c r="P84" s="9">
        <f>Q84*100</f>
        <v>29.644268774703558</v>
      </c>
      <c r="Q84" s="3">
        <v>0.29644268774703558</v>
      </c>
      <c r="R84" s="3">
        <v>11</v>
      </c>
      <c r="S84">
        <f t="shared" si="5"/>
        <v>1.5714285714285714</v>
      </c>
      <c r="T84">
        <f t="shared" si="6"/>
        <v>0.36666666666666664</v>
      </c>
      <c r="U84">
        <f t="shared" si="9"/>
        <v>3.0136986301369864E-2</v>
      </c>
    </row>
    <row r="85" spans="1:22">
      <c r="A85" t="s">
        <v>56</v>
      </c>
      <c r="B85" s="3" t="s">
        <v>570</v>
      </c>
      <c r="C85" t="s">
        <v>46</v>
      </c>
      <c r="D85" t="s">
        <v>23</v>
      </c>
      <c r="E85" s="3" t="s">
        <v>11</v>
      </c>
      <c r="F85" s="3">
        <v>4.6524999999999999</v>
      </c>
      <c r="G85" s="7">
        <v>5</v>
      </c>
      <c r="H85" s="7">
        <v>35</v>
      </c>
      <c r="I85" s="7" t="s">
        <v>299</v>
      </c>
      <c r="J85" s="3" t="s">
        <v>21</v>
      </c>
      <c r="K85" s="3" t="s">
        <v>17</v>
      </c>
      <c r="L85" s="3" t="s">
        <v>12</v>
      </c>
      <c r="M85" s="3" t="s">
        <v>563</v>
      </c>
      <c r="N85" s="3" t="s">
        <v>62</v>
      </c>
      <c r="O85" s="5">
        <v>42976</v>
      </c>
      <c r="P85" s="13" t="s">
        <v>11</v>
      </c>
      <c r="Q85" s="3" t="s">
        <v>11</v>
      </c>
      <c r="R85" s="3">
        <v>11</v>
      </c>
      <c r="S85">
        <f t="shared" ref="S85:S148" si="12">R85/7</f>
        <v>1.5714285714285714</v>
      </c>
      <c r="T85">
        <f t="shared" ref="T85:T148" si="13">R85/30</f>
        <v>0.36666666666666664</v>
      </c>
      <c r="U85">
        <f t="shared" ref="U85:U116" si="14">R85/365</f>
        <v>3.0136986301369864E-2</v>
      </c>
      <c r="V85" t="s">
        <v>52</v>
      </c>
    </row>
    <row r="86" spans="1:22">
      <c r="A86" t="s">
        <v>56</v>
      </c>
      <c r="B86" s="3" t="s">
        <v>570</v>
      </c>
      <c r="C86" t="s">
        <v>46</v>
      </c>
      <c r="D86" s="3" t="s">
        <v>24</v>
      </c>
      <c r="E86" s="10">
        <v>11.466666666666667</v>
      </c>
      <c r="F86" s="10">
        <v>5.5009999999999994</v>
      </c>
      <c r="G86" s="7">
        <v>5</v>
      </c>
      <c r="H86" s="7">
        <v>36</v>
      </c>
      <c r="I86" s="7" t="s">
        <v>305</v>
      </c>
      <c r="J86" s="3" t="s">
        <v>21</v>
      </c>
      <c r="K86" s="3" t="s">
        <v>17</v>
      </c>
      <c r="L86" s="3" t="s">
        <v>12</v>
      </c>
      <c r="M86" s="3" t="s">
        <v>563</v>
      </c>
      <c r="N86" s="3" t="s">
        <v>62</v>
      </c>
      <c r="O86" s="5">
        <v>42976</v>
      </c>
      <c r="P86" s="9" t="s">
        <v>11</v>
      </c>
      <c r="Q86" s="3" t="s">
        <v>11</v>
      </c>
      <c r="R86" s="3">
        <v>11</v>
      </c>
      <c r="S86">
        <f t="shared" si="12"/>
        <v>1.5714285714285714</v>
      </c>
      <c r="T86">
        <f t="shared" si="13"/>
        <v>0.36666666666666664</v>
      </c>
      <c r="U86">
        <f t="shared" si="14"/>
        <v>3.0136986301369864E-2</v>
      </c>
      <c r="V86" t="s">
        <v>52</v>
      </c>
    </row>
    <row r="87" spans="1:22">
      <c r="A87" t="s">
        <v>56</v>
      </c>
      <c r="B87" s="3" t="s">
        <v>570</v>
      </c>
      <c r="C87" t="s">
        <v>46</v>
      </c>
      <c r="D87" s="3" t="s">
        <v>25</v>
      </c>
      <c r="E87" s="10">
        <v>12.566666666666668</v>
      </c>
      <c r="F87" s="10">
        <v>4.8120000000000003</v>
      </c>
      <c r="G87" s="7">
        <v>6</v>
      </c>
      <c r="H87" s="7">
        <v>37</v>
      </c>
      <c r="I87" s="7" t="s">
        <v>323</v>
      </c>
      <c r="J87" s="3" t="s">
        <v>21</v>
      </c>
      <c r="K87" s="3" t="s">
        <v>17</v>
      </c>
      <c r="L87" s="3" t="s">
        <v>12</v>
      </c>
      <c r="M87" s="3" t="s">
        <v>563</v>
      </c>
      <c r="N87" s="3" t="s">
        <v>62</v>
      </c>
      <c r="O87" s="5">
        <v>42976</v>
      </c>
      <c r="P87" s="9">
        <f>Q87*100</f>
        <v>45.816733067729082</v>
      </c>
      <c r="Q87" s="3">
        <v>0.45816733067729082</v>
      </c>
      <c r="R87" s="3">
        <v>11</v>
      </c>
      <c r="S87">
        <f t="shared" si="12"/>
        <v>1.5714285714285714</v>
      </c>
      <c r="T87">
        <f t="shared" si="13"/>
        <v>0.36666666666666664</v>
      </c>
      <c r="U87">
        <f t="shared" si="14"/>
        <v>3.0136986301369864E-2</v>
      </c>
    </row>
    <row r="88" spans="1:22">
      <c r="A88" t="s">
        <v>56</v>
      </c>
      <c r="B88" s="3" t="s">
        <v>570</v>
      </c>
      <c r="C88" t="s">
        <v>46</v>
      </c>
      <c r="D88" t="s">
        <v>23</v>
      </c>
      <c r="E88" s="3">
        <v>13.266666666666667</v>
      </c>
      <c r="F88" s="3">
        <v>4.6059999999999999</v>
      </c>
      <c r="G88" s="7">
        <v>6</v>
      </c>
      <c r="H88" s="7">
        <v>38</v>
      </c>
      <c r="I88" s="7" t="s">
        <v>332</v>
      </c>
      <c r="J88" s="3" t="s">
        <v>21</v>
      </c>
      <c r="K88" s="3" t="s">
        <v>17</v>
      </c>
      <c r="L88" s="3" t="s">
        <v>12</v>
      </c>
      <c r="M88" s="3" t="s">
        <v>563</v>
      </c>
      <c r="N88" s="3" t="s">
        <v>62</v>
      </c>
      <c r="O88" s="5">
        <v>42976</v>
      </c>
      <c r="P88" s="13" t="s">
        <v>11</v>
      </c>
      <c r="Q88" s="3" t="s">
        <v>11</v>
      </c>
      <c r="R88" s="3">
        <v>11</v>
      </c>
      <c r="S88">
        <f t="shared" si="12"/>
        <v>1.5714285714285714</v>
      </c>
      <c r="T88">
        <f t="shared" si="13"/>
        <v>0.36666666666666664</v>
      </c>
      <c r="U88">
        <f t="shared" si="14"/>
        <v>3.0136986301369864E-2</v>
      </c>
      <c r="V88" t="s">
        <v>52</v>
      </c>
    </row>
    <row r="89" spans="1:22">
      <c r="A89" t="s">
        <v>56</v>
      </c>
      <c r="B89" s="3" t="s">
        <v>570</v>
      </c>
      <c r="C89" t="s">
        <v>46</v>
      </c>
      <c r="D89" s="3" t="s">
        <v>24</v>
      </c>
      <c r="E89" s="10">
        <v>7.1333333333333329</v>
      </c>
      <c r="F89" s="10">
        <v>4.7369999999999992</v>
      </c>
      <c r="G89" s="7">
        <v>6</v>
      </c>
      <c r="H89" s="7">
        <v>39</v>
      </c>
      <c r="I89" s="7" t="s">
        <v>338</v>
      </c>
      <c r="J89" s="3" t="s">
        <v>21</v>
      </c>
      <c r="K89" s="3" t="s">
        <v>17</v>
      </c>
      <c r="L89" s="3" t="s">
        <v>12</v>
      </c>
      <c r="M89" s="3" t="s">
        <v>563</v>
      </c>
      <c r="N89" s="3" t="s">
        <v>62</v>
      </c>
      <c r="O89" s="5">
        <v>42976</v>
      </c>
      <c r="P89" s="9" t="s">
        <v>11</v>
      </c>
      <c r="Q89" s="3" t="s">
        <v>11</v>
      </c>
      <c r="R89" s="3">
        <v>11</v>
      </c>
      <c r="S89">
        <f t="shared" si="12"/>
        <v>1.5714285714285714</v>
      </c>
      <c r="T89">
        <f t="shared" si="13"/>
        <v>0.36666666666666664</v>
      </c>
      <c r="U89">
        <f t="shared" si="14"/>
        <v>3.0136986301369864E-2</v>
      </c>
      <c r="V89" t="s">
        <v>52</v>
      </c>
    </row>
    <row r="90" spans="1:22">
      <c r="A90" t="s">
        <v>56</v>
      </c>
      <c r="B90" s="3" t="s">
        <v>570</v>
      </c>
      <c r="C90" t="s">
        <v>46</v>
      </c>
      <c r="D90" s="3" t="s">
        <v>25</v>
      </c>
      <c r="E90" s="10">
        <v>16.533333333333331</v>
      </c>
      <c r="F90" s="10">
        <v>4.9024999999999999</v>
      </c>
      <c r="G90" s="7">
        <v>1</v>
      </c>
      <c r="H90" s="7">
        <v>22</v>
      </c>
      <c r="I90" s="7" t="s">
        <v>139</v>
      </c>
      <c r="J90" s="3" t="s">
        <v>21</v>
      </c>
      <c r="K90" s="3" t="s">
        <v>17</v>
      </c>
      <c r="L90" s="3" t="s">
        <v>6</v>
      </c>
      <c r="M90" t="s">
        <v>558</v>
      </c>
      <c r="N90" s="3" t="s">
        <v>62</v>
      </c>
      <c r="O90" s="5">
        <v>42976</v>
      </c>
      <c r="P90" s="9">
        <f t="shared" ref="P90:P97" si="15">Q90*100</f>
        <v>37.692307692307701</v>
      </c>
      <c r="Q90" s="3">
        <v>0.37692307692307697</v>
      </c>
      <c r="R90" s="3">
        <v>11</v>
      </c>
      <c r="S90">
        <f t="shared" si="12"/>
        <v>1.5714285714285714</v>
      </c>
      <c r="T90">
        <f t="shared" si="13"/>
        <v>0.36666666666666664</v>
      </c>
      <c r="U90">
        <f t="shared" si="14"/>
        <v>3.0136986301369864E-2</v>
      </c>
    </row>
    <row r="91" spans="1:22">
      <c r="A91" t="s">
        <v>56</v>
      </c>
      <c r="B91" s="3" t="s">
        <v>570</v>
      </c>
      <c r="C91" t="s">
        <v>46</v>
      </c>
      <c r="D91" s="3" t="s">
        <v>24</v>
      </c>
      <c r="E91" s="10">
        <v>16.633333333333336</v>
      </c>
      <c r="F91" s="10">
        <v>4.3759999999999994</v>
      </c>
      <c r="G91" s="7">
        <v>1</v>
      </c>
      <c r="H91" s="7">
        <v>24</v>
      </c>
      <c r="I91" s="7" t="s">
        <v>144</v>
      </c>
      <c r="J91" s="3" t="s">
        <v>21</v>
      </c>
      <c r="K91" s="3" t="s">
        <v>17</v>
      </c>
      <c r="L91" s="3" t="s">
        <v>6</v>
      </c>
      <c r="M91" t="s">
        <v>558</v>
      </c>
      <c r="N91" s="3" t="s">
        <v>62</v>
      </c>
      <c r="O91" s="5">
        <v>42976</v>
      </c>
      <c r="P91" s="9">
        <f t="shared" si="15"/>
        <v>46.692607003891048</v>
      </c>
      <c r="Q91" s="3">
        <v>0.46692607003891051</v>
      </c>
      <c r="R91" s="3">
        <v>11</v>
      </c>
      <c r="S91">
        <f t="shared" si="12"/>
        <v>1.5714285714285714</v>
      </c>
      <c r="T91">
        <f t="shared" si="13"/>
        <v>0.36666666666666664</v>
      </c>
      <c r="U91">
        <f t="shared" si="14"/>
        <v>3.0136986301369864E-2</v>
      </c>
    </row>
    <row r="92" spans="1:22">
      <c r="A92" t="s">
        <v>56</v>
      </c>
      <c r="B92" s="3" t="s">
        <v>570</v>
      </c>
      <c r="C92" t="s">
        <v>46</v>
      </c>
      <c r="D92" t="s">
        <v>23</v>
      </c>
      <c r="E92" s="10">
        <v>14.733333333333334</v>
      </c>
      <c r="F92" s="10">
        <v>4.6834999999999996</v>
      </c>
      <c r="G92" s="7">
        <v>1</v>
      </c>
      <c r="H92" s="7">
        <v>23</v>
      </c>
      <c r="I92" s="7" t="s">
        <v>146</v>
      </c>
      <c r="J92" s="3" t="s">
        <v>21</v>
      </c>
      <c r="K92" s="3" t="s">
        <v>17</v>
      </c>
      <c r="L92" s="3" t="s">
        <v>6</v>
      </c>
      <c r="M92" t="s">
        <v>558</v>
      </c>
      <c r="N92" s="3" t="s">
        <v>62</v>
      </c>
      <c r="O92" s="5">
        <v>42976</v>
      </c>
      <c r="P92" s="9">
        <f t="shared" si="15"/>
        <v>50</v>
      </c>
      <c r="Q92" s="3">
        <v>0.5</v>
      </c>
      <c r="R92" s="3">
        <v>11</v>
      </c>
      <c r="S92">
        <f t="shared" si="12"/>
        <v>1.5714285714285714</v>
      </c>
      <c r="T92">
        <f t="shared" si="13"/>
        <v>0.36666666666666664</v>
      </c>
      <c r="U92">
        <f t="shared" si="14"/>
        <v>3.0136986301369864E-2</v>
      </c>
    </row>
    <row r="93" spans="1:22">
      <c r="A93" t="s">
        <v>56</v>
      </c>
      <c r="B93" s="3" t="s">
        <v>570</v>
      </c>
      <c r="C93" t="s">
        <v>46</v>
      </c>
      <c r="D93" t="s">
        <v>23</v>
      </c>
      <c r="E93" s="10">
        <v>12.9</v>
      </c>
      <c r="F93" s="10">
        <v>4.7240000000000002</v>
      </c>
      <c r="G93" s="7">
        <v>2</v>
      </c>
      <c r="H93" s="7">
        <v>26</v>
      </c>
      <c r="I93" s="7" t="s">
        <v>174</v>
      </c>
      <c r="J93" s="3" t="s">
        <v>21</v>
      </c>
      <c r="K93" s="3" t="s">
        <v>17</v>
      </c>
      <c r="L93" s="3" t="s">
        <v>6</v>
      </c>
      <c r="M93" t="s">
        <v>558</v>
      </c>
      <c r="N93" s="3" t="s">
        <v>62</v>
      </c>
      <c r="O93" s="5">
        <v>42976</v>
      </c>
      <c r="P93" s="9">
        <f t="shared" si="15"/>
        <v>42.307692307692307</v>
      </c>
      <c r="Q93" s="3">
        <v>0.42307692307692307</v>
      </c>
      <c r="R93" s="3">
        <v>11</v>
      </c>
      <c r="S93">
        <f t="shared" si="12"/>
        <v>1.5714285714285714</v>
      </c>
      <c r="T93">
        <f t="shared" si="13"/>
        <v>0.36666666666666664</v>
      </c>
      <c r="U93">
        <f t="shared" si="14"/>
        <v>3.0136986301369864E-2</v>
      </c>
    </row>
    <row r="94" spans="1:22">
      <c r="A94" t="s">
        <v>56</v>
      </c>
      <c r="B94" s="3" t="s">
        <v>570</v>
      </c>
      <c r="C94" t="s">
        <v>46</v>
      </c>
      <c r="D94" s="3" t="s">
        <v>24</v>
      </c>
      <c r="E94" s="10">
        <v>13.666666666666666</v>
      </c>
      <c r="F94" s="10">
        <v>4.9545000000000003</v>
      </c>
      <c r="G94" s="7">
        <v>2</v>
      </c>
      <c r="H94" s="7">
        <v>27</v>
      </c>
      <c r="I94" s="7" t="s">
        <v>182</v>
      </c>
      <c r="J94" s="3" t="s">
        <v>21</v>
      </c>
      <c r="K94" s="3" t="s">
        <v>17</v>
      </c>
      <c r="L94" s="3" t="s">
        <v>6</v>
      </c>
      <c r="M94" t="s">
        <v>558</v>
      </c>
      <c r="N94" s="3" t="s">
        <v>62</v>
      </c>
      <c r="O94" s="5">
        <v>42976</v>
      </c>
      <c r="P94" s="9">
        <f t="shared" si="15"/>
        <v>55.426356589147282</v>
      </c>
      <c r="Q94" s="3">
        <v>0.55426356589147285</v>
      </c>
      <c r="R94" s="3">
        <v>11</v>
      </c>
      <c r="S94">
        <f t="shared" si="12"/>
        <v>1.5714285714285714</v>
      </c>
      <c r="T94">
        <f t="shared" si="13"/>
        <v>0.36666666666666664</v>
      </c>
      <c r="U94">
        <f t="shared" si="14"/>
        <v>3.0136986301369864E-2</v>
      </c>
    </row>
    <row r="95" spans="1:22">
      <c r="A95" t="s">
        <v>56</v>
      </c>
      <c r="B95" s="3" t="s">
        <v>570</v>
      </c>
      <c r="C95" t="s">
        <v>46</v>
      </c>
      <c r="D95" s="3" t="s">
        <v>25</v>
      </c>
      <c r="E95" s="10">
        <v>12.933333333333332</v>
      </c>
      <c r="F95" s="10">
        <v>4.9029999999999996</v>
      </c>
      <c r="G95" s="7">
        <v>2</v>
      </c>
      <c r="H95" s="7">
        <v>25</v>
      </c>
      <c r="I95" s="7" t="s">
        <v>183</v>
      </c>
      <c r="J95" s="3" t="s">
        <v>21</v>
      </c>
      <c r="K95" s="3" t="s">
        <v>17</v>
      </c>
      <c r="L95" s="3" t="s">
        <v>6</v>
      </c>
      <c r="M95" t="s">
        <v>558</v>
      </c>
      <c r="N95" s="3" t="s">
        <v>62</v>
      </c>
      <c r="O95" s="5">
        <v>42976</v>
      </c>
      <c r="P95" s="9">
        <f t="shared" si="15"/>
        <v>58.174904942965775</v>
      </c>
      <c r="Q95" s="3">
        <v>0.58174904942965777</v>
      </c>
      <c r="R95" s="3">
        <v>11</v>
      </c>
      <c r="S95">
        <f t="shared" si="12"/>
        <v>1.5714285714285714</v>
      </c>
      <c r="T95">
        <f t="shared" si="13"/>
        <v>0.36666666666666664</v>
      </c>
      <c r="U95">
        <f t="shared" si="14"/>
        <v>3.0136986301369864E-2</v>
      </c>
    </row>
    <row r="96" spans="1:22">
      <c r="A96" t="s">
        <v>56</v>
      </c>
      <c r="B96" s="3" t="s">
        <v>570</v>
      </c>
      <c r="C96" t="s">
        <v>46</v>
      </c>
      <c r="D96" t="s">
        <v>23</v>
      </c>
      <c r="E96" s="10">
        <v>12.9</v>
      </c>
      <c r="F96" s="10">
        <v>5.6154999999999999</v>
      </c>
      <c r="G96" s="7">
        <v>3</v>
      </c>
      <c r="H96" s="7">
        <v>29</v>
      </c>
      <c r="I96" s="7" t="s">
        <v>210</v>
      </c>
      <c r="J96" s="3" t="s">
        <v>21</v>
      </c>
      <c r="K96" s="3" t="s">
        <v>17</v>
      </c>
      <c r="L96" s="3" t="s">
        <v>6</v>
      </c>
      <c r="M96" t="s">
        <v>558</v>
      </c>
      <c r="N96" s="3" t="s">
        <v>62</v>
      </c>
      <c r="O96" s="5">
        <v>42976</v>
      </c>
      <c r="P96" s="9">
        <f t="shared" si="15"/>
        <v>32.170542635658919</v>
      </c>
      <c r="Q96" s="3">
        <v>0.32170542635658916</v>
      </c>
      <c r="R96" s="3">
        <v>11</v>
      </c>
      <c r="S96">
        <f t="shared" si="12"/>
        <v>1.5714285714285714</v>
      </c>
      <c r="T96">
        <f t="shared" si="13"/>
        <v>0.36666666666666664</v>
      </c>
      <c r="U96">
        <f t="shared" si="14"/>
        <v>3.0136986301369864E-2</v>
      </c>
    </row>
    <row r="97" spans="1:22">
      <c r="A97" t="s">
        <v>56</v>
      </c>
      <c r="B97" s="3" t="s">
        <v>570</v>
      </c>
      <c r="C97" t="s">
        <v>46</v>
      </c>
      <c r="D97" s="3" t="s">
        <v>25</v>
      </c>
      <c r="E97" s="10">
        <v>12.800000000000002</v>
      </c>
      <c r="F97" s="10">
        <v>4.8985000000000003</v>
      </c>
      <c r="G97" s="7">
        <v>3</v>
      </c>
      <c r="H97" s="7">
        <v>28</v>
      </c>
      <c r="I97" s="7" t="s">
        <v>219</v>
      </c>
      <c r="J97" s="3" t="s">
        <v>21</v>
      </c>
      <c r="K97" s="3" t="s">
        <v>17</v>
      </c>
      <c r="L97" s="3" t="s">
        <v>6</v>
      </c>
      <c r="M97" t="s">
        <v>558</v>
      </c>
      <c r="N97" s="3" t="s">
        <v>62</v>
      </c>
      <c r="O97" s="5">
        <v>42976</v>
      </c>
      <c r="P97" s="9">
        <f t="shared" si="15"/>
        <v>56.640625</v>
      </c>
      <c r="Q97" s="3">
        <v>0.56640625</v>
      </c>
      <c r="R97" s="3">
        <v>11</v>
      </c>
      <c r="S97">
        <f t="shared" si="12"/>
        <v>1.5714285714285714</v>
      </c>
      <c r="T97">
        <f t="shared" si="13"/>
        <v>0.36666666666666664</v>
      </c>
      <c r="U97">
        <f t="shared" si="14"/>
        <v>3.0136986301369864E-2</v>
      </c>
    </row>
    <row r="98" spans="1:22">
      <c r="A98" t="s">
        <v>56</v>
      </c>
      <c r="B98" s="3" t="s">
        <v>570</v>
      </c>
      <c r="C98" t="s">
        <v>46</v>
      </c>
      <c r="D98" s="3" t="s">
        <v>24</v>
      </c>
      <c r="E98" s="10">
        <v>10.533333333333333</v>
      </c>
      <c r="F98" s="10">
        <v>5.3395000000000001</v>
      </c>
      <c r="G98" s="7">
        <v>3</v>
      </c>
      <c r="H98" s="7">
        <v>30</v>
      </c>
      <c r="I98" s="7" t="s">
        <v>235</v>
      </c>
      <c r="J98" s="3" t="s">
        <v>21</v>
      </c>
      <c r="K98" s="3" t="s">
        <v>17</v>
      </c>
      <c r="L98" s="3" t="s">
        <v>6</v>
      </c>
      <c r="M98" t="s">
        <v>558</v>
      </c>
      <c r="N98" s="3" t="s">
        <v>62</v>
      </c>
      <c r="O98" s="5">
        <v>42976</v>
      </c>
      <c r="P98" s="13" t="s">
        <v>11</v>
      </c>
      <c r="Q98" s="3" t="s">
        <v>11</v>
      </c>
      <c r="R98" s="3">
        <v>11</v>
      </c>
      <c r="S98">
        <f t="shared" si="12"/>
        <v>1.5714285714285714</v>
      </c>
      <c r="T98">
        <f t="shared" si="13"/>
        <v>0.36666666666666664</v>
      </c>
      <c r="U98">
        <f t="shared" si="14"/>
        <v>3.0136986301369864E-2</v>
      </c>
      <c r="V98" t="s">
        <v>52</v>
      </c>
    </row>
    <row r="99" spans="1:22">
      <c r="A99" t="s">
        <v>56</v>
      </c>
      <c r="B99" s="3" t="s">
        <v>570</v>
      </c>
      <c r="C99" t="s">
        <v>46</v>
      </c>
      <c r="D99" s="3" t="s">
        <v>25</v>
      </c>
      <c r="E99" s="10">
        <v>12.9</v>
      </c>
      <c r="F99" s="10">
        <v>5.3540000000000001</v>
      </c>
      <c r="G99" s="7">
        <v>4</v>
      </c>
      <c r="H99" s="7">
        <v>31</v>
      </c>
      <c r="I99" s="7" t="s">
        <v>252</v>
      </c>
      <c r="J99" s="3" t="s">
        <v>21</v>
      </c>
      <c r="K99" s="3" t="s">
        <v>17</v>
      </c>
      <c r="L99" s="3" t="s">
        <v>6</v>
      </c>
      <c r="M99" t="s">
        <v>558</v>
      </c>
      <c r="N99" s="3" t="s">
        <v>62</v>
      </c>
      <c r="O99" s="5">
        <v>42976</v>
      </c>
      <c r="P99" s="9">
        <f>Q99*100</f>
        <v>56.299212598425207</v>
      </c>
      <c r="Q99" s="3">
        <v>0.56299212598425208</v>
      </c>
      <c r="R99" s="3">
        <v>11</v>
      </c>
      <c r="S99">
        <f t="shared" si="12"/>
        <v>1.5714285714285714</v>
      </c>
      <c r="T99">
        <f t="shared" si="13"/>
        <v>0.36666666666666664</v>
      </c>
      <c r="U99">
        <f t="shared" si="14"/>
        <v>3.0136986301369864E-2</v>
      </c>
    </row>
    <row r="100" spans="1:22">
      <c r="A100" t="s">
        <v>56</v>
      </c>
      <c r="B100" s="3" t="s">
        <v>570</v>
      </c>
      <c r="C100" t="s">
        <v>46</v>
      </c>
      <c r="D100" s="3" t="s">
        <v>24</v>
      </c>
      <c r="E100" s="10">
        <v>9.8333333333333339</v>
      </c>
      <c r="F100" s="10">
        <v>4.8599999999999994</v>
      </c>
      <c r="G100" s="7">
        <v>4</v>
      </c>
      <c r="H100" s="7">
        <v>33</v>
      </c>
      <c r="I100" s="7" t="s">
        <v>254</v>
      </c>
      <c r="J100" s="3" t="s">
        <v>21</v>
      </c>
      <c r="K100" s="3" t="s">
        <v>17</v>
      </c>
      <c r="L100" s="3" t="s">
        <v>6</v>
      </c>
      <c r="M100" t="s">
        <v>558</v>
      </c>
      <c r="N100" s="3" t="s">
        <v>62</v>
      </c>
      <c r="O100" s="5">
        <v>42976</v>
      </c>
      <c r="P100" s="9">
        <f>Q100*100</f>
        <v>63.2</v>
      </c>
      <c r="Q100" s="3">
        <v>0.63200000000000001</v>
      </c>
      <c r="R100" s="3">
        <v>11</v>
      </c>
      <c r="S100">
        <f t="shared" si="12"/>
        <v>1.5714285714285714</v>
      </c>
      <c r="T100">
        <f t="shared" si="13"/>
        <v>0.36666666666666664</v>
      </c>
      <c r="U100">
        <f t="shared" si="14"/>
        <v>3.0136986301369864E-2</v>
      </c>
    </row>
    <row r="101" spans="1:22">
      <c r="A101" t="s">
        <v>56</v>
      </c>
      <c r="B101" s="3" t="s">
        <v>570</v>
      </c>
      <c r="C101" t="s">
        <v>46</v>
      </c>
      <c r="D101" t="s">
        <v>23</v>
      </c>
      <c r="E101" s="10" t="s">
        <v>11</v>
      </c>
      <c r="F101" s="10">
        <v>4.6680000000000001</v>
      </c>
      <c r="G101" s="7">
        <v>4</v>
      </c>
      <c r="H101" s="7">
        <v>32</v>
      </c>
      <c r="I101" s="7" t="s">
        <v>264</v>
      </c>
      <c r="J101" s="3" t="s">
        <v>21</v>
      </c>
      <c r="K101" s="3" t="s">
        <v>17</v>
      </c>
      <c r="L101" s="3" t="s">
        <v>6</v>
      </c>
      <c r="M101" t="s">
        <v>558</v>
      </c>
      <c r="N101" s="3" t="s">
        <v>62</v>
      </c>
      <c r="O101" s="5">
        <v>42976</v>
      </c>
      <c r="P101" s="13" t="s">
        <v>11</v>
      </c>
      <c r="Q101" s="3" t="s">
        <v>11</v>
      </c>
      <c r="R101" s="3">
        <v>11</v>
      </c>
      <c r="S101">
        <f t="shared" si="12"/>
        <v>1.5714285714285714</v>
      </c>
      <c r="T101">
        <f t="shared" si="13"/>
        <v>0.36666666666666664</v>
      </c>
      <c r="U101">
        <f t="shared" si="14"/>
        <v>3.0136986301369864E-2</v>
      </c>
      <c r="V101" t="s">
        <v>52</v>
      </c>
    </row>
    <row r="102" spans="1:22">
      <c r="A102" t="s">
        <v>56</v>
      </c>
      <c r="B102" s="3" t="s">
        <v>570</v>
      </c>
      <c r="C102" t="s">
        <v>46</v>
      </c>
      <c r="D102" s="3" t="s">
        <v>25</v>
      </c>
      <c r="E102" s="10">
        <v>12.366666666666667</v>
      </c>
      <c r="F102" s="10">
        <v>5.3</v>
      </c>
      <c r="G102" s="7">
        <v>5</v>
      </c>
      <c r="H102" s="7">
        <v>34</v>
      </c>
      <c r="I102" s="7" t="s">
        <v>291</v>
      </c>
      <c r="J102" s="3" t="s">
        <v>21</v>
      </c>
      <c r="K102" s="3" t="s">
        <v>17</v>
      </c>
      <c r="L102" s="3" t="s">
        <v>6</v>
      </c>
      <c r="M102" t="s">
        <v>558</v>
      </c>
      <c r="N102" s="3" t="s">
        <v>62</v>
      </c>
      <c r="O102" s="5">
        <v>42976</v>
      </c>
      <c r="P102" s="9">
        <f>Q102*100</f>
        <v>77.131782945736433</v>
      </c>
      <c r="Q102" s="3">
        <v>0.77131782945736427</v>
      </c>
      <c r="R102" s="3">
        <v>11</v>
      </c>
      <c r="S102">
        <f t="shared" si="12"/>
        <v>1.5714285714285714</v>
      </c>
      <c r="T102">
        <f t="shared" si="13"/>
        <v>0.36666666666666664</v>
      </c>
      <c r="U102">
        <f t="shared" si="14"/>
        <v>3.0136986301369864E-2</v>
      </c>
    </row>
    <row r="103" spans="1:22">
      <c r="A103" t="s">
        <v>56</v>
      </c>
      <c r="B103" s="3" t="s">
        <v>570</v>
      </c>
      <c r="C103" t="s">
        <v>46</v>
      </c>
      <c r="D103" t="s">
        <v>23</v>
      </c>
      <c r="E103" s="10" t="s">
        <v>11</v>
      </c>
      <c r="F103" s="10">
        <v>4.6524999999999999</v>
      </c>
      <c r="G103" s="7">
        <v>5</v>
      </c>
      <c r="H103" s="7">
        <v>35</v>
      </c>
      <c r="I103" s="7" t="s">
        <v>301</v>
      </c>
      <c r="J103" s="3" t="s">
        <v>21</v>
      </c>
      <c r="K103" s="3" t="s">
        <v>17</v>
      </c>
      <c r="L103" s="3" t="s">
        <v>6</v>
      </c>
      <c r="M103" t="s">
        <v>558</v>
      </c>
      <c r="N103" s="3" t="s">
        <v>62</v>
      </c>
      <c r="O103" s="5">
        <v>42976</v>
      </c>
      <c r="P103" s="13" t="s">
        <v>11</v>
      </c>
      <c r="Q103" s="3" t="s">
        <v>11</v>
      </c>
      <c r="R103" s="3">
        <v>11</v>
      </c>
      <c r="S103">
        <f t="shared" si="12"/>
        <v>1.5714285714285714</v>
      </c>
      <c r="T103">
        <f t="shared" si="13"/>
        <v>0.36666666666666664</v>
      </c>
      <c r="U103">
        <f t="shared" si="14"/>
        <v>3.0136986301369864E-2</v>
      </c>
      <c r="V103" t="s">
        <v>52</v>
      </c>
    </row>
    <row r="104" spans="1:22">
      <c r="A104" t="s">
        <v>56</v>
      </c>
      <c r="B104" s="3" t="s">
        <v>570</v>
      </c>
      <c r="C104" t="s">
        <v>46</v>
      </c>
      <c r="D104" s="3" t="s">
        <v>24</v>
      </c>
      <c r="E104" s="10">
        <v>11.466666666666667</v>
      </c>
      <c r="F104" s="10">
        <v>5.5009999999999994</v>
      </c>
      <c r="G104" s="7">
        <v>5</v>
      </c>
      <c r="H104" s="7">
        <v>36</v>
      </c>
      <c r="I104" s="7" t="s">
        <v>307</v>
      </c>
      <c r="J104" s="3" t="s">
        <v>21</v>
      </c>
      <c r="K104" s="3" t="s">
        <v>17</v>
      </c>
      <c r="L104" s="3" t="s">
        <v>6</v>
      </c>
      <c r="M104" t="s">
        <v>558</v>
      </c>
      <c r="N104" s="3" t="s">
        <v>62</v>
      </c>
      <c r="O104" s="5">
        <v>42976</v>
      </c>
      <c r="P104" s="9" t="s">
        <v>11</v>
      </c>
      <c r="Q104" s="3" t="s">
        <v>11</v>
      </c>
      <c r="R104" s="3">
        <v>11</v>
      </c>
      <c r="S104">
        <f t="shared" si="12"/>
        <v>1.5714285714285714</v>
      </c>
      <c r="T104">
        <f t="shared" si="13"/>
        <v>0.36666666666666664</v>
      </c>
      <c r="U104">
        <f t="shared" si="14"/>
        <v>3.0136986301369864E-2</v>
      </c>
      <c r="V104" t="s">
        <v>52</v>
      </c>
    </row>
    <row r="105" spans="1:22">
      <c r="A105" t="s">
        <v>56</v>
      </c>
      <c r="B105" s="3" t="s">
        <v>570</v>
      </c>
      <c r="C105" t="s">
        <v>46</v>
      </c>
      <c r="D105" s="3" t="s">
        <v>25</v>
      </c>
      <c r="E105" s="10">
        <v>12.566666666666668</v>
      </c>
      <c r="F105" s="10">
        <v>4.8120000000000003</v>
      </c>
      <c r="G105" s="7">
        <v>6</v>
      </c>
      <c r="H105" s="7">
        <v>37</v>
      </c>
      <c r="I105" s="7" t="s">
        <v>324</v>
      </c>
      <c r="J105" s="3" t="s">
        <v>21</v>
      </c>
      <c r="K105" s="3" t="s">
        <v>17</v>
      </c>
      <c r="L105" s="3" t="s">
        <v>6</v>
      </c>
      <c r="M105" t="s">
        <v>558</v>
      </c>
      <c r="N105" s="3" t="s">
        <v>62</v>
      </c>
      <c r="O105" s="5">
        <v>42976</v>
      </c>
      <c r="P105" s="11">
        <f>Q105*100</f>
        <v>61.885245901639351</v>
      </c>
      <c r="Q105" s="3">
        <v>0.61885245901639352</v>
      </c>
      <c r="R105" s="3">
        <v>11</v>
      </c>
      <c r="S105">
        <f t="shared" si="12"/>
        <v>1.5714285714285714</v>
      </c>
      <c r="T105">
        <f t="shared" si="13"/>
        <v>0.36666666666666664</v>
      </c>
      <c r="U105">
        <f t="shared" si="14"/>
        <v>3.0136986301369864E-2</v>
      </c>
    </row>
    <row r="106" spans="1:22">
      <c r="A106" t="s">
        <v>56</v>
      </c>
      <c r="B106" s="3" t="s">
        <v>570</v>
      </c>
      <c r="C106" t="s">
        <v>46</v>
      </c>
      <c r="D106" t="s">
        <v>23</v>
      </c>
      <c r="E106" s="10">
        <v>13.266666666666667</v>
      </c>
      <c r="F106" s="10">
        <v>4.6059999999999999</v>
      </c>
      <c r="G106" s="7">
        <v>6</v>
      </c>
      <c r="H106" s="7">
        <v>38</v>
      </c>
      <c r="I106" s="7" t="s">
        <v>334</v>
      </c>
      <c r="J106" s="3" t="s">
        <v>21</v>
      </c>
      <c r="K106" s="3" t="s">
        <v>17</v>
      </c>
      <c r="L106" s="3" t="s">
        <v>6</v>
      </c>
      <c r="M106" t="s">
        <v>558</v>
      </c>
      <c r="N106" s="3" t="s">
        <v>62</v>
      </c>
      <c r="O106" s="5">
        <v>42976</v>
      </c>
      <c r="P106" s="10" t="s">
        <v>11</v>
      </c>
      <c r="Q106" s="3" t="s">
        <v>11</v>
      </c>
      <c r="R106" s="3">
        <v>11</v>
      </c>
      <c r="S106">
        <f t="shared" si="12"/>
        <v>1.5714285714285714</v>
      </c>
      <c r="T106">
        <f t="shared" si="13"/>
        <v>0.36666666666666664</v>
      </c>
      <c r="U106">
        <f t="shared" si="14"/>
        <v>3.0136986301369864E-2</v>
      </c>
      <c r="V106" t="s">
        <v>52</v>
      </c>
    </row>
    <row r="107" spans="1:22">
      <c r="A107" t="s">
        <v>56</v>
      </c>
      <c r="B107" s="3" t="s">
        <v>570</v>
      </c>
      <c r="C107" t="s">
        <v>46</v>
      </c>
      <c r="D107" s="3" t="s">
        <v>24</v>
      </c>
      <c r="E107" s="10">
        <v>7.1333333333333329</v>
      </c>
      <c r="F107" s="10">
        <v>4.7369999999999992</v>
      </c>
      <c r="G107" s="7">
        <v>6</v>
      </c>
      <c r="H107" s="7">
        <v>39</v>
      </c>
      <c r="I107" s="7" t="s">
        <v>341</v>
      </c>
      <c r="J107" s="3" t="s">
        <v>21</v>
      </c>
      <c r="K107" s="3" t="s">
        <v>17</v>
      </c>
      <c r="L107" s="3" t="s">
        <v>6</v>
      </c>
      <c r="M107" t="s">
        <v>558</v>
      </c>
      <c r="N107" s="3" t="s">
        <v>62</v>
      </c>
      <c r="O107" s="5">
        <v>42976</v>
      </c>
      <c r="P107" s="11" t="s">
        <v>11</v>
      </c>
      <c r="Q107" s="3" t="s">
        <v>11</v>
      </c>
      <c r="R107" s="3">
        <v>11</v>
      </c>
      <c r="S107">
        <f t="shared" si="12"/>
        <v>1.5714285714285714</v>
      </c>
      <c r="T107">
        <f t="shared" si="13"/>
        <v>0.36666666666666664</v>
      </c>
      <c r="U107">
        <f t="shared" si="14"/>
        <v>3.0136986301369864E-2</v>
      </c>
      <c r="V107" t="s">
        <v>52</v>
      </c>
    </row>
    <row r="108" spans="1:22">
      <c r="A108" t="s">
        <v>56</v>
      </c>
      <c r="B108" s="3" t="s">
        <v>570</v>
      </c>
      <c r="C108" t="s">
        <v>46</v>
      </c>
      <c r="D108" s="3" t="s">
        <v>24</v>
      </c>
      <c r="E108" s="10">
        <v>16.8</v>
      </c>
      <c r="F108" s="10">
        <v>4.5214999999999996</v>
      </c>
      <c r="G108" s="7">
        <v>1</v>
      </c>
      <c r="H108" s="7">
        <v>24</v>
      </c>
      <c r="I108" s="7" t="s">
        <v>136</v>
      </c>
      <c r="J108" s="3" t="s">
        <v>19</v>
      </c>
      <c r="K108" s="3" t="s">
        <v>15</v>
      </c>
      <c r="L108" s="3" t="s">
        <v>8</v>
      </c>
      <c r="M108" s="3" t="s">
        <v>562</v>
      </c>
      <c r="N108" s="3" t="s">
        <v>63</v>
      </c>
      <c r="O108" s="5">
        <v>42976</v>
      </c>
      <c r="P108" s="11">
        <f t="shared" ref="P108:P115" si="16">Q108*100</f>
        <v>30.268199233716476</v>
      </c>
      <c r="Q108" s="3">
        <v>0.30268199233716475</v>
      </c>
      <c r="R108" s="3">
        <v>11</v>
      </c>
      <c r="S108">
        <f t="shared" si="12"/>
        <v>1.5714285714285714</v>
      </c>
      <c r="T108">
        <f t="shared" si="13"/>
        <v>0.36666666666666664</v>
      </c>
      <c r="U108">
        <f t="shared" si="14"/>
        <v>3.0136986301369864E-2</v>
      </c>
    </row>
    <row r="109" spans="1:22">
      <c r="A109" t="s">
        <v>56</v>
      </c>
      <c r="B109" s="3" t="s">
        <v>570</v>
      </c>
      <c r="C109" t="s">
        <v>46</v>
      </c>
      <c r="D109" s="3" t="s">
        <v>25</v>
      </c>
      <c r="E109" s="10">
        <v>16.733333333333334</v>
      </c>
      <c r="F109" s="10">
        <v>4.9249999999999998</v>
      </c>
      <c r="G109" s="7">
        <v>1</v>
      </c>
      <c r="H109" s="7">
        <v>22</v>
      </c>
      <c r="I109" s="7" t="s">
        <v>140</v>
      </c>
      <c r="J109" s="3" t="s">
        <v>19</v>
      </c>
      <c r="K109" s="3" t="s">
        <v>15</v>
      </c>
      <c r="L109" s="3" t="s">
        <v>8</v>
      </c>
      <c r="M109" s="3" t="s">
        <v>562</v>
      </c>
      <c r="N109" s="3" t="s">
        <v>63</v>
      </c>
      <c r="O109" s="5">
        <v>42976</v>
      </c>
      <c r="P109" s="11">
        <f t="shared" si="16"/>
        <v>39.357429718875508</v>
      </c>
      <c r="Q109" s="3">
        <v>0.39357429718875508</v>
      </c>
      <c r="R109" s="3">
        <v>11</v>
      </c>
      <c r="S109">
        <f t="shared" si="12"/>
        <v>1.5714285714285714</v>
      </c>
      <c r="T109">
        <f t="shared" si="13"/>
        <v>0.36666666666666664</v>
      </c>
      <c r="U109">
        <f t="shared" si="14"/>
        <v>3.0136986301369864E-2</v>
      </c>
    </row>
    <row r="110" spans="1:22">
      <c r="A110" t="s">
        <v>56</v>
      </c>
      <c r="B110" s="3" t="s">
        <v>570</v>
      </c>
      <c r="C110" t="s">
        <v>46</v>
      </c>
      <c r="D110" t="s">
        <v>23</v>
      </c>
      <c r="E110" s="10">
        <v>17.166666666666668</v>
      </c>
      <c r="F110" s="10">
        <v>4.8075000000000001</v>
      </c>
      <c r="G110" s="7">
        <v>1</v>
      </c>
      <c r="H110" s="7">
        <v>23</v>
      </c>
      <c r="I110" s="7" t="s">
        <v>142</v>
      </c>
      <c r="J110" s="3" t="s">
        <v>19</v>
      </c>
      <c r="K110" s="3" t="s">
        <v>15</v>
      </c>
      <c r="L110" s="3" t="s">
        <v>8</v>
      </c>
      <c r="M110" s="3" t="s">
        <v>562</v>
      </c>
      <c r="N110" s="3" t="s">
        <v>63</v>
      </c>
      <c r="O110" s="5">
        <v>42976</v>
      </c>
      <c r="P110" s="11">
        <f t="shared" si="16"/>
        <v>44.705882352941181</v>
      </c>
      <c r="Q110" s="3">
        <v>0.44705882352941179</v>
      </c>
      <c r="R110" s="3">
        <v>11</v>
      </c>
      <c r="S110">
        <f t="shared" si="12"/>
        <v>1.5714285714285714</v>
      </c>
      <c r="T110">
        <f t="shared" si="13"/>
        <v>0.36666666666666664</v>
      </c>
      <c r="U110">
        <f t="shared" si="14"/>
        <v>3.0136986301369864E-2</v>
      </c>
    </row>
    <row r="111" spans="1:22">
      <c r="A111" t="s">
        <v>56</v>
      </c>
      <c r="B111" s="3" t="s">
        <v>570</v>
      </c>
      <c r="C111" t="s">
        <v>46</v>
      </c>
      <c r="D111" s="3" t="s">
        <v>24</v>
      </c>
      <c r="E111" s="10">
        <v>13.699999999999998</v>
      </c>
      <c r="F111" s="10">
        <v>4.6284999999999998</v>
      </c>
      <c r="G111" s="7">
        <v>2</v>
      </c>
      <c r="H111" s="7">
        <v>27</v>
      </c>
      <c r="I111" s="7" t="s">
        <v>176</v>
      </c>
      <c r="J111" s="3" t="s">
        <v>19</v>
      </c>
      <c r="K111" s="3" t="s">
        <v>15</v>
      </c>
      <c r="L111" s="3" t="s">
        <v>8</v>
      </c>
      <c r="M111" s="3" t="s">
        <v>562</v>
      </c>
      <c r="N111" s="3" t="s">
        <v>63</v>
      </c>
      <c r="O111" s="5">
        <v>42976</v>
      </c>
      <c r="P111" s="11">
        <f t="shared" si="16"/>
        <v>42.857142857142861</v>
      </c>
      <c r="Q111" s="3">
        <v>0.4285714285714286</v>
      </c>
      <c r="R111" s="3">
        <v>11</v>
      </c>
      <c r="S111">
        <f t="shared" si="12"/>
        <v>1.5714285714285714</v>
      </c>
      <c r="T111">
        <f t="shared" si="13"/>
        <v>0.36666666666666664</v>
      </c>
      <c r="U111">
        <f t="shared" si="14"/>
        <v>3.0136986301369864E-2</v>
      </c>
    </row>
    <row r="112" spans="1:22">
      <c r="A112" t="s">
        <v>56</v>
      </c>
      <c r="B112" s="3" t="s">
        <v>570</v>
      </c>
      <c r="C112" t="s">
        <v>46</v>
      </c>
      <c r="D112" t="s">
        <v>23</v>
      </c>
      <c r="E112" s="10">
        <v>15.933333333333332</v>
      </c>
      <c r="F112" s="10">
        <v>4.6970000000000001</v>
      </c>
      <c r="G112" s="7">
        <v>2</v>
      </c>
      <c r="H112" s="7">
        <v>26</v>
      </c>
      <c r="I112" s="7" t="s">
        <v>177</v>
      </c>
      <c r="J112" s="3" t="s">
        <v>19</v>
      </c>
      <c r="K112" s="3" t="s">
        <v>15</v>
      </c>
      <c r="L112" s="3" t="s">
        <v>8</v>
      </c>
      <c r="M112" s="3" t="s">
        <v>562</v>
      </c>
      <c r="N112" s="3" t="s">
        <v>63</v>
      </c>
      <c r="O112" s="5">
        <v>42976</v>
      </c>
      <c r="P112" s="11">
        <f t="shared" si="16"/>
        <v>43.629343629343637</v>
      </c>
      <c r="Q112" s="3">
        <v>0.43629343629343637</v>
      </c>
      <c r="R112" s="3">
        <v>11</v>
      </c>
      <c r="S112">
        <f t="shared" si="12"/>
        <v>1.5714285714285714</v>
      </c>
      <c r="T112">
        <f t="shared" si="13"/>
        <v>0.36666666666666664</v>
      </c>
      <c r="U112">
        <f t="shared" si="14"/>
        <v>3.0136986301369864E-2</v>
      </c>
    </row>
    <row r="113" spans="1:22">
      <c r="A113" t="s">
        <v>56</v>
      </c>
      <c r="B113" s="3" t="s">
        <v>570</v>
      </c>
      <c r="C113" t="s">
        <v>46</v>
      </c>
      <c r="D113" s="3" t="s">
        <v>25</v>
      </c>
      <c r="E113" s="10">
        <v>13.199999999999998</v>
      </c>
      <c r="F113" s="10">
        <v>4.843</v>
      </c>
      <c r="G113" s="7">
        <v>2</v>
      </c>
      <c r="H113" s="7">
        <v>25</v>
      </c>
      <c r="I113" s="7" t="s">
        <v>178</v>
      </c>
      <c r="J113" s="3" t="s">
        <v>19</v>
      </c>
      <c r="K113" s="3" t="s">
        <v>15</v>
      </c>
      <c r="L113" s="3" t="s">
        <v>8</v>
      </c>
      <c r="M113" s="3" t="s">
        <v>562</v>
      </c>
      <c r="N113" s="3" t="s">
        <v>63</v>
      </c>
      <c r="O113" s="5">
        <v>42976</v>
      </c>
      <c r="P113" s="11">
        <f t="shared" si="16"/>
        <v>46.184738955823299</v>
      </c>
      <c r="Q113" s="3">
        <v>0.46184738955823296</v>
      </c>
      <c r="R113" s="3">
        <v>11</v>
      </c>
      <c r="S113">
        <f t="shared" si="12"/>
        <v>1.5714285714285714</v>
      </c>
      <c r="T113">
        <f t="shared" si="13"/>
        <v>0.36666666666666664</v>
      </c>
      <c r="U113">
        <f t="shared" si="14"/>
        <v>3.0136986301369864E-2</v>
      </c>
    </row>
    <row r="114" spans="1:22">
      <c r="A114" t="s">
        <v>56</v>
      </c>
      <c r="B114" s="3" t="s">
        <v>570</v>
      </c>
      <c r="C114" t="s">
        <v>46</v>
      </c>
      <c r="D114" s="3" t="s">
        <v>25</v>
      </c>
      <c r="E114" s="10">
        <v>12.800000000000002</v>
      </c>
      <c r="F114" s="10">
        <v>4.7904999999999998</v>
      </c>
      <c r="G114" s="7">
        <v>3</v>
      </c>
      <c r="H114" s="7">
        <v>28</v>
      </c>
      <c r="I114" s="7" t="s">
        <v>213</v>
      </c>
      <c r="J114" s="3" t="s">
        <v>19</v>
      </c>
      <c r="K114" s="3" t="s">
        <v>15</v>
      </c>
      <c r="L114" s="3" t="s">
        <v>8</v>
      </c>
      <c r="M114" s="3" t="s">
        <v>562</v>
      </c>
      <c r="N114" s="3" t="s">
        <v>63</v>
      </c>
      <c r="O114" s="5">
        <v>42976</v>
      </c>
      <c r="P114" s="11">
        <f t="shared" si="16"/>
        <v>39.543726235741445</v>
      </c>
      <c r="Q114" s="3">
        <v>0.39543726235741444</v>
      </c>
      <c r="R114" s="3">
        <v>11</v>
      </c>
      <c r="S114">
        <f t="shared" si="12"/>
        <v>1.5714285714285714</v>
      </c>
      <c r="T114">
        <f t="shared" si="13"/>
        <v>0.36666666666666664</v>
      </c>
      <c r="U114">
        <f t="shared" si="14"/>
        <v>3.0136986301369864E-2</v>
      </c>
    </row>
    <row r="115" spans="1:22">
      <c r="A115" t="s">
        <v>56</v>
      </c>
      <c r="B115" s="3" t="s">
        <v>570</v>
      </c>
      <c r="C115" t="s">
        <v>46</v>
      </c>
      <c r="D115" t="s">
        <v>23</v>
      </c>
      <c r="E115" s="10">
        <v>13.2</v>
      </c>
      <c r="F115" s="10">
        <v>4.9674999999999994</v>
      </c>
      <c r="G115" s="7">
        <v>3</v>
      </c>
      <c r="H115" s="7">
        <v>29</v>
      </c>
      <c r="I115" s="7" t="s">
        <v>216</v>
      </c>
      <c r="J115" s="3" t="s">
        <v>19</v>
      </c>
      <c r="K115" s="3" t="s">
        <v>15</v>
      </c>
      <c r="L115" s="3" t="s">
        <v>8</v>
      </c>
      <c r="M115" s="3" t="s">
        <v>562</v>
      </c>
      <c r="N115" s="3" t="s">
        <v>63</v>
      </c>
      <c r="O115" s="5">
        <v>42976</v>
      </c>
      <c r="P115" s="11">
        <f t="shared" si="16"/>
        <v>43.410852713178286</v>
      </c>
      <c r="Q115" s="3">
        <v>0.43410852713178288</v>
      </c>
      <c r="R115" s="3">
        <v>11</v>
      </c>
      <c r="S115">
        <f t="shared" si="12"/>
        <v>1.5714285714285714</v>
      </c>
      <c r="T115">
        <f t="shared" si="13"/>
        <v>0.36666666666666664</v>
      </c>
      <c r="U115">
        <f t="shared" si="14"/>
        <v>3.0136986301369864E-2</v>
      </c>
    </row>
    <row r="116" spans="1:22">
      <c r="A116" t="s">
        <v>56</v>
      </c>
      <c r="B116" s="3" t="s">
        <v>570</v>
      </c>
      <c r="C116" t="s">
        <v>46</v>
      </c>
      <c r="D116" s="3" t="s">
        <v>24</v>
      </c>
      <c r="E116" s="10">
        <v>10.233333333333334</v>
      </c>
      <c r="F116" s="10">
        <v>4.9710000000000001</v>
      </c>
      <c r="G116" s="7">
        <v>3</v>
      </c>
      <c r="H116" s="7">
        <v>30</v>
      </c>
      <c r="I116" s="7" t="s">
        <v>236</v>
      </c>
      <c r="J116" s="3" t="s">
        <v>19</v>
      </c>
      <c r="K116" s="3" t="s">
        <v>15</v>
      </c>
      <c r="L116" s="3" t="s">
        <v>8</v>
      </c>
      <c r="M116" s="3" t="s">
        <v>562</v>
      </c>
      <c r="N116" s="3" t="s">
        <v>63</v>
      </c>
      <c r="O116" s="5">
        <v>42976</v>
      </c>
      <c r="P116" s="10" t="s">
        <v>11</v>
      </c>
      <c r="Q116" s="3" t="s">
        <v>11</v>
      </c>
      <c r="R116" s="3">
        <v>11</v>
      </c>
      <c r="S116">
        <f t="shared" si="12"/>
        <v>1.5714285714285714</v>
      </c>
      <c r="T116">
        <f t="shared" si="13"/>
        <v>0.36666666666666664</v>
      </c>
      <c r="U116">
        <f t="shared" si="14"/>
        <v>3.0136986301369864E-2</v>
      </c>
      <c r="V116" t="s">
        <v>52</v>
      </c>
    </row>
    <row r="117" spans="1:22">
      <c r="A117" t="s">
        <v>56</v>
      </c>
      <c r="B117" s="3" t="s">
        <v>570</v>
      </c>
      <c r="C117" t="s">
        <v>46</v>
      </c>
      <c r="D117" s="3" t="s">
        <v>25</v>
      </c>
      <c r="E117" s="10">
        <v>12.133333333333333</v>
      </c>
      <c r="F117" s="10">
        <v>4.6604999999999999</v>
      </c>
      <c r="G117" s="7">
        <v>4</v>
      </c>
      <c r="H117" s="7">
        <v>31</v>
      </c>
      <c r="I117" s="7" t="s">
        <v>247</v>
      </c>
      <c r="J117" s="3" t="s">
        <v>19</v>
      </c>
      <c r="K117" s="3" t="s">
        <v>15</v>
      </c>
      <c r="L117" s="3" t="s">
        <v>8</v>
      </c>
      <c r="M117" s="3" t="s">
        <v>562</v>
      </c>
      <c r="N117" s="3" t="s">
        <v>63</v>
      </c>
      <c r="O117" s="5">
        <v>42976</v>
      </c>
      <c r="P117" s="11">
        <f>Q117*100</f>
        <v>40.160642570281126</v>
      </c>
      <c r="Q117" s="3">
        <v>0.40160642570281124</v>
      </c>
      <c r="R117" s="3">
        <v>11</v>
      </c>
      <c r="S117">
        <f t="shared" si="12"/>
        <v>1.5714285714285714</v>
      </c>
      <c r="T117">
        <f t="shared" si="13"/>
        <v>0.36666666666666664</v>
      </c>
      <c r="U117">
        <f t="shared" ref="U117:U148" si="17">R117/365</f>
        <v>3.0136986301369864E-2</v>
      </c>
    </row>
    <row r="118" spans="1:22">
      <c r="A118" t="s">
        <v>56</v>
      </c>
      <c r="B118" s="3" t="s">
        <v>570</v>
      </c>
      <c r="C118" t="s">
        <v>46</v>
      </c>
      <c r="D118" s="3" t="s">
        <v>24</v>
      </c>
      <c r="E118" s="10">
        <v>11.233333333333334</v>
      </c>
      <c r="F118" s="10">
        <v>4.8149999999999995</v>
      </c>
      <c r="G118" s="7">
        <v>4</v>
      </c>
      <c r="H118" s="7">
        <v>33</v>
      </c>
      <c r="I118" s="7" t="s">
        <v>250</v>
      </c>
      <c r="J118" s="3" t="s">
        <v>19</v>
      </c>
      <c r="K118" s="3" t="s">
        <v>15</v>
      </c>
      <c r="L118" s="3" t="s">
        <v>8</v>
      </c>
      <c r="M118" s="3" t="s">
        <v>562</v>
      </c>
      <c r="N118" s="3" t="s">
        <v>63</v>
      </c>
      <c r="O118" s="5">
        <v>42976</v>
      </c>
      <c r="P118" s="11">
        <f>Q118*100</f>
        <v>50</v>
      </c>
      <c r="Q118" s="3">
        <v>0.5</v>
      </c>
      <c r="R118" s="3">
        <v>11</v>
      </c>
      <c r="S118">
        <f t="shared" si="12"/>
        <v>1.5714285714285714</v>
      </c>
      <c r="T118">
        <f t="shared" si="13"/>
        <v>0.36666666666666664</v>
      </c>
      <c r="U118">
        <f t="shared" si="17"/>
        <v>3.0136986301369864E-2</v>
      </c>
    </row>
    <row r="119" spans="1:22">
      <c r="A119" t="s">
        <v>56</v>
      </c>
      <c r="B119" s="3" t="s">
        <v>570</v>
      </c>
      <c r="C119" t="s">
        <v>46</v>
      </c>
      <c r="D119" t="s">
        <v>23</v>
      </c>
      <c r="E119" s="10" t="s">
        <v>11</v>
      </c>
      <c r="F119" s="10">
        <v>4.5289999999999999</v>
      </c>
      <c r="G119" s="7">
        <v>4</v>
      </c>
      <c r="H119" s="7">
        <v>32</v>
      </c>
      <c r="I119" s="7" t="s">
        <v>265</v>
      </c>
      <c r="J119" s="3" t="s">
        <v>19</v>
      </c>
      <c r="K119" s="3" t="s">
        <v>15</v>
      </c>
      <c r="L119" s="3" t="s">
        <v>8</v>
      </c>
      <c r="M119" s="3" t="s">
        <v>562</v>
      </c>
      <c r="N119" s="3" t="s">
        <v>63</v>
      </c>
      <c r="O119" s="5">
        <v>42976</v>
      </c>
      <c r="P119" s="10" t="s">
        <v>11</v>
      </c>
      <c r="Q119" s="3" t="s">
        <v>11</v>
      </c>
      <c r="R119" s="3">
        <v>11</v>
      </c>
      <c r="S119">
        <f t="shared" si="12"/>
        <v>1.5714285714285714</v>
      </c>
      <c r="T119">
        <f t="shared" si="13"/>
        <v>0.36666666666666664</v>
      </c>
      <c r="U119">
        <f t="shared" si="17"/>
        <v>3.0136986301369864E-2</v>
      </c>
      <c r="V119" t="s">
        <v>52</v>
      </c>
    </row>
    <row r="120" spans="1:22">
      <c r="A120" t="s">
        <v>56</v>
      </c>
      <c r="B120" s="3" t="s">
        <v>570</v>
      </c>
      <c r="C120" t="s">
        <v>46</v>
      </c>
      <c r="D120" s="3" t="s">
        <v>25</v>
      </c>
      <c r="E120" s="10">
        <v>14.833333333333334</v>
      </c>
      <c r="F120" s="10">
        <v>5.1020000000000003</v>
      </c>
      <c r="G120" s="7">
        <v>5</v>
      </c>
      <c r="H120" s="7">
        <v>34</v>
      </c>
      <c r="I120" s="7" t="s">
        <v>288</v>
      </c>
      <c r="J120" s="3" t="s">
        <v>19</v>
      </c>
      <c r="K120" s="3" t="s">
        <v>15</v>
      </c>
      <c r="L120" s="3" t="s">
        <v>8</v>
      </c>
      <c r="M120" s="3" t="s">
        <v>562</v>
      </c>
      <c r="N120" s="3" t="s">
        <v>63</v>
      </c>
      <c r="O120" s="5">
        <v>42976</v>
      </c>
      <c r="P120" s="11">
        <f>Q120*100</f>
        <v>40.154440154440159</v>
      </c>
      <c r="Q120" s="3">
        <v>0.40154440154440157</v>
      </c>
      <c r="R120" s="3">
        <v>11</v>
      </c>
      <c r="S120">
        <f t="shared" si="12"/>
        <v>1.5714285714285714</v>
      </c>
      <c r="T120">
        <f t="shared" si="13"/>
        <v>0.36666666666666664</v>
      </c>
      <c r="U120">
        <f t="shared" si="17"/>
        <v>3.0136986301369864E-2</v>
      </c>
    </row>
    <row r="121" spans="1:22">
      <c r="A121" t="s">
        <v>56</v>
      </c>
      <c r="B121" s="3" t="s">
        <v>570</v>
      </c>
      <c r="C121" t="s">
        <v>46</v>
      </c>
      <c r="D121" t="s">
        <v>23</v>
      </c>
      <c r="E121" s="10" t="s">
        <v>11</v>
      </c>
      <c r="F121" s="10">
        <v>4.5195000000000007</v>
      </c>
      <c r="G121" s="7">
        <v>5</v>
      </c>
      <c r="H121" s="7">
        <v>35</v>
      </c>
      <c r="I121" s="7" t="s">
        <v>302</v>
      </c>
      <c r="J121" s="3" t="s">
        <v>19</v>
      </c>
      <c r="K121" s="3" t="s">
        <v>15</v>
      </c>
      <c r="L121" s="3" t="s">
        <v>8</v>
      </c>
      <c r="M121" s="3" t="s">
        <v>562</v>
      </c>
      <c r="N121" s="3" t="s">
        <v>63</v>
      </c>
      <c r="O121" s="5">
        <v>42976</v>
      </c>
      <c r="P121" s="10" t="s">
        <v>11</v>
      </c>
      <c r="Q121" s="3" t="s">
        <v>11</v>
      </c>
      <c r="R121" s="3">
        <v>11</v>
      </c>
      <c r="S121">
        <f t="shared" si="12"/>
        <v>1.5714285714285714</v>
      </c>
      <c r="T121">
        <f t="shared" si="13"/>
        <v>0.36666666666666664</v>
      </c>
      <c r="U121">
        <f t="shared" si="17"/>
        <v>3.0136986301369864E-2</v>
      </c>
      <c r="V121" t="s">
        <v>52</v>
      </c>
    </row>
    <row r="122" spans="1:22">
      <c r="A122" t="s">
        <v>56</v>
      </c>
      <c r="B122" s="3" t="s">
        <v>570</v>
      </c>
      <c r="C122" t="s">
        <v>46</v>
      </c>
      <c r="D122" s="3" t="s">
        <v>24</v>
      </c>
      <c r="E122" s="10">
        <v>12.433333333333332</v>
      </c>
      <c r="F122" s="10">
        <v>5.0664999999999996</v>
      </c>
      <c r="G122" s="7">
        <v>5</v>
      </c>
      <c r="H122" s="7">
        <v>36</v>
      </c>
      <c r="I122" s="7" t="s">
        <v>308</v>
      </c>
      <c r="J122" s="3" t="s">
        <v>19</v>
      </c>
      <c r="K122" s="3" t="s">
        <v>15</v>
      </c>
      <c r="L122" s="3" t="s">
        <v>8</v>
      </c>
      <c r="M122" s="3" t="s">
        <v>562</v>
      </c>
      <c r="N122" s="3" t="s">
        <v>63</v>
      </c>
      <c r="O122" s="5">
        <v>42976</v>
      </c>
      <c r="P122" s="11" t="s">
        <v>11</v>
      </c>
      <c r="Q122" s="3" t="s">
        <v>11</v>
      </c>
      <c r="R122" s="3">
        <v>11</v>
      </c>
      <c r="S122">
        <f t="shared" si="12"/>
        <v>1.5714285714285714</v>
      </c>
      <c r="T122">
        <f t="shared" si="13"/>
        <v>0.36666666666666664</v>
      </c>
      <c r="U122">
        <f t="shared" si="17"/>
        <v>3.0136986301369864E-2</v>
      </c>
      <c r="V122" t="s">
        <v>52</v>
      </c>
    </row>
    <row r="123" spans="1:22">
      <c r="A123" t="s">
        <v>56</v>
      </c>
      <c r="B123" s="3" t="s">
        <v>570</v>
      </c>
      <c r="C123" t="s">
        <v>46</v>
      </c>
      <c r="D123" s="3" t="s">
        <v>25</v>
      </c>
      <c r="E123" s="10">
        <v>12.366666666666667</v>
      </c>
      <c r="F123" s="10">
        <v>5.0164999999999997</v>
      </c>
      <c r="G123" s="7">
        <v>6</v>
      </c>
      <c r="H123" s="7">
        <v>37</v>
      </c>
      <c r="I123" s="7" t="s">
        <v>319</v>
      </c>
      <c r="J123" s="3" t="s">
        <v>19</v>
      </c>
      <c r="K123" s="3" t="s">
        <v>15</v>
      </c>
      <c r="L123" s="3" t="s">
        <v>8</v>
      </c>
      <c r="M123" s="3" t="s">
        <v>562</v>
      </c>
      <c r="N123" s="3" t="s">
        <v>63</v>
      </c>
      <c r="O123" s="5">
        <v>42976</v>
      </c>
      <c r="P123" s="11">
        <f>Q123*100</f>
        <v>38.735177865612656</v>
      </c>
      <c r="Q123" s="3">
        <v>0.38735177865612652</v>
      </c>
      <c r="R123" s="3">
        <v>11</v>
      </c>
      <c r="S123">
        <f t="shared" si="12"/>
        <v>1.5714285714285714</v>
      </c>
      <c r="T123">
        <f t="shared" si="13"/>
        <v>0.36666666666666664</v>
      </c>
      <c r="U123">
        <f t="shared" si="17"/>
        <v>3.0136986301369864E-2</v>
      </c>
    </row>
    <row r="124" spans="1:22">
      <c r="A124" t="s">
        <v>56</v>
      </c>
      <c r="B124" s="3" t="s">
        <v>570</v>
      </c>
      <c r="C124" t="s">
        <v>46</v>
      </c>
      <c r="D124" t="s">
        <v>23</v>
      </c>
      <c r="E124" s="10">
        <v>16.233333333333334</v>
      </c>
      <c r="F124" s="10">
        <v>4.7214999999999998</v>
      </c>
      <c r="G124" s="7">
        <v>6</v>
      </c>
      <c r="H124" s="7">
        <v>38</v>
      </c>
      <c r="I124" s="7" t="s">
        <v>335</v>
      </c>
      <c r="J124" s="3" t="s">
        <v>19</v>
      </c>
      <c r="K124" s="3" t="s">
        <v>15</v>
      </c>
      <c r="L124" s="3" t="s">
        <v>8</v>
      </c>
      <c r="M124" s="3" t="s">
        <v>562</v>
      </c>
      <c r="N124" s="3" t="s">
        <v>63</v>
      </c>
      <c r="O124" s="5">
        <v>42976</v>
      </c>
      <c r="P124" s="10" t="s">
        <v>11</v>
      </c>
      <c r="Q124" s="3" t="s">
        <v>11</v>
      </c>
      <c r="R124" s="3">
        <v>11</v>
      </c>
      <c r="S124">
        <f t="shared" si="12"/>
        <v>1.5714285714285714</v>
      </c>
      <c r="T124">
        <f t="shared" si="13"/>
        <v>0.36666666666666664</v>
      </c>
      <c r="U124">
        <f t="shared" si="17"/>
        <v>3.0136986301369864E-2</v>
      </c>
      <c r="V124" t="s">
        <v>52</v>
      </c>
    </row>
    <row r="125" spans="1:22">
      <c r="A125" t="s">
        <v>56</v>
      </c>
      <c r="B125" s="3" t="s">
        <v>570</v>
      </c>
      <c r="C125" t="s">
        <v>46</v>
      </c>
      <c r="D125" s="3" t="s">
        <v>24</v>
      </c>
      <c r="E125" s="10">
        <v>12.299999999999999</v>
      </c>
      <c r="F125" s="10">
        <v>4.9554999999999998</v>
      </c>
      <c r="G125" s="7">
        <v>6</v>
      </c>
      <c r="H125" s="7">
        <v>39</v>
      </c>
      <c r="I125" s="7" t="s">
        <v>343</v>
      </c>
      <c r="J125" s="3" t="s">
        <v>19</v>
      </c>
      <c r="K125" s="3" t="s">
        <v>15</v>
      </c>
      <c r="L125" s="3" t="s">
        <v>8</v>
      </c>
      <c r="M125" s="3" t="s">
        <v>562</v>
      </c>
      <c r="N125" s="3" t="s">
        <v>63</v>
      </c>
      <c r="O125" s="5">
        <v>42976</v>
      </c>
      <c r="P125" s="11" t="s">
        <v>11</v>
      </c>
      <c r="Q125" s="3" t="s">
        <v>11</v>
      </c>
      <c r="R125" s="3">
        <v>11</v>
      </c>
      <c r="S125">
        <f t="shared" si="12"/>
        <v>1.5714285714285714</v>
      </c>
      <c r="T125">
        <f t="shared" si="13"/>
        <v>0.36666666666666664</v>
      </c>
      <c r="U125">
        <f t="shared" si="17"/>
        <v>3.0136986301369864E-2</v>
      </c>
      <c r="V125" t="s">
        <v>52</v>
      </c>
    </row>
    <row r="126" spans="1:22">
      <c r="A126" t="s">
        <v>56</v>
      </c>
      <c r="B126" s="3" t="s">
        <v>570</v>
      </c>
      <c r="C126" t="s">
        <v>46</v>
      </c>
      <c r="D126" s="3" t="s">
        <v>24</v>
      </c>
      <c r="E126" s="10">
        <v>16.633333333333336</v>
      </c>
      <c r="F126" s="10">
        <v>4.3759999999999994</v>
      </c>
      <c r="G126" s="7">
        <v>1</v>
      </c>
      <c r="H126" s="7">
        <v>24</v>
      </c>
      <c r="I126" s="7" t="s">
        <v>138</v>
      </c>
      <c r="J126" s="3" t="s">
        <v>21</v>
      </c>
      <c r="K126" s="3" t="s">
        <v>17</v>
      </c>
      <c r="L126" s="3" t="s">
        <v>8</v>
      </c>
      <c r="M126" t="s">
        <v>565</v>
      </c>
      <c r="N126" s="3" t="s">
        <v>63</v>
      </c>
      <c r="O126" s="5">
        <v>42976</v>
      </c>
      <c r="P126" s="11">
        <f t="shared" ref="P126:P133" si="18">Q126*100</f>
        <v>37.209302325581397</v>
      </c>
      <c r="Q126" s="3">
        <v>0.37209302325581395</v>
      </c>
      <c r="R126" s="3">
        <v>11</v>
      </c>
      <c r="S126">
        <f t="shared" si="12"/>
        <v>1.5714285714285714</v>
      </c>
      <c r="T126">
        <f t="shared" si="13"/>
        <v>0.36666666666666664</v>
      </c>
      <c r="U126">
        <f t="shared" si="17"/>
        <v>3.0136986301369864E-2</v>
      </c>
    </row>
    <row r="127" spans="1:22">
      <c r="A127" t="s">
        <v>56</v>
      </c>
      <c r="B127" s="3" t="s">
        <v>570</v>
      </c>
      <c r="C127" t="s">
        <v>46</v>
      </c>
      <c r="D127" s="3" t="s">
        <v>25</v>
      </c>
      <c r="E127" s="10">
        <v>16.533333333333331</v>
      </c>
      <c r="F127" s="10">
        <v>4.9024999999999999</v>
      </c>
      <c r="G127" s="7">
        <v>1</v>
      </c>
      <c r="H127" s="7">
        <v>22</v>
      </c>
      <c r="I127" s="7" t="s">
        <v>141</v>
      </c>
      <c r="J127" s="3" t="s">
        <v>21</v>
      </c>
      <c r="K127" s="3" t="s">
        <v>17</v>
      </c>
      <c r="L127" s="3" t="s">
        <v>8</v>
      </c>
      <c r="M127" t="s">
        <v>565</v>
      </c>
      <c r="N127" s="3" t="s">
        <v>63</v>
      </c>
      <c r="O127" s="5">
        <v>42976</v>
      </c>
      <c r="P127" s="11">
        <f t="shared" si="18"/>
        <v>43.798449612403104</v>
      </c>
      <c r="Q127" s="3">
        <v>0.43798449612403101</v>
      </c>
      <c r="R127" s="3">
        <v>11</v>
      </c>
      <c r="S127">
        <f t="shared" si="12"/>
        <v>1.5714285714285714</v>
      </c>
      <c r="T127">
        <f t="shared" si="13"/>
        <v>0.36666666666666664</v>
      </c>
      <c r="U127">
        <f t="shared" si="17"/>
        <v>3.0136986301369864E-2</v>
      </c>
    </row>
    <row r="128" spans="1:22">
      <c r="A128" t="s">
        <v>56</v>
      </c>
      <c r="B128" s="3" t="s">
        <v>570</v>
      </c>
      <c r="C128" t="s">
        <v>46</v>
      </c>
      <c r="D128" t="s">
        <v>23</v>
      </c>
      <c r="E128" s="10">
        <v>14.733333333333334</v>
      </c>
      <c r="F128" s="10">
        <v>4.6834999999999996</v>
      </c>
      <c r="G128" s="7">
        <v>1</v>
      </c>
      <c r="H128" s="7">
        <v>23</v>
      </c>
      <c r="I128" s="7" t="s">
        <v>143</v>
      </c>
      <c r="J128" s="3" t="s">
        <v>21</v>
      </c>
      <c r="K128" s="3" t="s">
        <v>17</v>
      </c>
      <c r="L128" s="3" t="s">
        <v>8</v>
      </c>
      <c r="M128" t="s">
        <v>565</v>
      </c>
      <c r="N128" s="3" t="s">
        <v>63</v>
      </c>
      <c r="O128" s="5">
        <v>42976</v>
      </c>
      <c r="P128" s="11">
        <f t="shared" si="18"/>
        <v>45.882352941176471</v>
      </c>
      <c r="Q128" s="3">
        <v>0.45882352941176469</v>
      </c>
      <c r="R128" s="3">
        <v>11</v>
      </c>
      <c r="S128">
        <f t="shared" si="12"/>
        <v>1.5714285714285714</v>
      </c>
      <c r="T128">
        <f t="shared" si="13"/>
        <v>0.36666666666666664</v>
      </c>
      <c r="U128">
        <f t="shared" si="17"/>
        <v>3.0136986301369864E-2</v>
      </c>
    </row>
    <row r="129" spans="1:22">
      <c r="A129" t="s">
        <v>56</v>
      </c>
      <c r="B129" s="3" t="s">
        <v>570</v>
      </c>
      <c r="C129" t="s">
        <v>46</v>
      </c>
      <c r="D129" t="s">
        <v>23</v>
      </c>
      <c r="E129" s="10">
        <v>12.9</v>
      </c>
      <c r="F129" s="10">
        <v>4.7240000000000002</v>
      </c>
      <c r="G129" s="7">
        <v>2</v>
      </c>
      <c r="H129" s="7">
        <v>26</v>
      </c>
      <c r="I129" s="7" t="s">
        <v>172</v>
      </c>
      <c r="J129" s="3" t="s">
        <v>21</v>
      </c>
      <c r="K129" s="3" t="s">
        <v>17</v>
      </c>
      <c r="L129" s="3" t="s">
        <v>8</v>
      </c>
      <c r="M129" t="s">
        <v>565</v>
      </c>
      <c r="N129" s="3" t="s">
        <v>63</v>
      </c>
      <c r="O129" s="5">
        <v>42976</v>
      </c>
      <c r="P129" s="11">
        <f t="shared" si="18"/>
        <v>31.2</v>
      </c>
      <c r="Q129" s="3">
        <v>0.312</v>
      </c>
      <c r="R129" s="3">
        <v>11</v>
      </c>
      <c r="S129">
        <f t="shared" si="12"/>
        <v>1.5714285714285714</v>
      </c>
      <c r="T129">
        <f t="shared" si="13"/>
        <v>0.36666666666666664</v>
      </c>
      <c r="U129">
        <f t="shared" si="17"/>
        <v>3.0136986301369864E-2</v>
      </c>
    </row>
    <row r="130" spans="1:22">
      <c r="A130" t="s">
        <v>56</v>
      </c>
      <c r="B130" s="3" t="s">
        <v>570</v>
      </c>
      <c r="C130" t="s">
        <v>46</v>
      </c>
      <c r="D130" s="3" t="s">
        <v>24</v>
      </c>
      <c r="E130" s="10">
        <v>13.666666666666666</v>
      </c>
      <c r="F130" s="10">
        <v>4.9545000000000003</v>
      </c>
      <c r="G130" s="7">
        <v>2</v>
      </c>
      <c r="H130" s="7">
        <v>27</v>
      </c>
      <c r="I130" s="7" t="s">
        <v>173</v>
      </c>
      <c r="J130" s="3" t="s">
        <v>21</v>
      </c>
      <c r="K130" s="3" t="s">
        <v>17</v>
      </c>
      <c r="L130" s="3" t="s">
        <v>8</v>
      </c>
      <c r="M130" t="s">
        <v>565</v>
      </c>
      <c r="N130" s="3" t="s">
        <v>63</v>
      </c>
      <c r="O130" s="5">
        <v>42976</v>
      </c>
      <c r="P130" s="11">
        <f t="shared" si="18"/>
        <v>40.234375</v>
      </c>
      <c r="Q130" s="3">
        <v>0.40234375</v>
      </c>
      <c r="R130" s="3">
        <v>11</v>
      </c>
      <c r="S130">
        <f t="shared" si="12"/>
        <v>1.5714285714285714</v>
      </c>
      <c r="T130">
        <f t="shared" si="13"/>
        <v>0.36666666666666664</v>
      </c>
      <c r="U130">
        <f t="shared" si="17"/>
        <v>3.0136986301369864E-2</v>
      </c>
    </row>
    <row r="131" spans="1:22">
      <c r="A131" t="s">
        <v>56</v>
      </c>
      <c r="B131" s="3" t="s">
        <v>570</v>
      </c>
      <c r="C131" t="s">
        <v>46</v>
      </c>
      <c r="D131" s="3" t="s">
        <v>25</v>
      </c>
      <c r="E131" s="10">
        <v>12.933333333333332</v>
      </c>
      <c r="F131" s="10">
        <v>4.9029999999999996</v>
      </c>
      <c r="G131" s="7">
        <v>2</v>
      </c>
      <c r="H131" s="7">
        <v>25</v>
      </c>
      <c r="I131" s="7" t="s">
        <v>181</v>
      </c>
      <c r="J131" s="3" t="s">
        <v>21</v>
      </c>
      <c r="K131" s="3" t="s">
        <v>17</v>
      </c>
      <c r="L131" s="3" t="s">
        <v>8</v>
      </c>
      <c r="M131" t="s">
        <v>565</v>
      </c>
      <c r="N131" s="3" t="s">
        <v>63</v>
      </c>
      <c r="O131" s="5">
        <v>42976</v>
      </c>
      <c r="P131" s="11">
        <f t="shared" si="18"/>
        <v>50.570342205323193</v>
      </c>
      <c r="Q131" s="3">
        <v>0.50570342205323193</v>
      </c>
      <c r="R131" s="3">
        <v>11</v>
      </c>
      <c r="S131">
        <f t="shared" si="12"/>
        <v>1.5714285714285714</v>
      </c>
      <c r="T131">
        <f t="shared" si="13"/>
        <v>0.36666666666666664</v>
      </c>
      <c r="U131">
        <f t="shared" si="17"/>
        <v>3.0136986301369864E-2</v>
      </c>
    </row>
    <row r="132" spans="1:22">
      <c r="A132" t="s">
        <v>56</v>
      </c>
      <c r="B132" s="3" t="s">
        <v>570</v>
      </c>
      <c r="C132" t="s">
        <v>46</v>
      </c>
      <c r="D132" t="s">
        <v>23</v>
      </c>
      <c r="E132" s="10">
        <v>12.9</v>
      </c>
      <c r="F132" s="10">
        <v>5.6154999999999999</v>
      </c>
      <c r="G132" s="7">
        <v>3</v>
      </c>
      <c r="H132" s="7">
        <v>29</v>
      </c>
      <c r="I132" s="7" t="s">
        <v>214</v>
      </c>
      <c r="J132" s="3" t="s">
        <v>21</v>
      </c>
      <c r="K132" s="3" t="s">
        <v>17</v>
      </c>
      <c r="L132" s="3" t="s">
        <v>8</v>
      </c>
      <c r="M132" t="s">
        <v>565</v>
      </c>
      <c r="N132" s="3" t="s">
        <v>63</v>
      </c>
      <c r="O132" s="5">
        <v>42976</v>
      </c>
      <c r="P132">
        <f t="shared" si="18"/>
        <v>40.856031128404666</v>
      </c>
      <c r="Q132" s="3">
        <v>0.40856031128404668</v>
      </c>
      <c r="R132" s="3">
        <v>11</v>
      </c>
      <c r="S132">
        <f t="shared" si="12"/>
        <v>1.5714285714285714</v>
      </c>
      <c r="T132">
        <f t="shared" si="13"/>
        <v>0.36666666666666664</v>
      </c>
      <c r="U132">
        <f t="shared" si="17"/>
        <v>3.0136986301369864E-2</v>
      </c>
    </row>
    <row r="133" spans="1:22">
      <c r="A133" t="s">
        <v>56</v>
      </c>
      <c r="B133" s="3" t="s">
        <v>570</v>
      </c>
      <c r="C133" t="s">
        <v>46</v>
      </c>
      <c r="D133" s="3" t="s">
        <v>25</v>
      </c>
      <c r="E133" s="10">
        <v>12.800000000000002</v>
      </c>
      <c r="F133" s="10">
        <v>4.8985000000000003</v>
      </c>
      <c r="G133" s="7">
        <v>3</v>
      </c>
      <c r="H133" s="7">
        <v>28</v>
      </c>
      <c r="I133" s="7" t="s">
        <v>217</v>
      </c>
      <c r="J133" s="3" t="s">
        <v>21</v>
      </c>
      <c r="K133" s="3" t="s">
        <v>17</v>
      </c>
      <c r="L133" s="3" t="s">
        <v>8</v>
      </c>
      <c r="M133" t="s">
        <v>565</v>
      </c>
      <c r="N133" s="3" t="s">
        <v>63</v>
      </c>
      <c r="O133" s="5">
        <v>42976</v>
      </c>
      <c r="P133">
        <f t="shared" si="18"/>
        <v>44.881889763779533</v>
      </c>
      <c r="Q133" s="3">
        <v>0.44881889763779531</v>
      </c>
      <c r="R133" s="3">
        <v>11</v>
      </c>
      <c r="S133">
        <f t="shared" si="12"/>
        <v>1.5714285714285714</v>
      </c>
      <c r="T133">
        <f t="shared" si="13"/>
        <v>0.36666666666666664</v>
      </c>
      <c r="U133">
        <f t="shared" si="17"/>
        <v>3.0136986301369864E-2</v>
      </c>
    </row>
    <row r="134" spans="1:22">
      <c r="A134" t="s">
        <v>56</v>
      </c>
      <c r="B134" s="3" t="s">
        <v>570</v>
      </c>
      <c r="C134" t="s">
        <v>46</v>
      </c>
      <c r="D134" s="3" t="s">
        <v>24</v>
      </c>
      <c r="E134" s="10">
        <v>10.533333333333333</v>
      </c>
      <c r="F134" s="10">
        <v>5.3395000000000001</v>
      </c>
      <c r="G134" s="7">
        <v>3</v>
      </c>
      <c r="H134" s="7">
        <v>30</v>
      </c>
      <c r="I134" s="7" t="s">
        <v>237</v>
      </c>
      <c r="J134" s="3" t="s">
        <v>21</v>
      </c>
      <c r="K134" s="3" t="s">
        <v>17</v>
      </c>
      <c r="L134" s="3" t="s">
        <v>8</v>
      </c>
      <c r="M134" t="s">
        <v>565</v>
      </c>
      <c r="N134" s="3" t="s">
        <v>63</v>
      </c>
      <c r="O134" s="5">
        <v>42976</v>
      </c>
      <c r="P134" s="3" t="s">
        <v>11</v>
      </c>
      <c r="Q134" s="3" t="s">
        <v>11</v>
      </c>
      <c r="R134" s="3">
        <v>11</v>
      </c>
      <c r="S134">
        <f t="shared" si="12"/>
        <v>1.5714285714285714</v>
      </c>
      <c r="T134">
        <f t="shared" si="13"/>
        <v>0.36666666666666664</v>
      </c>
      <c r="U134">
        <f t="shared" si="17"/>
        <v>3.0136986301369864E-2</v>
      </c>
      <c r="V134" t="s">
        <v>52</v>
      </c>
    </row>
    <row r="135" spans="1:22">
      <c r="A135" t="s">
        <v>56</v>
      </c>
      <c r="B135" s="3" t="s">
        <v>570</v>
      </c>
      <c r="C135" t="s">
        <v>46</v>
      </c>
      <c r="D135" s="3" t="s">
        <v>24</v>
      </c>
      <c r="E135" s="10">
        <v>9.8333333333333339</v>
      </c>
      <c r="F135" s="10">
        <v>4.8599999999999994</v>
      </c>
      <c r="G135" s="7">
        <v>4</v>
      </c>
      <c r="H135" s="7">
        <v>33</v>
      </c>
      <c r="I135" s="7" t="s">
        <v>248</v>
      </c>
      <c r="J135" s="3" t="s">
        <v>21</v>
      </c>
      <c r="K135" s="3" t="s">
        <v>17</v>
      </c>
      <c r="L135" s="3" t="s">
        <v>8</v>
      </c>
      <c r="M135" t="s">
        <v>565</v>
      </c>
      <c r="N135" s="3" t="s">
        <v>63</v>
      </c>
      <c r="O135" s="5">
        <v>42976</v>
      </c>
      <c r="P135">
        <f>Q135*100</f>
        <v>41.379310344827587</v>
      </c>
      <c r="Q135" s="3">
        <v>0.41379310344827586</v>
      </c>
      <c r="R135" s="3">
        <v>11</v>
      </c>
      <c r="S135">
        <f t="shared" si="12"/>
        <v>1.5714285714285714</v>
      </c>
      <c r="T135">
        <f t="shared" si="13"/>
        <v>0.36666666666666664</v>
      </c>
      <c r="U135">
        <f t="shared" si="17"/>
        <v>3.0136986301369864E-2</v>
      </c>
    </row>
    <row r="136" spans="1:22">
      <c r="A136" t="s">
        <v>56</v>
      </c>
      <c r="B136" s="3" t="s">
        <v>570</v>
      </c>
      <c r="C136" t="s">
        <v>46</v>
      </c>
      <c r="D136" s="3" t="s">
        <v>25</v>
      </c>
      <c r="E136" s="10">
        <v>12.9</v>
      </c>
      <c r="F136" s="10">
        <v>5.3540000000000001</v>
      </c>
      <c r="G136" s="7">
        <v>4</v>
      </c>
      <c r="H136" s="7">
        <v>31</v>
      </c>
      <c r="I136" s="7" t="s">
        <v>253</v>
      </c>
      <c r="J136" s="3" t="s">
        <v>21</v>
      </c>
      <c r="K136" s="3" t="s">
        <v>17</v>
      </c>
      <c r="L136" s="3" t="s">
        <v>8</v>
      </c>
      <c r="M136" t="s">
        <v>565</v>
      </c>
      <c r="N136" s="3" t="s">
        <v>63</v>
      </c>
      <c r="O136" s="5">
        <v>42976</v>
      </c>
      <c r="P136">
        <f>Q136*100</f>
        <v>56.299212598425207</v>
      </c>
      <c r="Q136" s="3">
        <v>0.56299212598425208</v>
      </c>
      <c r="R136" s="3">
        <v>11</v>
      </c>
      <c r="S136">
        <f t="shared" si="12"/>
        <v>1.5714285714285714</v>
      </c>
      <c r="T136">
        <f t="shared" si="13"/>
        <v>0.36666666666666664</v>
      </c>
      <c r="U136">
        <f t="shared" si="17"/>
        <v>3.0136986301369864E-2</v>
      </c>
    </row>
    <row r="137" spans="1:22">
      <c r="A137" t="s">
        <v>56</v>
      </c>
      <c r="B137" s="3" t="s">
        <v>570</v>
      </c>
      <c r="C137" t="s">
        <v>46</v>
      </c>
      <c r="D137" t="s">
        <v>23</v>
      </c>
      <c r="E137" s="10" t="s">
        <v>11</v>
      </c>
      <c r="F137" s="10">
        <v>4.6680000000000001</v>
      </c>
      <c r="G137" s="7">
        <v>4</v>
      </c>
      <c r="H137" s="7">
        <v>32</v>
      </c>
      <c r="I137" s="7" t="s">
        <v>266</v>
      </c>
      <c r="J137" s="3" t="s">
        <v>21</v>
      </c>
      <c r="K137" s="3" t="s">
        <v>17</v>
      </c>
      <c r="L137" s="3" t="s">
        <v>8</v>
      </c>
      <c r="M137" t="s">
        <v>565</v>
      </c>
      <c r="N137" s="3" t="s">
        <v>63</v>
      </c>
      <c r="O137" s="5">
        <v>42976</v>
      </c>
      <c r="P137" s="10" t="s">
        <v>11</v>
      </c>
      <c r="Q137" s="3" t="s">
        <v>11</v>
      </c>
      <c r="R137" s="3">
        <v>11</v>
      </c>
      <c r="S137">
        <f t="shared" si="12"/>
        <v>1.5714285714285714</v>
      </c>
      <c r="T137">
        <f t="shared" si="13"/>
        <v>0.36666666666666664</v>
      </c>
      <c r="U137">
        <f t="shared" si="17"/>
        <v>3.0136986301369864E-2</v>
      </c>
      <c r="V137" t="s">
        <v>52</v>
      </c>
    </row>
    <row r="138" spans="1:22">
      <c r="A138" t="s">
        <v>56</v>
      </c>
      <c r="B138" s="3" t="s">
        <v>570</v>
      </c>
      <c r="C138" t="s">
        <v>46</v>
      </c>
      <c r="D138" s="3" t="s">
        <v>25</v>
      </c>
      <c r="E138" s="10">
        <v>12.366666666666667</v>
      </c>
      <c r="F138" s="10">
        <v>5.3</v>
      </c>
      <c r="G138" s="7">
        <v>5</v>
      </c>
      <c r="H138" s="7">
        <v>34</v>
      </c>
      <c r="I138" s="7" t="s">
        <v>287</v>
      </c>
      <c r="J138" s="3" t="s">
        <v>21</v>
      </c>
      <c r="K138" s="3" t="s">
        <v>17</v>
      </c>
      <c r="L138" s="3" t="s">
        <v>8</v>
      </c>
      <c r="M138" t="s">
        <v>565</v>
      </c>
      <c r="N138" s="3" t="s">
        <v>63</v>
      </c>
      <c r="O138" s="5">
        <v>42976</v>
      </c>
      <c r="P138">
        <f>Q138*100</f>
        <v>38.188976377952756</v>
      </c>
      <c r="Q138" s="3">
        <v>0.38188976377952755</v>
      </c>
      <c r="R138" s="3">
        <v>11</v>
      </c>
      <c r="S138">
        <f t="shared" si="12"/>
        <v>1.5714285714285714</v>
      </c>
      <c r="T138">
        <f t="shared" si="13"/>
        <v>0.36666666666666664</v>
      </c>
      <c r="U138">
        <f t="shared" si="17"/>
        <v>3.0136986301369864E-2</v>
      </c>
    </row>
    <row r="139" spans="1:22">
      <c r="A139" t="s">
        <v>56</v>
      </c>
      <c r="B139" s="3" t="s">
        <v>570</v>
      </c>
      <c r="C139" t="s">
        <v>46</v>
      </c>
      <c r="D139" t="s">
        <v>23</v>
      </c>
      <c r="E139" s="10" t="s">
        <v>11</v>
      </c>
      <c r="F139" s="10">
        <v>4.6524999999999999</v>
      </c>
      <c r="G139" s="7">
        <v>5</v>
      </c>
      <c r="H139" s="7">
        <v>35</v>
      </c>
      <c r="I139" s="7" t="s">
        <v>303</v>
      </c>
      <c r="J139" s="3" t="s">
        <v>21</v>
      </c>
      <c r="K139" s="3" t="s">
        <v>17</v>
      </c>
      <c r="L139" s="3" t="s">
        <v>8</v>
      </c>
      <c r="M139" t="s">
        <v>565</v>
      </c>
      <c r="N139" s="3" t="s">
        <v>63</v>
      </c>
      <c r="O139" s="5">
        <v>42976</v>
      </c>
      <c r="P139" s="10" t="s">
        <v>11</v>
      </c>
      <c r="Q139" s="3" t="s">
        <v>11</v>
      </c>
      <c r="R139" s="3">
        <v>11</v>
      </c>
      <c r="S139">
        <f t="shared" si="12"/>
        <v>1.5714285714285714</v>
      </c>
      <c r="T139">
        <f t="shared" si="13"/>
        <v>0.36666666666666664</v>
      </c>
      <c r="U139">
        <f t="shared" si="17"/>
        <v>3.0136986301369864E-2</v>
      </c>
      <c r="V139" t="s">
        <v>52</v>
      </c>
    </row>
    <row r="140" spans="1:22">
      <c r="A140" t="s">
        <v>56</v>
      </c>
      <c r="B140" s="3" t="s">
        <v>570</v>
      </c>
      <c r="C140" t="s">
        <v>46</v>
      </c>
      <c r="D140" s="3" t="s">
        <v>24</v>
      </c>
      <c r="E140" s="10">
        <v>11.466666666666667</v>
      </c>
      <c r="F140" s="10">
        <v>5.5009999999999994</v>
      </c>
      <c r="G140" s="7">
        <v>5</v>
      </c>
      <c r="H140" s="7">
        <v>36</v>
      </c>
      <c r="I140" s="7" t="s">
        <v>309</v>
      </c>
      <c r="J140" s="3" t="s">
        <v>21</v>
      </c>
      <c r="K140" s="3" t="s">
        <v>17</v>
      </c>
      <c r="L140" s="3" t="s">
        <v>8</v>
      </c>
      <c r="M140" t="s">
        <v>565</v>
      </c>
      <c r="N140" s="3" t="s">
        <v>63</v>
      </c>
      <c r="O140" s="5">
        <v>42976</v>
      </c>
      <c r="P140" s="11" t="s">
        <v>11</v>
      </c>
      <c r="Q140" s="3" t="s">
        <v>11</v>
      </c>
      <c r="R140" s="3">
        <v>11</v>
      </c>
      <c r="S140">
        <f t="shared" si="12"/>
        <v>1.5714285714285714</v>
      </c>
      <c r="T140">
        <f t="shared" si="13"/>
        <v>0.36666666666666664</v>
      </c>
      <c r="U140">
        <f t="shared" si="17"/>
        <v>3.0136986301369864E-2</v>
      </c>
      <c r="V140" t="s">
        <v>52</v>
      </c>
    </row>
    <row r="141" spans="1:22">
      <c r="A141" t="s">
        <v>56</v>
      </c>
      <c r="B141" s="3" t="s">
        <v>570</v>
      </c>
      <c r="C141" t="s">
        <v>46</v>
      </c>
      <c r="D141" s="3" t="s">
        <v>25</v>
      </c>
      <c r="E141" s="10">
        <v>12.566666666666668</v>
      </c>
      <c r="F141" s="10">
        <v>4.8120000000000003</v>
      </c>
      <c r="G141" s="7">
        <v>6</v>
      </c>
      <c r="H141" s="7">
        <v>37</v>
      </c>
      <c r="I141" s="7" t="s">
        <v>317</v>
      </c>
      <c r="J141" s="3" t="s">
        <v>21</v>
      </c>
      <c r="K141" s="3" t="s">
        <v>17</v>
      </c>
      <c r="L141" s="3" t="s">
        <v>8</v>
      </c>
      <c r="M141" t="s">
        <v>565</v>
      </c>
      <c r="N141" s="3" t="s">
        <v>63</v>
      </c>
      <c r="O141" s="5">
        <v>42976</v>
      </c>
      <c r="P141">
        <f>Q141*100</f>
        <v>29.296875</v>
      </c>
      <c r="Q141" s="3">
        <v>0.29296875</v>
      </c>
      <c r="R141" s="3">
        <v>11</v>
      </c>
      <c r="S141">
        <f t="shared" si="12"/>
        <v>1.5714285714285714</v>
      </c>
      <c r="T141">
        <f t="shared" si="13"/>
        <v>0.36666666666666664</v>
      </c>
      <c r="U141">
        <f t="shared" si="17"/>
        <v>3.0136986301369864E-2</v>
      </c>
    </row>
    <row r="142" spans="1:22">
      <c r="A142" t="s">
        <v>56</v>
      </c>
      <c r="B142" s="3" t="s">
        <v>570</v>
      </c>
      <c r="C142" t="s">
        <v>46</v>
      </c>
      <c r="D142" t="s">
        <v>23</v>
      </c>
      <c r="E142" s="10">
        <v>13.266666666666667</v>
      </c>
      <c r="F142" s="10">
        <v>4.6059999999999999</v>
      </c>
      <c r="G142" s="7">
        <v>6</v>
      </c>
      <c r="H142" s="7">
        <v>38</v>
      </c>
      <c r="I142" s="7" t="s">
        <v>336</v>
      </c>
      <c r="J142" s="3" t="s">
        <v>21</v>
      </c>
      <c r="K142" s="3" t="s">
        <v>17</v>
      </c>
      <c r="L142" s="3" t="s">
        <v>8</v>
      </c>
      <c r="M142" t="s">
        <v>565</v>
      </c>
      <c r="N142" s="3" t="s">
        <v>63</v>
      </c>
      <c r="O142" s="5">
        <v>42976</v>
      </c>
      <c r="P142" s="10" t="s">
        <v>11</v>
      </c>
      <c r="Q142" s="3" t="s">
        <v>11</v>
      </c>
      <c r="R142" s="3">
        <v>11</v>
      </c>
      <c r="S142">
        <f t="shared" si="12"/>
        <v>1.5714285714285714</v>
      </c>
      <c r="T142">
        <f t="shared" si="13"/>
        <v>0.36666666666666664</v>
      </c>
      <c r="U142">
        <f t="shared" si="17"/>
        <v>3.0136986301369864E-2</v>
      </c>
      <c r="V142" t="s">
        <v>52</v>
      </c>
    </row>
    <row r="143" spans="1:22">
      <c r="A143" t="s">
        <v>56</v>
      </c>
      <c r="B143" s="3" t="s">
        <v>570</v>
      </c>
      <c r="C143" t="s">
        <v>46</v>
      </c>
      <c r="D143" s="3" t="s">
        <v>24</v>
      </c>
      <c r="E143" s="10">
        <v>7.1333333333333329</v>
      </c>
      <c r="F143" s="10">
        <v>4.7369999999999992</v>
      </c>
      <c r="G143" s="7">
        <v>6</v>
      </c>
      <c r="H143" s="7">
        <v>39</v>
      </c>
      <c r="I143" s="7" t="s">
        <v>344</v>
      </c>
      <c r="J143" s="3" t="s">
        <v>21</v>
      </c>
      <c r="K143" s="3" t="s">
        <v>17</v>
      </c>
      <c r="L143" s="3" t="s">
        <v>8</v>
      </c>
      <c r="M143" t="s">
        <v>565</v>
      </c>
      <c r="N143" s="3" t="s">
        <v>63</v>
      </c>
      <c r="O143" s="5">
        <v>42976</v>
      </c>
      <c r="P143" s="11" t="s">
        <v>11</v>
      </c>
      <c r="Q143" s="3" t="s">
        <v>11</v>
      </c>
      <c r="R143" s="3">
        <v>11</v>
      </c>
      <c r="S143">
        <f t="shared" si="12"/>
        <v>1.5714285714285714</v>
      </c>
      <c r="T143">
        <f t="shared" si="13"/>
        <v>0.36666666666666664</v>
      </c>
      <c r="U143">
        <f t="shared" si="17"/>
        <v>3.0136986301369864E-2</v>
      </c>
      <c r="V143" t="s">
        <v>52</v>
      </c>
    </row>
    <row r="144" spans="1:22">
      <c r="A144" t="s">
        <v>56</v>
      </c>
      <c r="B144" s="3" t="s">
        <v>570</v>
      </c>
      <c r="C144" t="s">
        <v>45</v>
      </c>
      <c r="D144" s="3" t="s">
        <v>23</v>
      </c>
      <c r="E144" s="10" t="s">
        <v>11</v>
      </c>
      <c r="F144" s="10" t="s">
        <v>11</v>
      </c>
      <c r="G144" s="7">
        <v>1</v>
      </c>
      <c r="H144" s="7">
        <v>18</v>
      </c>
      <c r="I144" s="7" t="s">
        <v>81</v>
      </c>
      <c r="J144" s="3" t="s">
        <v>19</v>
      </c>
      <c r="K144" t="s">
        <v>15</v>
      </c>
      <c r="L144" s="3" t="s">
        <v>12</v>
      </c>
      <c r="M144" s="3" t="s">
        <v>559</v>
      </c>
      <c r="N144" s="3" t="s">
        <v>62</v>
      </c>
      <c r="O144" s="4">
        <v>42948</v>
      </c>
      <c r="P144" s="14">
        <v>34.615384615384613</v>
      </c>
      <c r="Q144">
        <f t="shared" ref="Q144:Q186" si="19">P144/100</f>
        <v>0.34615384615384615</v>
      </c>
      <c r="R144" s="3">
        <v>14</v>
      </c>
      <c r="S144">
        <f t="shared" si="12"/>
        <v>2</v>
      </c>
      <c r="T144">
        <f t="shared" si="13"/>
        <v>0.46666666666666667</v>
      </c>
      <c r="U144">
        <f t="shared" si="17"/>
        <v>3.8356164383561646E-2</v>
      </c>
    </row>
    <row r="145" spans="1:21">
      <c r="A145" t="s">
        <v>56</v>
      </c>
      <c r="B145" s="3" t="s">
        <v>570</v>
      </c>
      <c r="C145" t="s">
        <v>45</v>
      </c>
      <c r="D145" s="3" t="s">
        <v>23</v>
      </c>
      <c r="E145" s="10" t="s">
        <v>11</v>
      </c>
      <c r="F145" s="10" t="s">
        <v>11</v>
      </c>
      <c r="G145" s="7">
        <v>2</v>
      </c>
      <c r="H145" s="7">
        <v>19</v>
      </c>
      <c r="I145" s="7" t="s">
        <v>98</v>
      </c>
      <c r="J145" s="3" t="s">
        <v>19</v>
      </c>
      <c r="K145" t="s">
        <v>15</v>
      </c>
      <c r="L145" s="3" t="s">
        <v>12</v>
      </c>
      <c r="M145" s="3" t="s">
        <v>559</v>
      </c>
      <c r="N145" s="3" t="s">
        <v>62</v>
      </c>
      <c r="O145" s="4">
        <v>42948</v>
      </c>
      <c r="P145" s="14">
        <v>51.250000000000007</v>
      </c>
      <c r="Q145">
        <f t="shared" si="19"/>
        <v>0.51250000000000007</v>
      </c>
      <c r="R145" s="3">
        <v>14</v>
      </c>
      <c r="S145">
        <f t="shared" si="12"/>
        <v>2</v>
      </c>
      <c r="T145">
        <f t="shared" si="13"/>
        <v>0.46666666666666667</v>
      </c>
      <c r="U145">
        <f t="shared" si="17"/>
        <v>3.8356164383561646E-2</v>
      </c>
    </row>
    <row r="146" spans="1:21">
      <c r="A146" t="s">
        <v>56</v>
      </c>
      <c r="B146" s="3" t="s">
        <v>570</v>
      </c>
      <c r="C146" t="s">
        <v>45</v>
      </c>
      <c r="D146" s="3" t="s">
        <v>23</v>
      </c>
      <c r="E146" s="10" t="s">
        <v>11</v>
      </c>
      <c r="F146" s="10" t="s">
        <v>11</v>
      </c>
      <c r="G146" s="7">
        <v>3</v>
      </c>
      <c r="H146" s="7">
        <v>20</v>
      </c>
      <c r="I146" s="7" t="s">
        <v>112</v>
      </c>
      <c r="J146" s="3" t="s">
        <v>19</v>
      </c>
      <c r="K146" t="s">
        <v>15</v>
      </c>
      <c r="L146" s="3" t="s">
        <v>12</v>
      </c>
      <c r="M146" s="3" t="s">
        <v>559</v>
      </c>
      <c r="N146" s="3" t="s">
        <v>62</v>
      </c>
      <c r="O146" s="4">
        <v>42948</v>
      </c>
      <c r="P146" s="11">
        <v>35.6</v>
      </c>
      <c r="Q146">
        <f t="shared" si="19"/>
        <v>0.35600000000000004</v>
      </c>
      <c r="R146" s="3">
        <v>14</v>
      </c>
      <c r="S146">
        <f t="shared" si="12"/>
        <v>2</v>
      </c>
      <c r="T146">
        <f t="shared" si="13"/>
        <v>0.46666666666666667</v>
      </c>
      <c r="U146">
        <f t="shared" si="17"/>
        <v>3.8356164383561646E-2</v>
      </c>
    </row>
    <row r="147" spans="1:21">
      <c r="A147" t="s">
        <v>56</v>
      </c>
      <c r="B147" s="3" t="s">
        <v>570</v>
      </c>
      <c r="C147" t="s">
        <v>45</v>
      </c>
      <c r="D147" s="3" t="s">
        <v>23</v>
      </c>
      <c r="E147" s="10" t="s">
        <v>11</v>
      </c>
      <c r="F147" s="10" t="s">
        <v>11</v>
      </c>
      <c r="G147" s="7">
        <v>4</v>
      </c>
      <c r="H147" s="7">
        <v>21</v>
      </c>
      <c r="I147" s="7" t="s">
        <v>123</v>
      </c>
      <c r="J147" s="3" t="s">
        <v>19</v>
      </c>
      <c r="K147" t="s">
        <v>15</v>
      </c>
      <c r="L147" s="3" t="s">
        <v>12</v>
      </c>
      <c r="M147" s="3" t="s">
        <v>559</v>
      </c>
      <c r="N147" s="3" t="s">
        <v>62</v>
      </c>
      <c r="O147" s="4">
        <v>42948</v>
      </c>
      <c r="P147" s="11">
        <v>24.8</v>
      </c>
      <c r="Q147">
        <f t="shared" si="19"/>
        <v>0.248</v>
      </c>
      <c r="R147" s="3">
        <v>14</v>
      </c>
      <c r="S147">
        <f t="shared" si="12"/>
        <v>2</v>
      </c>
      <c r="T147">
        <f t="shared" si="13"/>
        <v>0.46666666666666667</v>
      </c>
      <c r="U147">
        <f t="shared" si="17"/>
        <v>3.8356164383561646E-2</v>
      </c>
    </row>
    <row r="148" spans="1:21">
      <c r="A148" t="s">
        <v>56</v>
      </c>
      <c r="B148" s="3" t="s">
        <v>570</v>
      </c>
      <c r="C148" t="s">
        <v>45</v>
      </c>
      <c r="D148" s="3" t="s">
        <v>23</v>
      </c>
      <c r="E148" s="10" t="s">
        <v>11</v>
      </c>
      <c r="F148" s="10" t="s">
        <v>11</v>
      </c>
      <c r="G148" s="7">
        <v>1</v>
      </c>
      <c r="H148" s="7">
        <v>18</v>
      </c>
      <c r="I148" s="7" t="s">
        <v>82</v>
      </c>
      <c r="J148" s="3" t="s">
        <v>21</v>
      </c>
      <c r="K148" s="3" t="s">
        <v>17</v>
      </c>
      <c r="L148" s="3" t="s">
        <v>12</v>
      </c>
      <c r="M148" s="3" t="s">
        <v>563</v>
      </c>
      <c r="N148" s="3" t="s">
        <v>62</v>
      </c>
      <c r="O148" s="4">
        <v>42948</v>
      </c>
      <c r="P148" s="14">
        <v>35</v>
      </c>
      <c r="Q148">
        <f t="shared" si="19"/>
        <v>0.35</v>
      </c>
      <c r="R148" s="3">
        <v>14</v>
      </c>
      <c r="S148">
        <f t="shared" si="12"/>
        <v>2</v>
      </c>
      <c r="T148">
        <f t="shared" si="13"/>
        <v>0.46666666666666667</v>
      </c>
      <c r="U148">
        <f t="shared" si="17"/>
        <v>3.8356164383561646E-2</v>
      </c>
    </row>
    <row r="149" spans="1:21">
      <c r="A149" t="s">
        <v>56</v>
      </c>
      <c r="B149" s="3" t="s">
        <v>570</v>
      </c>
      <c r="C149" t="s">
        <v>45</v>
      </c>
      <c r="D149" s="3" t="s">
        <v>23</v>
      </c>
      <c r="E149" s="10" t="s">
        <v>11</v>
      </c>
      <c r="F149" s="10" t="s">
        <v>11</v>
      </c>
      <c r="G149" s="7">
        <v>2</v>
      </c>
      <c r="H149" s="7">
        <v>19</v>
      </c>
      <c r="I149" s="7" t="s">
        <v>96</v>
      </c>
      <c r="J149" s="3" t="s">
        <v>21</v>
      </c>
      <c r="K149" s="3" t="s">
        <v>17</v>
      </c>
      <c r="L149" s="3" t="s">
        <v>12</v>
      </c>
      <c r="M149" s="3" t="s">
        <v>563</v>
      </c>
      <c r="N149" s="3" t="s">
        <v>62</v>
      </c>
      <c r="O149" s="4">
        <v>42948</v>
      </c>
      <c r="P149" s="14">
        <v>30.4</v>
      </c>
      <c r="Q149">
        <f t="shared" si="19"/>
        <v>0.30399999999999999</v>
      </c>
      <c r="R149" s="3">
        <v>14</v>
      </c>
      <c r="S149">
        <f t="shared" ref="S149:S212" si="20">R149/7</f>
        <v>2</v>
      </c>
      <c r="T149">
        <f t="shared" ref="T149:T212" si="21">R149/30</f>
        <v>0.46666666666666667</v>
      </c>
      <c r="U149">
        <f t="shared" ref="U149:U180" si="22">R149/365</f>
        <v>3.8356164383561646E-2</v>
      </c>
    </row>
    <row r="150" spans="1:21">
      <c r="A150" t="s">
        <v>56</v>
      </c>
      <c r="B150" s="3" t="s">
        <v>570</v>
      </c>
      <c r="C150" t="s">
        <v>45</v>
      </c>
      <c r="D150" s="3" t="s">
        <v>23</v>
      </c>
      <c r="E150" s="10" t="s">
        <v>11</v>
      </c>
      <c r="F150" s="10" t="s">
        <v>11</v>
      </c>
      <c r="G150" s="7">
        <v>3</v>
      </c>
      <c r="H150" s="7">
        <v>20</v>
      </c>
      <c r="I150" s="7" t="s">
        <v>103</v>
      </c>
      <c r="J150" s="3" t="s">
        <v>21</v>
      </c>
      <c r="K150" s="3" t="s">
        <v>17</v>
      </c>
      <c r="L150" s="3" t="s">
        <v>12</v>
      </c>
      <c r="M150" s="3" t="s">
        <v>563</v>
      </c>
      <c r="N150" s="3" t="s">
        <v>62</v>
      </c>
      <c r="O150" s="4">
        <v>42948</v>
      </c>
      <c r="P150" s="11">
        <v>20.384615384615383</v>
      </c>
      <c r="Q150">
        <f t="shared" si="19"/>
        <v>0.20384615384615384</v>
      </c>
      <c r="R150" s="3">
        <v>14</v>
      </c>
      <c r="S150">
        <f t="shared" si="20"/>
        <v>2</v>
      </c>
      <c r="T150">
        <f t="shared" si="21"/>
        <v>0.46666666666666667</v>
      </c>
      <c r="U150">
        <f t="shared" si="22"/>
        <v>3.8356164383561646E-2</v>
      </c>
    </row>
    <row r="151" spans="1:21">
      <c r="A151" t="s">
        <v>56</v>
      </c>
      <c r="B151" s="3" t="s">
        <v>570</v>
      </c>
      <c r="C151" t="s">
        <v>45</v>
      </c>
      <c r="D151" s="3" t="s">
        <v>23</v>
      </c>
      <c r="E151" s="10" t="s">
        <v>11</v>
      </c>
      <c r="F151" s="10" t="s">
        <v>11</v>
      </c>
      <c r="G151" s="7">
        <v>4</v>
      </c>
      <c r="H151" s="7">
        <v>21</v>
      </c>
      <c r="I151" s="7" t="s">
        <v>127</v>
      </c>
      <c r="J151" s="3" t="s">
        <v>21</v>
      </c>
      <c r="K151" s="3" t="s">
        <v>17</v>
      </c>
      <c r="L151" s="3" t="s">
        <v>12</v>
      </c>
      <c r="M151" s="3" t="s">
        <v>563</v>
      </c>
      <c r="N151" s="3" t="s">
        <v>62</v>
      </c>
      <c r="O151" s="4">
        <v>42948</v>
      </c>
      <c r="P151" s="11">
        <v>42.5</v>
      </c>
      <c r="Q151">
        <f t="shared" si="19"/>
        <v>0.42499999999999999</v>
      </c>
      <c r="R151" s="3">
        <v>14</v>
      </c>
      <c r="S151">
        <f t="shared" si="20"/>
        <v>2</v>
      </c>
      <c r="T151">
        <f t="shared" si="21"/>
        <v>0.46666666666666667</v>
      </c>
      <c r="U151">
        <f t="shared" si="22"/>
        <v>3.8356164383561646E-2</v>
      </c>
    </row>
    <row r="152" spans="1:21">
      <c r="A152" t="s">
        <v>56</v>
      </c>
      <c r="B152" s="3" t="s">
        <v>570</v>
      </c>
      <c r="C152" t="s">
        <v>45</v>
      </c>
      <c r="D152" s="3" t="s">
        <v>23</v>
      </c>
      <c r="E152" s="10" t="s">
        <v>11</v>
      </c>
      <c r="F152" s="10" t="s">
        <v>11</v>
      </c>
      <c r="G152" s="7">
        <v>1</v>
      </c>
      <c r="H152" s="7">
        <v>18</v>
      </c>
      <c r="I152" s="7" t="s">
        <v>80</v>
      </c>
      <c r="J152" s="3" t="s">
        <v>19</v>
      </c>
      <c r="K152" t="s">
        <v>15</v>
      </c>
      <c r="L152" s="3" t="s">
        <v>8</v>
      </c>
      <c r="M152" s="3" t="s">
        <v>562</v>
      </c>
      <c r="N152" s="3" t="s">
        <v>63</v>
      </c>
      <c r="O152" s="4">
        <v>42948</v>
      </c>
      <c r="P152" s="11">
        <v>28.800000000000004</v>
      </c>
      <c r="Q152">
        <f t="shared" si="19"/>
        <v>0.28800000000000003</v>
      </c>
      <c r="R152" s="3">
        <v>14</v>
      </c>
      <c r="S152">
        <f t="shared" si="20"/>
        <v>2</v>
      </c>
      <c r="T152">
        <f t="shared" si="21"/>
        <v>0.46666666666666667</v>
      </c>
      <c r="U152">
        <f t="shared" si="22"/>
        <v>3.8356164383561646E-2</v>
      </c>
    </row>
    <row r="153" spans="1:21">
      <c r="A153" t="s">
        <v>56</v>
      </c>
      <c r="B153" s="3" t="s">
        <v>570</v>
      </c>
      <c r="C153" t="s">
        <v>45</v>
      </c>
      <c r="D153" s="3" t="s">
        <v>23</v>
      </c>
      <c r="E153" s="10" t="s">
        <v>11</v>
      </c>
      <c r="F153" s="10" t="s">
        <v>11</v>
      </c>
      <c r="G153" s="7">
        <v>2</v>
      </c>
      <c r="H153" s="7">
        <v>19</v>
      </c>
      <c r="I153" s="7" t="s">
        <v>92</v>
      </c>
      <c r="J153" s="3" t="s">
        <v>19</v>
      </c>
      <c r="K153" t="s">
        <v>15</v>
      </c>
      <c r="L153" s="3" t="s">
        <v>8</v>
      </c>
      <c r="M153" s="3" t="s">
        <v>562</v>
      </c>
      <c r="N153" s="3" t="s">
        <v>63</v>
      </c>
      <c r="O153" s="4">
        <v>42948</v>
      </c>
      <c r="P153" s="11">
        <v>26</v>
      </c>
      <c r="Q153">
        <f t="shared" si="19"/>
        <v>0.26</v>
      </c>
      <c r="R153" s="3">
        <v>14</v>
      </c>
      <c r="S153">
        <f t="shared" si="20"/>
        <v>2</v>
      </c>
      <c r="T153">
        <f t="shared" si="21"/>
        <v>0.46666666666666667</v>
      </c>
      <c r="U153">
        <f t="shared" si="22"/>
        <v>3.8356164383561646E-2</v>
      </c>
    </row>
    <row r="154" spans="1:21">
      <c r="A154" t="s">
        <v>56</v>
      </c>
      <c r="B154" s="3" t="s">
        <v>570</v>
      </c>
      <c r="C154" t="s">
        <v>45</v>
      </c>
      <c r="D154" s="3" t="s">
        <v>23</v>
      </c>
      <c r="E154" s="10" t="s">
        <v>11</v>
      </c>
      <c r="F154" s="10" t="s">
        <v>11</v>
      </c>
      <c r="G154" s="7">
        <v>3</v>
      </c>
      <c r="H154" s="7">
        <v>20</v>
      </c>
      <c r="I154" s="7" t="s">
        <v>105</v>
      </c>
      <c r="J154" s="3" t="s">
        <v>19</v>
      </c>
      <c r="K154" t="s">
        <v>15</v>
      </c>
      <c r="L154" s="3" t="s">
        <v>8</v>
      </c>
      <c r="M154" s="3" t="s">
        <v>562</v>
      </c>
      <c r="N154" s="3" t="s">
        <v>63</v>
      </c>
      <c r="O154" s="4">
        <v>42948</v>
      </c>
      <c r="P154" s="11">
        <v>26.8</v>
      </c>
      <c r="Q154">
        <f t="shared" si="19"/>
        <v>0.26800000000000002</v>
      </c>
      <c r="R154" s="3">
        <v>14</v>
      </c>
      <c r="S154">
        <f t="shared" si="20"/>
        <v>2</v>
      </c>
      <c r="T154">
        <f t="shared" si="21"/>
        <v>0.46666666666666667</v>
      </c>
      <c r="U154">
        <f t="shared" si="22"/>
        <v>3.8356164383561646E-2</v>
      </c>
    </row>
    <row r="155" spans="1:21">
      <c r="A155" t="s">
        <v>56</v>
      </c>
      <c r="B155" s="3" t="s">
        <v>570</v>
      </c>
      <c r="C155" t="s">
        <v>45</v>
      </c>
      <c r="D155" s="3" t="s">
        <v>23</v>
      </c>
      <c r="E155" s="10" t="s">
        <v>11</v>
      </c>
      <c r="F155" s="10" t="s">
        <v>11</v>
      </c>
      <c r="G155" s="7">
        <v>4</v>
      </c>
      <c r="H155" s="7">
        <v>21</v>
      </c>
      <c r="I155" s="7" t="s">
        <v>124</v>
      </c>
      <c r="J155" s="3" t="s">
        <v>19</v>
      </c>
      <c r="K155" t="s">
        <v>15</v>
      </c>
      <c r="L155" s="3" t="s">
        <v>8</v>
      </c>
      <c r="M155" s="3" t="s">
        <v>562</v>
      </c>
      <c r="N155" s="3" t="s">
        <v>63</v>
      </c>
      <c r="O155" s="4">
        <v>42948</v>
      </c>
      <c r="P155" s="11">
        <v>29.2</v>
      </c>
      <c r="Q155">
        <f t="shared" si="19"/>
        <v>0.29199999999999998</v>
      </c>
      <c r="R155" s="3">
        <v>14</v>
      </c>
      <c r="S155">
        <f t="shared" si="20"/>
        <v>2</v>
      </c>
      <c r="T155">
        <f t="shared" si="21"/>
        <v>0.46666666666666667</v>
      </c>
      <c r="U155">
        <f t="shared" si="22"/>
        <v>3.8356164383561646E-2</v>
      </c>
    </row>
    <row r="156" spans="1:21">
      <c r="A156" t="s">
        <v>56</v>
      </c>
      <c r="B156" s="3" t="s">
        <v>570</v>
      </c>
      <c r="C156" t="s">
        <v>45</v>
      </c>
      <c r="D156" s="3" t="s">
        <v>23</v>
      </c>
      <c r="E156" s="10" t="s">
        <v>11</v>
      </c>
      <c r="F156" s="10" t="s">
        <v>11</v>
      </c>
      <c r="G156" s="7">
        <v>1</v>
      </c>
      <c r="H156" s="7">
        <v>18</v>
      </c>
      <c r="I156" s="7" t="s">
        <v>83</v>
      </c>
      <c r="J156" s="3" t="s">
        <v>21</v>
      </c>
      <c r="K156" s="3" t="s">
        <v>17</v>
      </c>
      <c r="L156" s="3" t="s">
        <v>8</v>
      </c>
      <c r="M156" t="s">
        <v>565</v>
      </c>
      <c r="N156" s="3" t="s">
        <v>63</v>
      </c>
      <c r="O156" s="4">
        <v>42948</v>
      </c>
      <c r="P156" s="11">
        <v>41.53846153846154</v>
      </c>
      <c r="Q156">
        <f t="shared" si="19"/>
        <v>0.41538461538461541</v>
      </c>
      <c r="R156" s="3">
        <v>14</v>
      </c>
      <c r="S156">
        <f t="shared" si="20"/>
        <v>2</v>
      </c>
      <c r="T156">
        <f t="shared" si="21"/>
        <v>0.46666666666666667</v>
      </c>
      <c r="U156">
        <f t="shared" si="22"/>
        <v>3.8356164383561646E-2</v>
      </c>
    </row>
    <row r="157" spans="1:21">
      <c r="A157" t="s">
        <v>56</v>
      </c>
      <c r="B157" s="3" t="s">
        <v>570</v>
      </c>
      <c r="C157" t="s">
        <v>45</v>
      </c>
      <c r="D157" s="3" t="s">
        <v>23</v>
      </c>
      <c r="E157" s="10" t="s">
        <v>11</v>
      </c>
      <c r="F157" s="10" t="s">
        <v>11</v>
      </c>
      <c r="G157" s="7">
        <v>2</v>
      </c>
      <c r="H157" s="7">
        <v>19</v>
      </c>
      <c r="I157" s="7" t="s">
        <v>86</v>
      </c>
      <c r="J157" s="3" t="s">
        <v>21</v>
      </c>
      <c r="K157" s="3" t="s">
        <v>17</v>
      </c>
      <c r="L157" s="3" t="s">
        <v>8</v>
      </c>
      <c r="M157" t="s">
        <v>565</v>
      </c>
      <c r="N157" s="3" t="s">
        <v>63</v>
      </c>
      <c r="O157" s="4">
        <v>42948</v>
      </c>
      <c r="P157" s="11">
        <v>17.5</v>
      </c>
      <c r="Q157">
        <f t="shared" si="19"/>
        <v>0.17499999999999999</v>
      </c>
      <c r="R157" s="3">
        <v>14</v>
      </c>
      <c r="S157">
        <f t="shared" si="20"/>
        <v>2</v>
      </c>
      <c r="T157">
        <f t="shared" si="21"/>
        <v>0.46666666666666667</v>
      </c>
      <c r="U157">
        <f t="shared" si="22"/>
        <v>3.8356164383561646E-2</v>
      </c>
    </row>
    <row r="158" spans="1:21">
      <c r="A158" t="s">
        <v>56</v>
      </c>
      <c r="B158" s="3" t="s">
        <v>570</v>
      </c>
      <c r="C158" t="s">
        <v>45</v>
      </c>
      <c r="D158" s="3" t="s">
        <v>23</v>
      </c>
      <c r="E158" s="10" t="s">
        <v>11</v>
      </c>
      <c r="F158" s="10" t="s">
        <v>11</v>
      </c>
      <c r="G158" s="7">
        <v>3</v>
      </c>
      <c r="H158" s="7">
        <v>20</v>
      </c>
      <c r="I158" s="7" t="s">
        <v>109</v>
      </c>
      <c r="J158" s="3" t="s">
        <v>21</v>
      </c>
      <c r="K158" s="3" t="s">
        <v>17</v>
      </c>
      <c r="L158" s="3" t="s">
        <v>8</v>
      </c>
      <c r="M158" t="s">
        <v>565</v>
      </c>
      <c r="N158" s="3" t="s">
        <v>63</v>
      </c>
      <c r="O158" s="4">
        <v>42948</v>
      </c>
      <c r="P158" s="11">
        <v>29.230769230769226</v>
      </c>
      <c r="Q158">
        <f t="shared" si="19"/>
        <v>0.29230769230769227</v>
      </c>
      <c r="R158" s="3">
        <v>14</v>
      </c>
      <c r="S158">
        <f t="shared" si="20"/>
        <v>2</v>
      </c>
      <c r="T158">
        <f t="shared" si="21"/>
        <v>0.46666666666666667</v>
      </c>
      <c r="U158">
        <f t="shared" si="22"/>
        <v>3.8356164383561646E-2</v>
      </c>
    </row>
    <row r="159" spans="1:21">
      <c r="A159" t="s">
        <v>56</v>
      </c>
      <c r="B159" s="3" t="s">
        <v>570</v>
      </c>
      <c r="C159" t="s">
        <v>45</v>
      </c>
      <c r="D159" s="3" t="s">
        <v>23</v>
      </c>
      <c r="E159" s="10" t="s">
        <v>11</v>
      </c>
      <c r="F159" s="10" t="s">
        <v>11</v>
      </c>
      <c r="G159" s="7">
        <v>4</v>
      </c>
      <c r="H159" s="7">
        <v>21</v>
      </c>
      <c r="I159" s="7" t="s">
        <v>116</v>
      </c>
      <c r="J159" s="3" t="s">
        <v>21</v>
      </c>
      <c r="K159" s="3" t="s">
        <v>17</v>
      </c>
      <c r="L159" s="3" t="s">
        <v>8</v>
      </c>
      <c r="M159" t="s">
        <v>565</v>
      </c>
      <c r="N159" s="3" t="s">
        <v>63</v>
      </c>
      <c r="O159" s="4">
        <v>42948</v>
      </c>
      <c r="P159" s="11">
        <v>18.333333333333336</v>
      </c>
      <c r="Q159">
        <f t="shared" si="19"/>
        <v>0.18333333333333335</v>
      </c>
      <c r="R159" s="3">
        <v>14</v>
      </c>
      <c r="S159">
        <f t="shared" si="20"/>
        <v>2</v>
      </c>
      <c r="T159">
        <f t="shared" si="21"/>
        <v>0.46666666666666667</v>
      </c>
      <c r="U159">
        <f t="shared" si="22"/>
        <v>3.8356164383561646E-2</v>
      </c>
    </row>
    <row r="160" spans="1:21">
      <c r="A160" t="s">
        <v>56</v>
      </c>
      <c r="B160" s="3" t="s">
        <v>66</v>
      </c>
      <c r="C160" t="s">
        <v>65</v>
      </c>
      <c r="D160" t="s">
        <v>42</v>
      </c>
      <c r="E160" s="8">
        <v>9.5950207664999994</v>
      </c>
      <c r="F160" s="8">
        <v>5.5</v>
      </c>
      <c r="G160" s="2" t="s">
        <v>5</v>
      </c>
      <c r="H160" s="2">
        <v>15</v>
      </c>
      <c r="I160" s="2" t="s">
        <v>381</v>
      </c>
      <c r="J160" t="s">
        <v>19</v>
      </c>
      <c r="K160" t="s">
        <v>15</v>
      </c>
      <c r="L160" t="s">
        <v>6</v>
      </c>
      <c r="M160" s="3" t="s">
        <v>560</v>
      </c>
      <c r="N160" s="3" t="s">
        <v>62</v>
      </c>
      <c r="P160" s="8">
        <v>49.583333333333336</v>
      </c>
      <c r="Q160">
        <f t="shared" si="19"/>
        <v>0.49583333333333335</v>
      </c>
      <c r="R160">
        <v>14</v>
      </c>
      <c r="S160">
        <f t="shared" si="20"/>
        <v>2</v>
      </c>
      <c r="T160">
        <f t="shared" si="21"/>
        <v>0.46666666666666667</v>
      </c>
      <c r="U160">
        <f t="shared" si="22"/>
        <v>3.8356164383561646E-2</v>
      </c>
    </row>
    <row r="161" spans="1:21">
      <c r="A161" t="s">
        <v>56</v>
      </c>
      <c r="B161" s="3" t="s">
        <v>66</v>
      </c>
      <c r="C161" t="s">
        <v>65</v>
      </c>
      <c r="D161" t="s">
        <v>42</v>
      </c>
      <c r="E161" s="8">
        <v>10.894032337500001</v>
      </c>
      <c r="F161" s="8">
        <v>5.0350000000000001</v>
      </c>
      <c r="G161" s="2" t="s">
        <v>9</v>
      </c>
      <c r="H161" s="2">
        <v>16</v>
      </c>
      <c r="I161" s="2" t="s">
        <v>417</v>
      </c>
      <c r="J161" t="s">
        <v>19</v>
      </c>
      <c r="K161" t="s">
        <v>15</v>
      </c>
      <c r="L161" t="s">
        <v>6</v>
      </c>
      <c r="M161" s="3" t="s">
        <v>560</v>
      </c>
      <c r="N161" s="3" t="s">
        <v>62</v>
      </c>
      <c r="P161" s="8">
        <v>46.296296296296298</v>
      </c>
      <c r="Q161">
        <f t="shared" si="19"/>
        <v>0.46296296296296297</v>
      </c>
      <c r="R161">
        <v>14</v>
      </c>
      <c r="S161">
        <f t="shared" si="20"/>
        <v>2</v>
      </c>
      <c r="T161">
        <f t="shared" si="21"/>
        <v>0.46666666666666667</v>
      </c>
      <c r="U161">
        <f t="shared" si="22"/>
        <v>3.8356164383561646E-2</v>
      </c>
    </row>
    <row r="162" spans="1:21">
      <c r="A162" t="s">
        <v>56</v>
      </c>
      <c r="B162" s="3" t="s">
        <v>66</v>
      </c>
      <c r="C162" t="s">
        <v>65</v>
      </c>
      <c r="D162" t="s">
        <v>42</v>
      </c>
      <c r="E162" s="8">
        <v>7.6871781255000009</v>
      </c>
      <c r="F162" s="8">
        <v>5.2149999999999999</v>
      </c>
      <c r="G162" s="2" t="s">
        <v>10</v>
      </c>
      <c r="H162" s="2">
        <v>17</v>
      </c>
      <c r="I162" s="2" t="s">
        <v>453</v>
      </c>
      <c r="J162" t="s">
        <v>19</v>
      </c>
      <c r="K162" t="s">
        <v>15</v>
      </c>
      <c r="L162" t="s">
        <v>6</v>
      </c>
      <c r="M162" s="3" t="s">
        <v>560</v>
      </c>
      <c r="N162" s="3" t="s">
        <v>62</v>
      </c>
      <c r="P162" s="8">
        <v>59.599999999999994</v>
      </c>
      <c r="Q162">
        <f t="shared" si="19"/>
        <v>0.59599999999999997</v>
      </c>
      <c r="R162">
        <v>14</v>
      </c>
      <c r="S162">
        <f t="shared" si="20"/>
        <v>2</v>
      </c>
      <c r="T162">
        <f t="shared" si="21"/>
        <v>0.46666666666666667</v>
      </c>
      <c r="U162">
        <f t="shared" si="22"/>
        <v>3.8356164383561646E-2</v>
      </c>
    </row>
    <row r="163" spans="1:21">
      <c r="A163" t="s">
        <v>56</v>
      </c>
      <c r="B163" s="3" t="s">
        <v>66</v>
      </c>
      <c r="C163" t="s">
        <v>65</v>
      </c>
      <c r="D163" t="s">
        <v>44</v>
      </c>
      <c r="E163" s="8">
        <v>11.061292134999999</v>
      </c>
      <c r="F163" s="8">
        <v>4.3000000000000007</v>
      </c>
      <c r="G163" s="2" t="s">
        <v>5</v>
      </c>
      <c r="H163" s="2">
        <v>15</v>
      </c>
      <c r="I163" s="2" t="s">
        <v>380</v>
      </c>
      <c r="J163" t="s">
        <v>20</v>
      </c>
      <c r="K163" t="s">
        <v>17</v>
      </c>
      <c r="L163" s="3" t="s">
        <v>6</v>
      </c>
      <c r="M163" t="s">
        <v>558</v>
      </c>
      <c r="N163" s="3" t="s">
        <v>62</v>
      </c>
      <c r="P163" s="8">
        <v>37.6</v>
      </c>
      <c r="Q163">
        <f t="shared" si="19"/>
        <v>0.376</v>
      </c>
      <c r="R163">
        <v>14</v>
      </c>
      <c r="S163">
        <f t="shared" si="20"/>
        <v>2</v>
      </c>
      <c r="T163">
        <f t="shared" si="21"/>
        <v>0.46666666666666667</v>
      </c>
      <c r="U163">
        <f t="shared" si="22"/>
        <v>3.8356164383561646E-2</v>
      </c>
    </row>
    <row r="164" spans="1:21">
      <c r="A164" t="s">
        <v>56</v>
      </c>
      <c r="B164" s="3" t="s">
        <v>66</v>
      </c>
      <c r="C164" t="s">
        <v>65</v>
      </c>
      <c r="D164" t="s">
        <v>44</v>
      </c>
      <c r="E164" s="8">
        <v>8.3673954639999994</v>
      </c>
      <c r="F164" s="8">
        <v>4.67</v>
      </c>
      <c r="G164" s="2" t="s">
        <v>9</v>
      </c>
      <c r="H164" s="2">
        <v>16</v>
      </c>
      <c r="I164" s="2" t="s">
        <v>416</v>
      </c>
      <c r="J164" t="s">
        <v>20</v>
      </c>
      <c r="K164" t="s">
        <v>17</v>
      </c>
      <c r="L164" t="s">
        <v>6</v>
      </c>
      <c r="M164" t="s">
        <v>558</v>
      </c>
      <c r="N164" s="3" t="s">
        <v>62</v>
      </c>
      <c r="P164" s="8">
        <v>41.153846153846153</v>
      </c>
      <c r="Q164">
        <f t="shared" si="19"/>
        <v>0.41153846153846152</v>
      </c>
      <c r="R164">
        <v>14</v>
      </c>
      <c r="S164">
        <f t="shared" si="20"/>
        <v>2</v>
      </c>
      <c r="T164">
        <f t="shared" si="21"/>
        <v>0.46666666666666667</v>
      </c>
      <c r="U164">
        <f t="shared" si="22"/>
        <v>3.8356164383561646E-2</v>
      </c>
    </row>
    <row r="165" spans="1:21">
      <c r="A165" t="s">
        <v>56</v>
      </c>
      <c r="B165" s="3" t="s">
        <v>66</v>
      </c>
      <c r="C165" t="s">
        <v>65</v>
      </c>
      <c r="D165" t="s">
        <v>44</v>
      </c>
      <c r="E165" s="8">
        <v>13.57058806</v>
      </c>
      <c r="F165" s="8">
        <v>4.05</v>
      </c>
      <c r="G165" s="2" t="s">
        <v>10</v>
      </c>
      <c r="H165" s="2">
        <v>17</v>
      </c>
      <c r="I165" s="2" t="s">
        <v>452</v>
      </c>
      <c r="J165" t="s">
        <v>20</v>
      </c>
      <c r="K165" t="s">
        <v>17</v>
      </c>
      <c r="L165" t="s">
        <v>6</v>
      </c>
      <c r="M165" t="s">
        <v>558</v>
      </c>
      <c r="N165" s="3" t="s">
        <v>62</v>
      </c>
      <c r="P165" s="8">
        <v>57.391304347826086</v>
      </c>
      <c r="Q165">
        <f t="shared" si="19"/>
        <v>0.57391304347826089</v>
      </c>
      <c r="R165">
        <v>14</v>
      </c>
      <c r="S165">
        <f t="shared" si="20"/>
        <v>2</v>
      </c>
      <c r="T165">
        <f t="shared" si="21"/>
        <v>0.46666666666666667</v>
      </c>
      <c r="U165">
        <f t="shared" si="22"/>
        <v>3.8356164383561646E-2</v>
      </c>
    </row>
    <row r="166" spans="1:21">
      <c r="A166" t="s">
        <v>56</v>
      </c>
      <c r="B166" s="3" t="s">
        <v>66</v>
      </c>
      <c r="C166" t="s">
        <v>65</v>
      </c>
      <c r="D166" t="s">
        <v>43</v>
      </c>
      <c r="E166" s="8">
        <v>7.9212943920000001</v>
      </c>
      <c r="F166" s="8">
        <v>5.5649999999999995</v>
      </c>
      <c r="G166" s="2" t="s">
        <v>5</v>
      </c>
      <c r="H166" s="2">
        <v>15</v>
      </c>
      <c r="I166" s="2" t="s">
        <v>371</v>
      </c>
      <c r="J166" t="s">
        <v>14</v>
      </c>
      <c r="K166" t="s">
        <v>16</v>
      </c>
      <c r="L166" t="s">
        <v>6</v>
      </c>
      <c r="M166" t="s">
        <v>566</v>
      </c>
      <c r="N166" s="3" t="s">
        <v>62</v>
      </c>
      <c r="P166" s="8">
        <v>23.846153846153847</v>
      </c>
      <c r="Q166">
        <f t="shared" si="19"/>
        <v>0.23846153846153847</v>
      </c>
      <c r="R166">
        <v>14</v>
      </c>
      <c r="S166">
        <f t="shared" si="20"/>
        <v>2</v>
      </c>
      <c r="T166">
        <f t="shared" si="21"/>
        <v>0.46666666666666667</v>
      </c>
      <c r="U166">
        <f t="shared" si="22"/>
        <v>3.8356164383561646E-2</v>
      </c>
    </row>
    <row r="167" spans="1:21">
      <c r="A167" t="s">
        <v>56</v>
      </c>
      <c r="B167" s="3" t="s">
        <v>66</v>
      </c>
      <c r="C167" t="s">
        <v>65</v>
      </c>
      <c r="D167" t="s">
        <v>43</v>
      </c>
      <c r="E167" s="8">
        <v>8.7481467309999985</v>
      </c>
      <c r="F167" s="8">
        <v>4.375</v>
      </c>
      <c r="G167" s="2" t="s">
        <v>9</v>
      </c>
      <c r="H167" s="2">
        <v>16</v>
      </c>
      <c r="I167" s="2" t="s">
        <v>415</v>
      </c>
      <c r="J167" t="s">
        <v>14</v>
      </c>
      <c r="K167" t="s">
        <v>16</v>
      </c>
      <c r="L167" t="s">
        <v>6</v>
      </c>
      <c r="M167" t="s">
        <v>566</v>
      </c>
      <c r="N167" s="3" t="s">
        <v>62</v>
      </c>
      <c r="P167" s="8">
        <v>39.166666666666664</v>
      </c>
      <c r="Q167">
        <f t="shared" si="19"/>
        <v>0.39166666666666666</v>
      </c>
      <c r="R167">
        <v>14</v>
      </c>
      <c r="S167">
        <f t="shared" si="20"/>
        <v>2</v>
      </c>
      <c r="T167">
        <f t="shared" si="21"/>
        <v>0.46666666666666667</v>
      </c>
      <c r="U167">
        <f t="shared" si="22"/>
        <v>3.8356164383561646E-2</v>
      </c>
    </row>
    <row r="168" spans="1:21">
      <c r="A168" t="s">
        <v>56</v>
      </c>
      <c r="B168" s="3" t="s">
        <v>66</v>
      </c>
      <c r="C168" t="s">
        <v>65</v>
      </c>
      <c r="D168" t="s">
        <v>43</v>
      </c>
      <c r="E168" s="8">
        <v>11.491361508499999</v>
      </c>
      <c r="F168" s="8">
        <v>4.2649999999999997</v>
      </c>
      <c r="G168" s="2" t="s">
        <v>10</v>
      </c>
      <c r="H168" s="2">
        <v>17</v>
      </c>
      <c r="I168" s="2" t="s">
        <v>451</v>
      </c>
      <c r="J168" t="s">
        <v>14</v>
      </c>
      <c r="K168" t="s">
        <v>16</v>
      </c>
      <c r="L168" t="s">
        <v>6</v>
      </c>
      <c r="M168" t="s">
        <v>566</v>
      </c>
      <c r="N168" s="3" t="s">
        <v>62</v>
      </c>
      <c r="P168" s="8">
        <v>48.148148148148145</v>
      </c>
      <c r="Q168">
        <f t="shared" si="19"/>
        <v>0.48148148148148145</v>
      </c>
      <c r="R168">
        <v>14</v>
      </c>
      <c r="S168">
        <f t="shared" si="20"/>
        <v>2</v>
      </c>
      <c r="T168">
        <f t="shared" si="21"/>
        <v>0.46666666666666667</v>
      </c>
      <c r="U168">
        <f t="shared" si="22"/>
        <v>3.8356164383561646E-2</v>
      </c>
    </row>
    <row r="169" spans="1:21">
      <c r="A169" t="s">
        <v>56</v>
      </c>
      <c r="B169" s="3" t="s">
        <v>66</v>
      </c>
      <c r="C169" t="s">
        <v>65</v>
      </c>
      <c r="D169" t="s">
        <v>42</v>
      </c>
      <c r="E169" s="8">
        <v>9.5950207664999994</v>
      </c>
      <c r="F169" s="8">
        <v>5.5</v>
      </c>
      <c r="G169" s="2" t="s">
        <v>5</v>
      </c>
      <c r="H169" s="2">
        <v>15</v>
      </c>
      <c r="I169" s="2" t="s">
        <v>378</v>
      </c>
      <c r="J169" t="s">
        <v>19</v>
      </c>
      <c r="K169" t="s">
        <v>15</v>
      </c>
      <c r="L169" t="s">
        <v>7</v>
      </c>
      <c r="M169" s="3" t="s">
        <v>561</v>
      </c>
      <c r="N169" s="3" t="s">
        <v>63</v>
      </c>
      <c r="P169" s="8">
        <v>31.111111111111111</v>
      </c>
      <c r="Q169">
        <f t="shared" si="19"/>
        <v>0.31111111111111112</v>
      </c>
      <c r="R169">
        <v>14</v>
      </c>
      <c r="S169">
        <f t="shared" si="20"/>
        <v>2</v>
      </c>
      <c r="T169">
        <f t="shared" si="21"/>
        <v>0.46666666666666667</v>
      </c>
      <c r="U169">
        <f t="shared" si="22"/>
        <v>3.8356164383561646E-2</v>
      </c>
    </row>
    <row r="170" spans="1:21">
      <c r="A170" t="s">
        <v>56</v>
      </c>
      <c r="B170" s="3" t="s">
        <v>66</v>
      </c>
      <c r="C170" t="s">
        <v>65</v>
      </c>
      <c r="D170" t="s">
        <v>42</v>
      </c>
      <c r="E170" s="8">
        <v>10.894032337500001</v>
      </c>
      <c r="F170" s="8">
        <v>5.0350000000000001</v>
      </c>
      <c r="G170" s="2" t="s">
        <v>9</v>
      </c>
      <c r="H170" s="2">
        <v>16</v>
      </c>
      <c r="I170" s="2" t="s">
        <v>405</v>
      </c>
      <c r="J170" t="s">
        <v>19</v>
      </c>
      <c r="K170" t="s">
        <v>15</v>
      </c>
      <c r="L170" t="s">
        <v>7</v>
      </c>
      <c r="M170" s="3" t="s">
        <v>561</v>
      </c>
      <c r="N170" s="3" t="s">
        <v>63</v>
      </c>
      <c r="P170" s="8">
        <v>23.46153846153846</v>
      </c>
      <c r="Q170">
        <f t="shared" si="19"/>
        <v>0.23461538461538459</v>
      </c>
      <c r="R170">
        <v>14</v>
      </c>
      <c r="S170">
        <f t="shared" si="20"/>
        <v>2</v>
      </c>
      <c r="T170">
        <f t="shared" si="21"/>
        <v>0.46666666666666667</v>
      </c>
      <c r="U170">
        <f t="shared" si="22"/>
        <v>3.8356164383561646E-2</v>
      </c>
    </row>
    <row r="171" spans="1:21">
      <c r="A171" t="s">
        <v>56</v>
      </c>
      <c r="B171" s="3" t="s">
        <v>66</v>
      </c>
      <c r="C171" t="s">
        <v>65</v>
      </c>
      <c r="D171" t="s">
        <v>42</v>
      </c>
      <c r="E171" s="8">
        <v>7.6871781255000009</v>
      </c>
      <c r="F171" s="8">
        <v>5.2149999999999999</v>
      </c>
      <c r="G171" s="2" t="s">
        <v>10</v>
      </c>
      <c r="H171" s="2">
        <v>17</v>
      </c>
      <c r="I171" s="2" t="s">
        <v>440</v>
      </c>
      <c r="J171" t="s">
        <v>19</v>
      </c>
      <c r="K171" t="s">
        <v>15</v>
      </c>
      <c r="L171" t="s">
        <v>7</v>
      </c>
      <c r="M171" s="3" t="s">
        <v>561</v>
      </c>
      <c r="N171" s="3" t="s">
        <v>63</v>
      </c>
      <c r="P171" s="8">
        <v>30.37037037037037</v>
      </c>
      <c r="Q171">
        <f t="shared" si="19"/>
        <v>0.3037037037037037</v>
      </c>
      <c r="R171">
        <v>14</v>
      </c>
      <c r="S171">
        <f t="shared" si="20"/>
        <v>2</v>
      </c>
      <c r="T171">
        <f t="shared" si="21"/>
        <v>0.46666666666666667</v>
      </c>
      <c r="U171">
        <f t="shared" si="22"/>
        <v>3.8356164383561646E-2</v>
      </c>
    </row>
    <row r="172" spans="1:21">
      <c r="A172" t="s">
        <v>56</v>
      </c>
      <c r="B172" s="3" t="s">
        <v>66</v>
      </c>
      <c r="C172" t="s">
        <v>65</v>
      </c>
      <c r="D172" t="s">
        <v>42</v>
      </c>
      <c r="E172" s="8">
        <v>9.5950207664999994</v>
      </c>
      <c r="F172" s="8">
        <v>5.5</v>
      </c>
      <c r="G172" s="2" t="s">
        <v>5</v>
      </c>
      <c r="H172" s="2">
        <v>15</v>
      </c>
      <c r="I172" s="2" t="s">
        <v>369</v>
      </c>
      <c r="J172" t="s">
        <v>19</v>
      </c>
      <c r="K172" t="s">
        <v>15</v>
      </c>
      <c r="L172" t="s">
        <v>8</v>
      </c>
      <c r="M172" s="3" t="s">
        <v>562</v>
      </c>
      <c r="N172" s="3" t="s">
        <v>63</v>
      </c>
      <c r="P172" s="8">
        <v>23.333333333333332</v>
      </c>
      <c r="Q172">
        <f t="shared" si="19"/>
        <v>0.23333333333333331</v>
      </c>
      <c r="R172">
        <v>14</v>
      </c>
      <c r="S172">
        <f t="shared" si="20"/>
        <v>2</v>
      </c>
      <c r="T172">
        <f t="shared" si="21"/>
        <v>0.46666666666666667</v>
      </c>
      <c r="U172">
        <f t="shared" si="22"/>
        <v>3.8356164383561646E-2</v>
      </c>
    </row>
    <row r="173" spans="1:21">
      <c r="A173" t="s">
        <v>56</v>
      </c>
      <c r="B173" s="3" t="s">
        <v>66</v>
      </c>
      <c r="C173" t="s">
        <v>65</v>
      </c>
      <c r="D173" t="s">
        <v>42</v>
      </c>
      <c r="E173" s="8">
        <v>10.894032337500001</v>
      </c>
      <c r="F173" s="8">
        <v>5.0350000000000001</v>
      </c>
      <c r="G173" s="2" t="s">
        <v>9</v>
      </c>
      <c r="H173" s="2">
        <v>16</v>
      </c>
      <c r="I173" s="2" t="s">
        <v>404</v>
      </c>
      <c r="J173" t="s">
        <v>19</v>
      </c>
      <c r="K173" t="s">
        <v>15</v>
      </c>
      <c r="L173" t="s">
        <v>8</v>
      </c>
      <c r="M173" s="3" t="s">
        <v>562</v>
      </c>
      <c r="N173" s="3" t="s">
        <v>63</v>
      </c>
      <c r="P173" s="8">
        <v>23.2</v>
      </c>
      <c r="Q173">
        <f t="shared" si="19"/>
        <v>0.23199999999999998</v>
      </c>
      <c r="R173">
        <v>14</v>
      </c>
      <c r="S173">
        <f t="shared" si="20"/>
        <v>2</v>
      </c>
      <c r="T173">
        <f t="shared" si="21"/>
        <v>0.46666666666666667</v>
      </c>
      <c r="U173">
        <f t="shared" si="22"/>
        <v>3.8356164383561646E-2</v>
      </c>
    </row>
    <row r="174" spans="1:21">
      <c r="A174" t="s">
        <v>56</v>
      </c>
      <c r="B174" s="3" t="s">
        <v>66</v>
      </c>
      <c r="C174" t="s">
        <v>65</v>
      </c>
      <c r="D174" t="s">
        <v>42</v>
      </c>
      <c r="E174" s="8">
        <v>7.6871781255000009</v>
      </c>
      <c r="F174" s="8">
        <v>5.2149999999999999</v>
      </c>
      <c r="G174" s="2" t="s">
        <v>10</v>
      </c>
      <c r="H174" s="2">
        <v>17</v>
      </c>
      <c r="I174" s="2" t="s">
        <v>437</v>
      </c>
      <c r="J174" t="s">
        <v>19</v>
      </c>
      <c r="K174" t="s">
        <v>15</v>
      </c>
      <c r="L174" t="s">
        <v>8</v>
      </c>
      <c r="M174" s="3" t="s">
        <v>562</v>
      </c>
      <c r="N174" s="3" t="s">
        <v>63</v>
      </c>
      <c r="P174" s="8">
        <v>28.076923076923077</v>
      </c>
      <c r="Q174">
        <f t="shared" si="19"/>
        <v>0.28076923076923077</v>
      </c>
      <c r="R174">
        <v>14</v>
      </c>
      <c r="S174">
        <f t="shared" si="20"/>
        <v>2</v>
      </c>
      <c r="T174">
        <f t="shared" si="21"/>
        <v>0.46666666666666667</v>
      </c>
      <c r="U174">
        <f t="shared" si="22"/>
        <v>3.8356164383561646E-2</v>
      </c>
    </row>
    <row r="175" spans="1:21">
      <c r="A175" t="s">
        <v>56</v>
      </c>
      <c r="B175" s="3" t="s">
        <v>66</v>
      </c>
      <c r="C175" t="s">
        <v>65</v>
      </c>
      <c r="D175" t="s">
        <v>44</v>
      </c>
      <c r="E175" s="8">
        <v>11.061292134999999</v>
      </c>
      <c r="F175" s="8">
        <v>4.3000000000000007</v>
      </c>
      <c r="G175" s="2" t="s">
        <v>5</v>
      </c>
      <c r="H175" s="2">
        <v>15</v>
      </c>
      <c r="I175" s="2" t="s">
        <v>377</v>
      </c>
      <c r="J175" t="s">
        <v>20</v>
      </c>
      <c r="K175" t="s">
        <v>17</v>
      </c>
      <c r="L175" t="s">
        <v>7</v>
      </c>
      <c r="M175" t="s">
        <v>564</v>
      </c>
      <c r="N175" s="3" t="s">
        <v>63</v>
      </c>
      <c r="P175" s="8">
        <v>30.416666666666664</v>
      </c>
      <c r="Q175">
        <f t="shared" si="19"/>
        <v>0.30416666666666664</v>
      </c>
      <c r="R175">
        <v>14</v>
      </c>
      <c r="S175">
        <f t="shared" si="20"/>
        <v>2</v>
      </c>
      <c r="T175">
        <f t="shared" si="21"/>
        <v>0.46666666666666667</v>
      </c>
      <c r="U175">
        <f t="shared" si="22"/>
        <v>3.8356164383561646E-2</v>
      </c>
    </row>
    <row r="176" spans="1:21">
      <c r="A176" t="s">
        <v>56</v>
      </c>
      <c r="B176" s="3" t="s">
        <v>66</v>
      </c>
      <c r="C176" t="s">
        <v>65</v>
      </c>
      <c r="D176" t="s">
        <v>44</v>
      </c>
      <c r="E176" s="8">
        <v>8.3673954639999994</v>
      </c>
      <c r="F176" s="8">
        <v>4.67</v>
      </c>
      <c r="G176" s="2" t="s">
        <v>9</v>
      </c>
      <c r="H176" s="2">
        <v>16</v>
      </c>
      <c r="I176" s="2" t="s">
        <v>412</v>
      </c>
      <c r="J176" t="s">
        <v>20</v>
      </c>
      <c r="K176" t="s">
        <v>17</v>
      </c>
      <c r="L176" t="s">
        <v>7</v>
      </c>
      <c r="M176" t="s">
        <v>564</v>
      </c>
      <c r="N176" s="3" t="s">
        <v>63</v>
      </c>
      <c r="P176" s="8">
        <v>29.230769230769226</v>
      </c>
      <c r="Q176">
        <f t="shared" si="19"/>
        <v>0.29230769230769227</v>
      </c>
      <c r="R176">
        <v>14</v>
      </c>
      <c r="S176">
        <f t="shared" si="20"/>
        <v>2</v>
      </c>
      <c r="T176">
        <f t="shared" si="21"/>
        <v>0.46666666666666667</v>
      </c>
      <c r="U176">
        <f t="shared" si="22"/>
        <v>3.8356164383561646E-2</v>
      </c>
    </row>
    <row r="177" spans="1:22">
      <c r="A177" t="s">
        <v>56</v>
      </c>
      <c r="B177" s="3" t="s">
        <v>66</v>
      </c>
      <c r="C177" t="s">
        <v>65</v>
      </c>
      <c r="D177" t="s">
        <v>44</v>
      </c>
      <c r="E177" s="8">
        <v>13.57058806</v>
      </c>
      <c r="F177" s="8">
        <v>4.05</v>
      </c>
      <c r="G177" s="2" t="s">
        <v>10</v>
      </c>
      <c r="H177" s="2">
        <v>17</v>
      </c>
      <c r="I177" s="2" t="s">
        <v>443</v>
      </c>
      <c r="J177" t="s">
        <v>20</v>
      </c>
      <c r="K177" t="s">
        <v>17</v>
      </c>
      <c r="L177" t="s">
        <v>7</v>
      </c>
      <c r="M177" t="s">
        <v>564</v>
      </c>
      <c r="N177" s="3" t="s">
        <v>63</v>
      </c>
      <c r="P177" s="8">
        <v>31.851851851851848</v>
      </c>
      <c r="Q177">
        <f t="shared" si="19"/>
        <v>0.31851851851851848</v>
      </c>
      <c r="R177">
        <v>14</v>
      </c>
      <c r="S177">
        <f t="shared" si="20"/>
        <v>2</v>
      </c>
      <c r="T177">
        <f t="shared" si="21"/>
        <v>0.46666666666666667</v>
      </c>
      <c r="U177">
        <f t="shared" si="22"/>
        <v>3.8356164383561646E-2</v>
      </c>
    </row>
    <row r="178" spans="1:22">
      <c r="A178" t="s">
        <v>56</v>
      </c>
      <c r="B178" s="3" t="s">
        <v>66</v>
      </c>
      <c r="C178" t="s">
        <v>65</v>
      </c>
      <c r="D178" t="s">
        <v>44</v>
      </c>
      <c r="E178" s="8">
        <v>11.061292134999999</v>
      </c>
      <c r="F178" s="8">
        <v>4.3000000000000007</v>
      </c>
      <c r="G178" s="2" t="s">
        <v>5</v>
      </c>
      <c r="H178" s="2">
        <v>15</v>
      </c>
      <c r="I178" s="2" t="s">
        <v>375</v>
      </c>
      <c r="J178" t="s">
        <v>20</v>
      </c>
      <c r="K178" t="s">
        <v>17</v>
      </c>
      <c r="L178" t="s">
        <v>8</v>
      </c>
      <c r="M178" t="s">
        <v>565</v>
      </c>
      <c r="N178" s="3" t="s">
        <v>63</v>
      </c>
      <c r="P178" s="11">
        <v>25.833333</v>
      </c>
      <c r="Q178">
        <f t="shared" si="19"/>
        <v>0.25833332999999997</v>
      </c>
      <c r="R178">
        <v>14</v>
      </c>
      <c r="S178">
        <f t="shared" si="20"/>
        <v>2</v>
      </c>
      <c r="T178">
        <f t="shared" si="21"/>
        <v>0.46666666666666667</v>
      </c>
      <c r="U178">
        <f t="shared" si="22"/>
        <v>3.8356164383561646E-2</v>
      </c>
    </row>
    <row r="179" spans="1:22">
      <c r="A179" t="s">
        <v>56</v>
      </c>
      <c r="B179" s="3" t="s">
        <v>66</v>
      </c>
      <c r="C179" t="s">
        <v>65</v>
      </c>
      <c r="D179" t="s">
        <v>44</v>
      </c>
      <c r="E179" s="8">
        <v>8.3673954639999994</v>
      </c>
      <c r="F179" s="8">
        <v>4.67</v>
      </c>
      <c r="G179" s="2" t="s">
        <v>9</v>
      </c>
      <c r="H179" s="2">
        <v>16</v>
      </c>
      <c r="I179" s="2" t="s">
        <v>411</v>
      </c>
      <c r="J179" t="s">
        <v>20</v>
      </c>
      <c r="K179" t="s">
        <v>17</v>
      </c>
      <c r="L179" t="s">
        <v>8</v>
      </c>
      <c r="M179" t="s">
        <v>565</v>
      </c>
      <c r="N179" s="3" t="s">
        <v>63</v>
      </c>
      <c r="P179" s="8">
        <v>28.800000000000004</v>
      </c>
      <c r="Q179">
        <f t="shared" si="19"/>
        <v>0.28800000000000003</v>
      </c>
      <c r="R179">
        <v>14</v>
      </c>
      <c r="S179">
        <f t="shared" si="20"/>
        <v>2</v>
      </c>
      <c r="T179">
        <f t="shared" si="21"/>
        <v>0.46666666666666667</v>
      </c>
      <c r="U179">
        <f t="shared" si="22"/>
        <v>3.8356164383561646E-2</v>
      </c>
    </row>
    <row r="180" spans="1:22">
      <c r="A180" t="s">
        <v>56</v>
      </c>
      <c r="B180" s="3" t="s">
        <v>66</v>
      </c>
      <c r="C180" t="s">
        <v>65</v>
      </c>
      <c r="D180" t="s">
        <v>44</v>
      </c>
      <c r="E180" s="8">
        <v>13.57058806</v>
      </c>
      <c r="F180" s="8">
        <v>4.05</v>
      </c>
      <c r="G180" s="2" t="s">
        <v>10</v>
      </c>
      <c r="H180" s="2">
        <v>17</v>
      </c>
      <c r="I180" s="2" t="s">
        <v>442</v>
      </c>
      <c r="J180" t="s">
        <v>20</v>
      </c>
      <c r="K180" t="s">
        <v>17</v>
      </c>
      <c r="L180" t="s">
        <v>8</v>
      </c>
      <c r="M180" t="s">
        <v>565</v>
      </c>
      <c r="N180" s="3" t="s">
        <v>63</v>
      </c>
      <c r="P180" s="8">
        <v>31.6</v>
      </c>
      <c r="Q180">
        <f t="shared" si="19"/>
        <v>0.316</v>
      </c>
      <c r="R180">
        <v>14</v>
      </c>
      <c r="S180">
        <f t="shared" si="20"/>
        <v>2</v>
      </c>
      <c r="T180">
        <f t="shared" si="21"/>
        <v>0.46666666666666667</v>
      </c>
      <c r="U180">
        <f t="shared" si="22"/>
        <v>3.8356164383561646E-2</v>
      </c>
    </row>
    <row r="181" spans="1:22">
      <c r="A181" t="s">
        <v>56</v>
      </c>
      <c r="B181" s="3" t="s">
        <v>66</v>
      </c>
      <c r="C181" t="s">
        <v>65</v>
      </c>
      <c r="D181" t="s">
        <v>43</v>
      </c>
      <c r="E181" s="8">
        <v>7.9212943920000001</v>
      </c>
      <c r="F181" s="8">
        <v>5.5649999999999995</v>
      </c>
      <c r="G181" s="2" t="s">
        <v>5</v>
      </c>
      <c r="H181" s="2">
        <v>15</v>
      </c>
      <c r="I181" s="2" t="s">
        <v>376</v>
      </c>
      <c r="J181" t="s">
        <v>14</v>
      </c>
      <c r="K181" t="s">
        <v>16</v>
      </c>
      <c r="L181" t="s">
        <v>7</v>
      </c>
      <c r="M181" t="s">
        <v>567</v>
      </c>
      <c r="N181" s="3" t="s">
        <v>63</v>
      </c>
      <c r="P181" s="8">
        <v>25.833333333333336</v>
      </c>
      <c r="Q181">
        <f t="shared" si="19"/>
        <v>0.25833333333333336</v>
      </c>
      <c r="R181">
        <v>14</v>
      </c>
      <c r="S181">
        <f t="shared" si="20"/>
        <v>2</v>
      </c>
      <c r="T181">
        <f t="shared" si="21"/>
        <v>0.46666666666666667</v>
      </c>
      <c r="U181">
        <f t="shared" ref="U181:U186" si="23">R181/365</f>
        <v>3.8356164383561646E-2</v>
      </c>
    </row>
    <row r="182" spans="1:22">
      <c r="A182" t="s">
        <v>56</v>
      </c>
      <c r="B182" s="3" t="s">
        <v>66</v>
      </c>
      <c r="C182" t="s">
        <v>65</v>
      </c>
      <c r="D182" t="s">
        <v>43</v>
      </c>
      <c r="E182" s="8">
        <v>8.7481467309999985</v>
      </c>
      <c r="F182" s="8">
        <v>4.375</v>
      </c>
      <c r="G182" s="2" t="s">
        <v>9</v>
      </c>
      <c r="H182" s="2">
        <v>16</v>
      </c>
      <c r="I182" s="2" t="s">
        <v>414</v>
      </c>
      <c r="J182" t="s">
        <v>14</v>
      </c>
      <c r="K182" t="s">
        <v>16</v>
      </c>
      <c r="L182" t="s">
        <v>7</v>
      </c>
      <c r="M182" t="s">
        <v>567</v>
      </c>
      <c r="N182" s="3" t="s">
        <v>63</v>
      </c>
      <c r="P182" s="8">
        <v>32.4</v>
      </c>
      <c r="Q182">
        <f t="shared" si="19"/>
        <v>0.32400000000000001</v>
      </c>
      <c r="R182">
        <v>14</v>
      </c>
      <c r="S182">
        <f t="shared" si="20"/>
        <v>2</v>
      </c>
      <c r="T182">
        <f t="shared" si="21"/>
        <v>0.46666666666666667</v>
      </c>
      <c r="U182">
        <f t="shared" si="23"/>
        <v>3.8356164383561646E-2</v>
      </c>
    </row>
    <row r="183" spans="1:22">
      <c r="A183" t="s">
        <v>56</v>
      </c>
      <c r="B183" s="3" t="s">
        <v>66</v>
      </c>
      <c r="C183" t="s">
        <v>65</v>
      </c>
      <c r="D183" t="s">
        <v>43</v>
      </c>
      <c r="E183" s="8">
        <v>11.491361508499999</v>
      </c>
      <c r="F183" s="8">
        <v>4.2649999999999997</v>
      </c>
      <c r="G183" s="2" t="s">
        <v>10</v>
      </c>
      <c r="H183" s="2">
        <v>17</v>
      </c>
      <c r="I183" s="2" t="s">
        <v>445</v>
      </c>
      <c r="J183" t="s">
        <v>14</v>
      </c>
      <c r="K183" t="s">
        <v>16</v>
      </c>
      <c r="L183" t="s">
        <v>7</v>
      </c>
      <c r="M183" t="s">
        <v>567</v>
      </c>
      <c r="N183" s="3" t="s">
        <v>63</v>
      </c>
      <c r="P183" s="8">
        <v>32.799999999999997</v>
      </c>
      <c r="Q183">
        <f t="shared" si="19"/>
        <v>0.32799999999999996</v>
      </c>
      <c r="R183">
        <v>14</v>
      </c>
      <c r="S183">
        <f t="shared" si="20"/>
        <v>2</v>
      </c>
      <c r="T183">
        <f t="shared" si="21"/>
        <v>0.46666666666666667</v>
      </c>
      <c r="U183">
        <f t="shared" si="23"/>
        <v>3.8356164383561646E-2</v>
      </c>
    </row>
    <row r="184" spans="1:22">
      <c r="A184" t="s">
        <v>56</v>
      </c>
      <c r="B184" s="3" t="s">
        <v>66</v>
      </c>
      <c r="C184" t="s">
        <v>65</v>
      </c>
      <c r="D184" t="s">
        <v>43</v>
      </c>
      <c r="E184" s="8">
        <v>7.9212943920000001</v>
      </c>
      <c r="F184" s="8">
        <v>5.5649999999999995</v>
      </c>
      <c r="G184" s="2" t="s">
        <v>5</v>
      </c>
      <c r="H184" s="2">
        <v>15</v>
      </c>
      <c r="I184" s="2" t="s">
        <v>367</v>
      </c>
      <c r="J184" t="s">
        <v>14</v>
      </c>
      <c r="K184" t="s">
        <v>16</v>
      </c>
      <c r="L184" t="s">
        <v>8</v>
      </c>
      <c r="M184" s="3" t="s">
        <v>568</v>
      </c>
      <c r="N184" s="3" t="s">
        <v>63</v>
      </c>
      <c r="P184" s="15">
        <v>21.2</v>
      </c>
      <c r="Q184">
        <f t="shared" si="19"/>
        <v>0.21199999999999999</v>
      </c>
      <c r="R184">
        <v>14</v>
      </c>
      <c r="S184">
        <f t="shared" si="20"/>
        <v>2</v>
      </c>
      <c r="T184">
        <f t="shared" si="21"/>
        <v>0.46666666666666667</v>
      </c>
      <c r="U184">
        <f t="shared" si="23"/>
        <v>3.8356164383561646E-2</v>
      </c>
    </row>
    <row r="185" spans="1:22">
      <c r="A185" t="s">
        <v>56</v>
      </c>
      <c r="B185" s="3" t="s">
        <v>66</v>
      </c>
      <c r="C185" t="s">
        <v>65</v>
      </c>
      <c r="D185" t="s">
        <v>43</v>
      </c>
      <c r="E185" s="8">
        <v>8.7481467309999985</v>
      </c>
      <c r="F185" s="8">
        <v>4.375</v>
      </c>
      <c r="G185" s="2" t="s">
        <v>9</v>
      </c>
      <c r="H185" s="2">
        <v>16</v>
      </c>
      <c r="I185" s="2" t="s">
        <v>408</v>
      </c>
      <c r="J185" t="s">
        <v>14</v>
      </c>
      <c r="K185" t="s">
        <v>16</v>
      </c>
      <c r="L185" t="s">
        <v>8</v>
      </c>
      <c r="M185" s="3" t="s">
        <v>568</v>
      </c>
      <c r="N185" s="3" t="s">
        <v>63</v>
      </c>
      <c r="P185" s="8">
        <v>26</v>
      </c>
      <c r="Q185">
        <f t="shared" si="19"/>
        <v>0.26</v>
      </c>
      <c r="R185">
        <v>14</v>
      </c>
      <c r="S185">
        <f t="shared" si="20"/>
        <v>2</v>
      </c>
      <c r="T185">
        <f t="shared" si="21"/>
        <v>0.46666666666666667</v>
      </c>
      <c r="U185">
        <f t="shared" si="23"/>
        <v>3.8356164383561646E-2</v>
      </c>
    </row>
    <row r="186" spans="1:22">
      <c r="A186" t="s">
        <v>56</v>
      </c>
      <c r="B186" s="3" t="s">
        <v>66</v>
      </c>
      <c r="C186" t="s">
        <v>65</v>
      </c>
      <c r="D186" t="s">
        <v>43</v>
      </c>
      <c r="E186" s="8">
        <v>11.491361508499999</v>
      </c>
      <c r="F186" s="8">
        <v>4.2649999999999997</v>
      </c>
      <c r="G186" s="2" t="s">
        <v>10</v>
      </c>
      <c r="H186" s="2">
        <v>17</v>
      </c>
      <c r="I186" s="2" t="s">
        <v>426</v>
      </c>
      <c r="J186" t="s">
        <v>14</v>
      </c>
      <c r="K186" t="s">
        <v>16</v>
      </c>
      <c r="L186" t="s">
        <v>8</v>
      </c>
      <c r="M186" s="3" t="s">
        <v>568</v>
      </c>
      <c r="N186" s="3" t="s">
        <v>63</v>
      </c>
      <c r="P186" s="8">
        <v>18.076923076923077</v>
      </c>
      <c r="Q186">
        <f t="shared" si="19"/>
        <v>0.18076923076923077</v>
      </c>
      <c r="R186">
        <v>14</v>
      </c>
      <c r="S186">
        <f t="shared" si="20"/>
        <v>2</v>
      </c>
      <c r="T186">
        <f t="shared" si="21"/>
        <v>0.46666666666666667</v>
      </c>
      <c r="U186">
        <f t="shared" si="23"/>
        <v>3.8356164383561646E-2</v>
      </c>
    </row>
    <row r="187" spans="1:22">
      <c r="A187" t="s">
        <v>57</v>
      </c>
      <c r="B187" s="3" t="s">
        <v>64</v>
      </c>
      <c r="C187" t="s">
        <v>47</v>
      </c>
      <c r="D187" t="s">
        <v>31</v>
      </c>
      <c r="E187" s="11">
        <v>2.5478714707407706</v>
      </c>
      <c r="F187" s="11" t="s">
        <v>11</v>
      </c>
      <c r="G187" s="2">
        <v>2</v>
      </c>
      <c r="H187" s="2">
        <v>2</v>
      </c>
      <c r="I187" s="2" t="s">
        <v>470</v>
      </c>
      <c r="J187" t="s">
        <v>18</v>
      </c>
      <c r="K187" t="s">
        <v>15</v>
      </c>
      <c r="L187" t="s">
        <v>6</v>
      </c>
      <c r="M187" s="3" t="s">
        <v>560</v>
      </c>
      <c r="N187" s="3" t="s">
        <v>62</v>
      </c>
      <c r="O187" s="5">
        <v>42943</v>
      </c>
      <c r="P187" s="11">
        <v>45.989944936557336</v>
      </c>
      <c r="Q187">
        <v>0.45989944900000002</v>
      </c>
      <c r="R187">
        <v>14</v>
      </c>
      <c r="S187">
        <f t="shared" si="20"/>
        <v>2</v>
      </c>
      <c r="T187">
        <f t="shared" si="21"/>
        <v>0.46666666666666667</v>
      </c>
      <c r="U187">
        <f t="shared" ref="U187:U214" si="24">R187/265</f>
        <v>5.2830188679245285E-2</v>
      </c>
    </row>
    <row r="188" spans="1:22">
      <c r="A188" t="s">
        <v>57</v>
      </c>
      <c r="B188" s="3" t="s">
        <v>64</v>
      </c>
      <c r="C188" t="s">
        <v>47</v>
      </c>
      <c r="D188" t="s">
        <v>32</v>
      </c>
      <c r="E188" s="11">
        <v>8.0456634603799735</v>
      </c>
      <c r="F188" s="11" t="s">
        <v>11</v>
      </c>
      <c r="G188" s="2">
        <v>3</v>
      </c>
      <c r="H188" s="2">
        <v>4</v>
      </c>
      <c r="I188" s="2" t="s">
        <v>477</v>
      </c>
      <c r="J188" t="s">
        <v>18</v>
      </c>
      <c r="K188" t="s">
        <v>15</v>
      </c>
      <c r="L188" t="s">
        <v>6</v>
      </c>
      <c r="M188" s="3" t="s">
        <v>560</v>
      </c>
      <c r="N188" s="3" t="s">
        <v>62</v>
      </c>
      <c r="O188" s="5">
        <v>42943</v>
      </c>
      <c r="P188" s="11">
        <v>41.784781059466312</v>
      </c>
      <c r="Q188">
        <v>0.41784781100000001</v>
      </c>
      <c r="R188">
        <v>14</v>
      </c>
      <c r="S188">
        <f t="shared" si="20"/>
        <v>2</v>
      </c>
      <c r="T188">
        <f t="shared" si="21"/>
        <v>0.46666666666666667</v>
      </c>
      <c r="U188">
        <f t="shared" si="24"/>
        <v>5.2830188679245285E-2</v>
      </c>
    </row>
    <row r="189" spans="1:22">
      <c r="A189" t="s">
        <v>57</v>
      </c>
      <c r="B189" s="3" t="s">
        <v>64</v>
      </c>
      <c r="C189" t="s">
        <v>47</v>
      </c>
      <c r="D189" t="s">
        <v>33</v>
      </c>
      <c r="E189" s="11" t="s">
        <v>11</v>
      </c>
      <c r="F189" s="11" t="s">
        <v>11</v>
      </c>
      <c r="G189" s="2">
        <v>4</v>
      </c>
      <c r="H189" s="2">
        <v>5</v>
      </c>
      <c r="I189" s="2" t="s">
        <v>489</v>
      </c>
      <c r="J189" t="s">
        <v>18</v>
      </c>
      <c r="K189" t="s">
        <v>15</v>
      </c>
      <c r="L189" t="s">
        <v>6</v>
      </c>
      <c r="M189" s="3" t="s">
        <v>560</v>
      </c>
      <c r="N189" s="3" t="s">
        <v>62</v>
      </c>
      <c r="O189" s="5">
        <v>42943</v>
      </c>
      <c r="P189" s="11" t="s">
        <v>11</v>
      </c>
      <c r="Q189" t="s">
        <v>11</v>
      </c>
      <c r="R189">
        <v>14</v>
      </c>
      <c r="S189">
        <f t="shared" si="20"/>
        <v>2</v>
      </c>
      <c r="T189">
        <f t="shared" si="21"/>
        <v>0.46666666666666667</v>
      </c>
      <c r="U189">
        <f t="shared" si="24"/>
        <v>5.2830188679245285E-2</v>
      </c>
      <c r="V189" t="s">
        <v>51</v>
      </c>
    </row>
    <row r="190" spans="1:22">
      <c r="A190" t="s">
        <v>57</v>
      </c>
      <c r="B190" s="3" t="s">
        <v>64</v>
      </c>
      <c r="C190" t="s">
        <v>47</v>
      </c>
      <c r="D190" t="s">
        <v>34</v>
      </c>
      <c r="E190" s="11">
        <v>9.6956101437528908</v>
      </c>
      <c r="F190" s="11" t="s">
        <v>11</v>
      </c>
      <c r="G190" s="2">
        <v>5</v>
      </c>
      <c r="H190" s="2">
        <v>7</v>
      </c>
      <c r="I190" s="2" t="s">
        <v>500</v>
      </c>
      <c r="J190" t="s">
        <v>18</v>
      </c>
      <c r="K190" t="s">
        <v>15</v>
      </c>
      <c r="L190" t="s">
        <v>6</v>
      </c>
      <c r="M190" s="3" t="s">
        <v>560</v>
      </c>
      <c r="N190" s="3" t="s">
        <v>62</v>
      </c>
      <c r="O190" s="5">
        <v>42943</v>
      </c>
      <c r="P190" s="11">
        <v>57.728989061465995</v>
      </c>
      <c r="Q190">
        <v>0.57728989100000005</v>
      </c>
      <c r="R190">
        <v>14</v>
      </c>
      <c r="S190">
        <f t="shared" si="20"/>
        <v>2</v>
      </c>
      <c r="T190">
        <f t="shared" si="21"/>
        <v>0.46666666666666667</v>
      </c>
      <c r="U190">
        <f t="shared" si="24"/>
        <v>5.2830188679245285E-2</v>
      </c>
    </row>
    <row r="191" spans="1:22">
      <c r="A191" t="s">
        <v>57</v>
      </c>
      <c r="B191" s="3" t="s">
        <v>64</v>
      </c>
      <c r="C191" t="s">
        <v>47</v>
      </c>
      <c r="D191" t="s">
        <v>35</v>
      </c>
      <c r="E191" s="11">
        <v>8.4510107136455517</v>
      </c>
      <c r="F191" s="11" t="s">
        <v>11</v>
      </c>
      <c r="G191" s="2">
        <v>6</v>
      </c>
      <c r="H191" s="2">
        <v>9</v>
      </c>
      <c r="I191" s="2" t="s">
        <v>512</v>
      </c>
      <c r="J191" t="s">
        <v>18</v>
      </c>
      <c r="K191" t="s">
        <v>15</v>
      </c>
      <c r="L191" t="s">
        <v>6</v>
      </c>
      <c r="M191" s="3" t="s">
        <v>560</v>
      </c>
      <c r="N191" s="3" t="s">
        <v>62</v>
      </c>
      <c r="O191" s="5">
        <v>42943</v>
      </c>
      <c r="P191" s="11">
        <v>39.562172976300396</v>
      </c>
      <c r="Q191">
        <v>0.39562173</v>
      </c>
      <c r="R191">
        <v>14</v>
      </c>
      <c r="S191">
        <f t="shared" si="20"/>
        <v>2</v>
      </c>
      <c r="T191">
        <f t="shared" si="21"/>
        <v>0.46666666666666667</v>
      </c>
      <c r="U191">
        <f t="shared" si="24"/>
        <v>5.2830188679245285E-2</v>
      </c>
    </row>
    <row r="192" spans="1:22">
      <c r="A192" t="s">
        <v>57</v>
      </c>
      <c r="B192" s="3" t="s">
        <v>64</v>
      </c>
      <c r="C192" t="s">
        <v>47</v>
      </c>
      <c r="D192" t="s">
        <v>36</v>
      </c>
      <c r="E192" s="11">
        <v>9.6414346687554584</v>
      </c>
      <c r="F192" s="11" t="s">
        <v>11</v>
      </c>
      <c r="G192" s="2">
        <v>7</v>
      </c>
      <c r="H192" s="2">
        <v>11</v>
      </c>
      <c r="I192" s="2" t="s">
        <v>525</v>
      </c>
      <c r="J192" t="s">
        <v>18</v>
      </c>
      <c r="K192" t="s">
        <v>15</v>
      </c>
      <c r="L192" t="s">
        <v>6</v>
      </c>
      <c r="M192" s="3" t="s">
        <v>560</v>
      </c>
      <c r="N192" s="3" t="s">
        <v>62</v>
      </c>
      <c r="O192" s="5">
        <v>42943</v>
      </c>
      <c r="P192" s="11">
        <v>53.435441755329514</v>
      </c>
      <c r="Q192">
        <v>0.53435441800000005</v>
      </c>
      <c r="R192">
        <v>14</v>
      </c>
      <c r="S192">
        <f t="shared" si="20"/>
        <v>2</v>
      </c>
      <c r="T192">
        <f t="shared" si="21"/>
        <v>0.46666666666666667</v>
      </c>
      <c r="U192">
        <f t="shared" si="24"/>
        <v>5.2830188679245285E-2</v>
      </c>
    </row>
    <row r="193" spans="1:21">
      <c r="A193" t="s">
        <v>57</v>
      </c>
      <c r="B193" s="3" t="s">
        <v>64</v>
      </c>
      <c r="C193" t="s">
        <v>47</v>
      </c>
      <c r="D193" t="s">
        <v>37</v>
      </c>
      <c r="E193" s="11">
        <v>8.9724307546090376</v>
      </c>
      <c r="F193" s="11" t="s">
        <v>11</v>
      </c>
      <c r="G193" s="2">
        <v>8</v>
      </c>
      <c r="H193" s="2">
        <v>13</v>
      </c>
      <c r="I193" s="2" t="s">
        <v>535</v>
      </c>
      <c r="J193" t="s">
        <v>18</v>
      </c>
      <c r="K193" t="s">
        <v>15</v>
      </c>
      <c r="L193" t="s">
        <v>6</v>
      </c>
      <c r="M193" s="3" t="s">
        <v>560</v>
      </c>
      <c r="N193" s="3" t="s">
        <v>62</v>
      </c>
      <c r="O193" s="5">
        <v>42943</v>
      </c>
      <c r="P193" s="11">
        <v>50.086105675146776</v>
      </c>
      <c r="Q193">
        <v>0.50086105700000005</v>
      </c>
      <c r="R193">
        <v>14</v>
      </c>
      <c r="S193">
        <f t="shared" si="20"/>
        <v>2</v>
      </c>
      <c r="T193">
        <f t="shared" si="21"/>
        <v>0.46666666666666667</v>
      </c>
      <c r="U193">
        <f t="shared" si="24"/>
        <v>5.2830188679245285E-2</v>
      </c>
    </row>
    <row r="194" spans="1:21">
      <c r="A194" t="s">
        <v>57</v>
      </c>
      <c r="B194" s="3" t="s">
        <v>64</v>
      </c>
      <c r="C194" t="s">
        <v>47</v>
      </c>
      <c r="D194" t="s">
        <v>26</v>
      </c>
      <c r="E194" s="11">
        <v>5.8833270501200499</v>
      </c>
      <c r="F194" s="11" t="s">
        <v>11</v>
      </c>
      <c r="G194" s="2">
        <v>1</v>
      </c>
      <c r="H194" s="2">
        <v>1</v>
      </c>
      <c r="I194" s="2" t="s">
        <v>459</v>
      </c>
      <c r="J194" t="s">
        <v>20</v>
      </c>
      <c r="K194" t="s">
        <v>17</v>
      </c>
      <c r="L194" t="s">
        <v>6</v>
      </c>
      <c r="M194" t="s">
        <v>558</v>
      </c>
      <c r="N194" s="3" t="s">
        <v>62</v>
      </c>
      <c r="O194" s="5">
        <v>42943</v>
      </c>
      <c r="P194" s="11">
        <v>55.708570549315283</v>
      </c>
      <c r="Q194">
        <v>0.55708570499999999</v>
      </c>
      <c r="R194">
        <v>14</v>
      </c>
      <c r="S194">
        <f t="shared" si="20"/>
        <v>2</v>
      </c>
      <c r="T194">
        <f t="shared" si="21"/>
        <v>0.46666666666666667</v>
      </c>
      <c r="U194">
        <f t="shared" si="24"/>
        <v>5.2830188679245285E-2</v>
      </c>
    </row>
    <row r="195" spans="1:21">
      <c r="A195" t="s">
        <v>57</v>
      </c>
      <c r="B195" s="3" t="s">
        <v>64</v>
      </c>
      <c r="C195" t="s">
        <v>47</v>
      </c>
      <c r="D195" t="s">
        <v>27</v>
      </c>
      <c r="E195" s="11">
        <v>6.0062278264664481</v>
      </c>
      <c r="F195" s="11" t="s">
        <v>11</v>
      </c>
      <c r="G195" s="2">
        <v>2</v>
      </c>
      <c r="H195" s="2">
        <v>3</v>
      </c>
      <c r="I195" s="2" t="s">
        <v>471</v>
      </c>
      <c r="J195" t="s">
        <v>20</v>
      </c>
      <c r="K195" t="s">
        <v>17</v>
      </c>
      <c r="L195" t="s">
        <v>6</v>
      </c>
      <c r="M195" t="s">
        <v>558</v>
      </c>
      <c r="N195" s="3" t="s">
        <v>62</v>
      </c>
      <c r="O195" s="5">
        <v>42943</v>
      </c>
      <c r="P195" s="11">
        <v>48.505530713108968</v>
      </c>
      <c r="Q195">
        <v>0.48505530699999999</v>
      </c>
      <c r="R195">
        <v>14</v>
      </c>
      <c r="S195">
        <f t="shared" si="20"/>
        <v>2</v>
      </c>
      <c r="T195">
        <f t="shared" si="21"/>
        <v>0.46666666666666667</v>
      </c>
      <c r="U195">
        <f t="shared" si="24"/>
        <v>5.2830188679245285E-2</v>
      </c>
    </row>
    <row r="196" spans="1:21">
      <c r="A196" t="s">
        <v>57</v>
      </c>
      <c r="B196" s="3" t="s">
        <v>64</v>
      </c>
      <c r="C196" t="s">
        <v>47</v>
      </c>
      <c r="D196" t="s">
        <v>28</v>
      </c>
      <c r="E196" s="11">
        <v>7.9941605774741955</v>
      </c>
      <c r="F196" s="11" t="s">
        <v>11</v>
      </c>
      <c r="G196" s="2">
        <v>4</v>
      </c>
      <c r="H196" s="2">
        <v>6</v>
      </c>
      <c r="I196" s="2" t="s">
        <v>488</v>
      </c>
      <c r="J196" t="s">
        <v>20</v>
      </c>
      <c r="K196" t="s">
        <v>17</v>
      </c>
      <c r="L196" t="s">
        <v>6</v>
      </c>
      <c r="M196" t="s">
        <v>558</v>
      </c>
      <c r="N196" s="3" t="s">
        <v>62</v>
      </c>
      <c r="O196" s="5">
        <v>42943</v>
      </c>
      <c r="P196" s="11">
        <v>58.503108747507135</v>
      </c>
      <c r="Q196">
        <v>0.58503108699999995</v>
      </c>
      <c r="R196">
        <v>14</v>
      </c>
      <c r="S196">
        <f t="shared" si="20"/>
        <v>2</v>
      </c>
      <c r="T196">
        <f t="shared" si="21"/>
        <v>0.46666666666666667</v>
      </c>
      <c r="U196">
        <f t="shared" si="24"/>
        <v>5.2830188679245285E-2</v>
      </c>
    </row>
    <row r="197" spans="1:21">
      <c r="A197" t="s">
        <v>57</v>
      </c>
      <c r="B197" s="3" t="s">
        <v>64</v>
      </c>
      <c r="C197" t="s">
        <v>47</v>
      </c>
      <c r="D197" t="s">
        <v>29</v>
      </c>
      <c r="E197" s="11">
        <v>5.6749336994933941</v>
      </c>
      <c r="F197" s="11" t="s">
        <v>11</v>
      </c>
      <c r="G197" s="2">
        <v>5</v>
      </c>
      <c r="H197" s="2">
        <v>8</v>
      </c>
      <c r="I197" s="2" t="s">
        <v>501</v>
      </c>
      <c r="J197" t="s">
        <v>20</v>
      </c>
      <c r="K197" s="3" t="s">
        <v>17</v>
      </c>
      <c r="L197" t="s">
        <v>6</v>
      </c>
      <c r="M197" t="s">
        <v>558</v>
      </c>
      <c r="N197" s="3" t="s">
        <v>62</v>
      </c>
      <c r="O197" s="5">
        <v>42943</v>
      </c>
      <c r="P197" s="11">
        <v>58.520066566043582</v>
      </c>
      <c r="Q197">
        <v>0.58520066599999998</v>
      </c>
      <c r="R197">
        <v>14</v>
      </c>
      <c r="S197">
        <f t="shared" si="20"/>
        <v>2</v>
      </c>
      <c r="T197">
        <f t="shared" si="21"/>
        <v>0.46666666666666667</v>
      </c>
      <c r="U197">
        <f t="shared" si="24"/>
        <v>5.2830188679245285E-2</v>
      </c>
    </row>
    <row r="198" spans="1:21">
      <c r="A198" t="s">
        <v>57</v>
      </c>
      <c r="B198" s="3" t="s">
        <v>64</v>
      </c>
      <c r="C198" t="s">
        <v>47</v>
      </c>
      <c r="D198" t="s">
        <v>30</v>
      </c>
      <c r="E198" s="11">
        <v>8.8115723856063752</v>
      </c>
      <c r="F198" s="11" t="s">
        <v>11</v>
      </c>
      <c r="G198" s="2">
        <v>6</v>
      </c>
      <c r="H198" s="2">
        <v>10</v>
      </c>
      <c r="I198" s="2" t="s">
        <v>513</v>
      </c>
      <c r="J198" t="s">
        <v>20</v>
      </c>
      <c r="K198" t="s">
        <v>17</v>
      </c>
      <c r="L198" t="s">
        <v>6</v>
      </c>
      <c r="M198" t="s">
        <v>558</v>
      </c>
      <c r="N198" s="3" t="s">
        <v>62</v>
      </c>
      <c r="O198" s="5">
        <v>42943</v>
      </c>
      <c r="P198" s="11">
        <v>53.5186998237713</v>
      </c>
      <c r="Q198">
        <v>0.53518699800000002</v>
      </c>
      <c r="R198">
        <v>14</v>
      </c>
      <c r="S198">
        <f t="shared" si="20"/>
        <v>2</v>
      </c>
      <c r="T198">
        <f t="shared" si="21"/>
        <v>0.46666666666666667</v>
      </c>
      <c r="U198">
        <f t="shared" si="24"/>
        <v>5.2830188679245285E-2</v>
      </c>
    </row>
    <row r="199" spans="1:21">
      <c r="A199" t="s">
        <v>57</v>
      </c>
      <c r="B199" s="3" t="s">
        <v>64</v>
      </c>
      <c r="C199" t="s">
        <v>47</v>
      </c>
      <c r="D199" t="s">
        <v>40</v>
      </c>
      <c r="E199" s="11">
        <v>5.8085946416325864</v>
      </c>
      <c r="F199" s="11" t="s">
        <v>11</v>
      </c>
      <c r="G199" s="2">
        <v>7</v>
      </c>
      <c r="H199" s="2">
        <v>12</v>
      </c>
      <c r="I199" s="2" t="s">
        <v>524</v>
      </c>
      <c r="J199" t="s">
        <v>20</v>
      </c>
      <c r="K199" t="s">
        <v>17</v>
      </c>
      <c r="L199" t="s">
        <v>6</v>
      </c>
      <c r="M199" t="s">
        <v>558</v>
      </c>
      <c r="N199" s="3" t="s">
        <v>62</v>
      </c>
      <c r="O199" s="5">
        <v>42943</v>
      </c>
      <c r="P199" s="11">
        <v>50.22328548644338</v>
      </c>
      <c r="Q199">
        <v>0.50223285500000003</v>
      </c>
      <c r="R199">
        <v>14</v>
      </c>
      <c r="S199">
        <f t="shared" si="20"/>
        <v>2</v>
      </c>
      <c r="T199">
        <f t="shared" si="21"/>
        <v>0.46666666666666667</v>
      </c>
      <c r="U199">
        <f t="shared" si="24"/>
        <v>5.2830188679245285E-2</v>
      </c>
    </row>
    <row r="200" spans="1:21">
      <c r="A200" t="s">
        <v>57</v>
      </c>
      <c r="B200" s="3" t="s">
        <v>64</v>
      </c>
      <c r="C200" t="s">
        <v>47</v>
      </c>
      <c r="D200" t="s">
        <v>41</v>
      </c>
      <c r="E200" s="11">
        <v>9.2370232905979268</v>
      </c>
      <c r="F200" s="11" t="s">
        <v>11</v>
      </c>
      <c r="G200" s="2">
        <v>8</v>
      </c>
      <c r="H200" s="2">
        <v>14</v>
      </c>
      <c r="I200" s="2" t="s">
        <v>536</v>
      </c>
      <c r="J200" t="s">
        <v>20</v>
      </c>
      <c r="K200" t="s">
        <v>17</v>
      </c>
      <c r="L200" t="s">
        <v>6</v>
      </c>
      <c r="M200" t="s">
        <v>558</v>
      </c>
      <c r="N200" s="3" t="s">
        <v>62</v>
      </c>
      <c r="O200" s="5">
        <v>42943</v>
      </c>
      <c r="P200" s="11">
        <v>52.106394839531731</v>
      </c>
      <c r="Q200">
        <v>0.521063948</v>
      </c>
      <c r="R200">
        <v>14</v>
      </c>
      <c r="S200">
        <f t="shared" si="20"/>
        <v>2</v>
      </c>
      <c r="T200">
        <f t="shared" si="21"/>
        <v>0.46666666666666667</v>
      </c>
      <c r="U200">
        <f t="shared" si="24"/>
        <v>5.2830188679245285E-2</v>
      </c>
    </row>
    <row r="201" spans="1:21">
      <c r="A201" t="s">
        <v>57</v>
      </c>
      <c r="B201" s="3" t="s">
        <v>64</v>
      </c>
      <c r="C201" t="s">
        <v>47</v>
      </c>
      <c r="D201" t="s">
        <v>31</v>
      </c>
      <c r="E201" s="11">
        <v>2.5478714707407706</v>
      </c>
      <c r="F201" s="11" t="s">
        <v>11</v>
      </c>
      <c r="G201" s="2">
        <v>2</v>
      </c>
      <c r="H201" s="2">
        <v>2</v>
      </c>
      <c r="I201" s="2" t="s">
        <v>464</v>
      </c>
      <c r="J201" t="s">
        <v>18</v>
      </c>
      <c r="K201" t="s">
        <v>15</v>
      </c>
      <c r="L201" t="s">
        <v>8</v>
      </c>
      <c r="M201" s="3" t="s">
        <v>562</v>
      </c>
      <c r="N201" s="3" t="s">
        <v>63</v>
      </c>
      <c r="O201" s="5">
        <v>42943</v>
      </c>
      <c r="P201" s="11">
        <v>20.089932169804133</v>
      </c>
      <c r="Q201">
        <v>0.20089932199999999</v>
      </c>
      <c r="R201">
        <v>14</v>
      </c>
      <c r="S201">
        <f t="shared" si="20"/>
        <v>2</v>
      </c>
      <c r="T201">
        <f t="shared" si="21"/>
        <v>0.46666666666666667</v>
      </c>
      <c r="U201">
        <f t="shared" si="24"/>
        <v>5.2830188679245285E-2</v>
      </c>
    </row>
    <row r="202" spans="1:21">
      <c r="A202" t="s">
        <v>57</v>
      </c>
      <c r="B202" s="3" t="s">
        <v>64</v>
      </c>
      <c r="C202" t="s">
        <v>47</v>
      </c>
      <c r="D202" t="s">
        <v>32</v>
      </c>
      <c r="E202" s="11">
        <v>8.0456634603799735</v>
      </c>
      <c r="F202" s="11" t="s">
        <v>11</v>
      </c>
      <c r="G202" s="2">
        <v>3</v>
      </c>
      <c r="H202" s="2">
        <v>4</v>
      </c>
      <c r="I202" s="2" t="s">
        <v>475</v>
      </c>
      <c r="J202" t="s">
        <v>18</v>
      </c>
      <c r="K202" t="s">
        <v>15</v>
      </c>
      <c r="L202" t="s">
        <v>8</v>
      </c>
      <c r="M202" s="3" t="s">
        <v>562</v>
      </c>
      <c r="N202" s="3" t="s">
        <v>63</v>
      </c>
      <c r="O202" s="5">
        <v>42943</v>
      </c>
      <c r="P202" s="11">
        <v>25.730494249300591</v>
      </c>
      <c r="Q202">
        <v>0.25730494199999998</v>
      </c>
      <c r="R202">
        <v>14</v>
      </c>
      <c r="S202">
        <f t="shared" si="20"/>
        <v>2</v>
      </c>
      <c r="T202">
        <f t="shared" si="21"/>
        <v>0.46666666666666667</v>
      </c>
      <c r="U202">
        <f t="shared" si="24"/>
        <v>5.2830188679245285E-2</v>
      </c>
    </row>
    <row r="203" spans="1:21">
      <c r="A203" t="s">
        <v>57</v>
      </c>
      <c r="B203" s="3" t="s">
        <v>64</v>
      </c>
      <c r="C203" t="s">
        <v>47</v>
      </c>
      <c r="D203" t="s">
        <v>33</v>
      </c>
      <c r="E203" s="11" t="s">
        <v>11</v>
      </c>
      <c r="F203" s="11" t="s">
        <v>11</v>
      </c>
      <c r="G203" s="2">
        <v>4</v>
      </c>
      <c r="H203" s="2">
        <v>5</v>
      </c>
      <c r="I203" s="2" t="s">
        <v>484</v>
      </c>
      <c r="J203" t="s">
        <v>18</v>
      </c>
      <c r="K203" t="s">
        <v>15</v>
      </c>
      <c r="L203" t="s">
        <v>8</v>
      </c>
      <c r="M203" s="3" t="s">
        <v>562</v>
      </c>
      <c r="N203" s="3" t="s">
        <v>63</v>
      </c>
      <c r="O203" s="5">
        <v>42943</v>
      </c>
      <c r="P203" s="11">
        <v>26.163602281338488</v>
      </c>
      <c r="Q203">
        <v>0.261636023</v>
      </c>
      <c r="R203">
        <v>14</v>
      </c>
      <c r="S203">
        <f t="shared" si="20"/>
        <v>2</v>
      </c>
      <c r="T203">
        <f t="shared" si="21"/>
        <v>0.46666666666666667</v>
      </c>
      <c r="U203">
        <f t="shared" si="24"/>
        <v>5.2830188679245285E-2</v>
      </c>
    </row>
    <row r="204" spans="1:21">
      <c r="A204" t="s">
        <v>57</v>
      </c>
      <c r="B204" s="3" t="s">
        <v>64</v>
      </c>
      <c r="C204" t="s">
        <v>47</v>
      </c>
      <c r="D204" t="s">
        <v>34</v>
      </c>
      <c r="E204" s="11">
        <v>9.6956101437528908</v>
      </c>
      <c r="F204" s="11" t="s">
        <v>11</v>
      </c>
      <c r="G204" s="2">
        <v>5</v>
      </c>
      <c r="H204" s="2">
        <v>7</v>
      </c>
      <c r="I204" s="2" t="s">
        <v>497</v>
      </c>
      <c r="J204" t="s">
        <v>18</v>
      </c>
      <c r="K204" t="s">
        <v>15</v>
      </c>
      <c r="L204" t="s">
        <v>8</v>
      </c>
      <c r="M204" s="3" t="s">
        <v>562</v>
      </c>
      <c r="N204" s="3" t="s">
        <v>63</v>
      </c>
      <c r="O204" s="5">
        <v>42943</v>
      </c>
      <c r="P204" s="11">
        <v>26.975240498344107</v>
      </c>
      <c r="Q204">
        <v>0.26975240499999997</v>
      </c>
      <c r="R204">
        <v>14</v>
      </c>
      <c r="S204">
        <f t="shared" si="20"/>
        <v>2</v>
      </c>
      <c r="T204">
        <f t="shared" si="21"/>
        <v>0.46666666666666667</v>
      </c>
      <c r="U204">
        <f t="shared" si="24"/>
        <v>5.2830188679245285E-2</v>
      </c>
    </row>
    <row r="205" spans="1:21">
      <c r="A205" t="s">
        <v>57</v>
      </c>
      <c r="B205" s="3" t="s">
        <v>64</v>
      </c>
      <c r="C205" t="s">
        <v>47</v>
      </c>
      <c r="D205" t="s">
        <v>35</v>
      </c>
      <c r="E205" s="11">
        <v>8.4510107136455517</v>
      </c>
      <c r="F205" s="11" t="s">
        <v>11</v>
      </c>
      <c r="G205" s="2">
        <v>6</v>
      </c>
      <c r="H205" s="2">
        <v>9</v>
      </c>
      <c r="I205" s="2" t="s">
        <v>507</v>
      </c>
      <c r="J205" t="s">
        <v>18</v>
      </c>
      <c r="K205" t="s">
        <v>15</v>
      </c>
      <c r="L205" t="s">
        <v>8</v>
      </c>
      <c r="M205" s="3" t="s">
        <v>562</v>
      </c>
      <c r="N205" s="3" t="s">
        <v>63</v>
      </c>
      <c r="O205" s="5">
        <v>42943</v>
      </c>
      <c r="P205" s="11">
        <v>14.225807739925713</v>
      </c>
      <c r="Q205">
        <v>0.14225807700000001</v>
      </c>
      <c r="R205">
        <v>14</v>
      </c>
      <c r="S205">
        <f t="shared" si="20"/>
        <v>2</v>
      </c>
      <c r="T205">
        <f t="shared" si="21"/>
        <v>0.46666666666666667</v>
      </c>
      <c r="U205">
        <f t="shared" si="24"/>
        <v>5.2830188679245285E-2</v>
      </c>
    </row>
    <row r="206" spans="1:21">
      <c r="A206" t="s">
        <v>57</v>
      </c>
      <c r="B206" s="3" t="s">
        <v>64</v>
      </c>
      <c r="C206" t="s">
        <v>47</v>
      </c>
      <c r="D206" t="s">
        <v>36</v>
      </c>
      <c r="E206" s="11">
        <v>9.6414346687554584</v>
      </c>
      <c r="F206" s="11" t="s">
        <v>11</v>
      </c>
      <c r="G206" s="2">
        <v>7</v>
      </c>
      <c r="H206" s="2">
        <v>11</v>
      </c>
      <c r="I206" s="2" t="s">
        <v>518</v>
      </c>
      <c r="J206" t="s">
        <v>18</v>
      </c>
      <c r="K206" t="s">
        <v>15</v>
      </c>
      <c r="L206" t="s">
        <v>8</v>
      </c>
      <c r="M206" s="3" t="s">
        <v>562</v>
      </c>
      <c r="N206" s="3" t="s">
        <v>63</v>
      </c>
      <c r="O206" s="5">
        <v>42943</v>
      </c>
      <c r="P206" s="11">
        <v>19.04780595023157</v>
      </c>
      <c r="Q206">
        <v>0.19047806</v>
      </c>
      <c r="R206">
        <v>14</v>
      </c>
      <c r="S206">
        <f t="shared" si="20"/>
        <v>2</v>
      </c>
      <c r="T206">
        <f t="shared" si="21"/>
        <v>0.46666666666666667</v>
      </c>
      <c r="U206">
        <f t="shared" si="24"/>
        <v>5.2830188679245285E-2</v>
      </c>
    </row>
    <row r="207" spans="1:21">
      <c r="A207" t="s">
        <v>57</v>
      </c>
      <c r="B207" s="3" t="s">
        <v>64</v>
      </c>
      <c r="C207" t="s">
        <v>47</v>
      </c>
      <c r="D207" t="s">
        <v>37</v>
      </c>
      <c r="E207" s="11">
        <v>8.9724307546090376</v>
      </c>
      <c r="F207" s="11" t="s">
        <v>11</v>
      </c>
      <c r="G207" s="2">
        <v>8</v>
      </c>
      <c r="H207" s="2">
        <v>13</v>
      </c>
      <c r="I207" s="2" t="s">
        <v>528</v>
      </c>
      <c r="J207" t="s">
        <v>18</v>
      </c>
      <c r="K207" t="s">
        <v>15</v>
      </c>
      <c r="L207" t="s">
        <v>8</v>
      </c>
      <c r="M207" s="3" t="s">
        <v>562</v>
      </c>
      <c r="N207" s="3" t="s">
        <v>63</v>
      </c>
      <c r="O207" s="5">
        <v>42943</v>
      </c>
      <c r="P207" s="11">
        <v>14.401187082666251</v>
      </c>
      <c r="Q207">
        <v>0.14401187100000001</v>
      </c>
      <c r="R207">
        <v>14</v>
      </c>
      <c r="S207">
        <f t="shared" si="20"/>
        <v>2</v>
      </c>
      <c r="T207">
        <f t="shared" si="21"/>
        <v>0.46666666666666667</v>
      </c>
      <c r="U207">
        <f t="shared" si="24"/>
        <v>5.2830188679245285E-2</v>
      </c>
    </row>
    <row r="208" spans="1:21">
      <c r="A208" t="s">
        <v>57</v>
      </c>
      <c r="B208" s="3" t="s">
        <v>64</v>
      </c>
      <c r="C208" t="s">
        <v>47</v>
      </c>
      <c r="D208" t="s">
        <v>26</v>
      </c>
      <c r="E208">
        <v>5.8833270501200499</v>
      </c>
      <c r="F208" t="s">
        <v>11</v>
      </c>
      <c r="G208" s="2">
        <v>1</v>
      </c>
      <c r="H208" s="2">
        <v>1</v>
      </c>
      <c r="I208" s="2" t="s">
        <v>458</v>
      </c>
      <c r="J208" t="s">
        <v>20</v>
      </c>
      <c r="K208" t="s">
        <v>17</v>
      </c>
      <c r="L208" t="s">
        <v>8</v>
      </c>
      <c r="M208" t="s">
        <v>565</v>
      </c>
      <c r="N208" s="3" t="s">
        <v>63</v>
      </c>
      <c r="O208" s="5">
        <v>42943</v>
      </c>
      <c r="P208" s="11">
        <v>32.48963647959183</v>
      </c>
      <c r="Q208">
        <v>0.32489636500000002</v>
      </c>
      <c r="R208">
        <v>14</v>
      </c>
      <c r="S208">
        <f t="shared" si="20"/>
        <v>2</v>
      </c>
      <c r="T208">
        <f t="shared" si="21"/>
        <v>0.46666666666666667</v>
      </c>
      <c r="U208">
        <f t="shared" si="24"/>
        <v>5.2830188679245285E-2</v>
      </c>
    </row>
    <row r="209" spans="1:21">
      <c r="A209" t="s">
        <v>57</v>
      </c>
      <c r="B209" s="3" t="s">
        <v>64</v>
      </c>
      <c r="C209" t="s">
        <v>47</v>
      </c>
      <c r="D209" t="s">
        <v>27</v>
      </c>
      <c r="E209">
        <v>6.0062278264664481</v>
      </c>
      <c r="F209" s="11" t="s">
        <v>11</v>
      </c>
      <c r="G209" s="2">
        <v>2</v>
      </c>
      <c r="H209" s="2">
        <v>3</v>
      </c>
      <c r="I209" s="2" t="s">
        <v>467</v>
      </c>
      <c r="J209" t="s">
        <v>20</v>
      </c>
      <c r="K209" t="s">
        <v>17</v>
      </c>
      <c r="L209" t="s">
        <v>8</v>
      </c>
      <c r="M209" t="s">
        <v>565</v>
      </c>
      <c r="N209" s="3" t="s">
        <v>63</v>
      </c>
      <c r="O209" s="5">
        <v>42943</v>
      </c>
      <c r="P209" s="11">
        <v>28.171277694868557</v>
      </c>
      <c r="Q209">
        <v>0.28171277700000003</v>
      </c>
      <c r="R209">
        <v>14</v>
      </c>
      <c r="S209">
        <f t="shared" si="20"/>
        <v>2</v>
      </c>
      <c r="T209">
        <f t="shared" si="21"/>
        <v>0.46666666666666667</v>
      </c>
      <c r="U209">
        <f t="shared" si="24"/>
        <v>5.2830188679245285E-2</v>
      </c>
    </row>
    <row r="210" spans="1:21">
      <c r="A210" t="s">
        <v>57</v>
      </c>
      <c r="B210" s="3" t="s">
        <v>64</v>
      </c>
      <c r="C210" t="s">
        <v>47</v>
      </c>
      <c r="D210" t="s">
        <v>28</v>
      </c>
      <c r="E210">
        <v>7.9941605774741955</v>
      </c>
      <c r="F210" s="11" t="s">
        <v>11</v>
      </c>
      <c r="G210" s="2">
        <v>4</v>
      </c>
      <c r="H210" s="2">
        <v>6</v>
      </c>
      <c r="I210" s="2" t="s">
        <v>483</v>
      </c>
      <c r="J210" t="s">
        <v>20</v>
      </c>
      <c r="K210" t="s">
        <v>17</v>
      </c>
      <c r="L210" t="s">
        <v>8</v>
      </c>
      <c r="M210" t="s">
        <v>565</v>
      </c>
      <c r="N210" s="3" t="s">
        <v>63</v>
      </c>
      <c r="O210" s="5">
        <v>42943</v>
      </c>
      <c r="P210" s="11">
        <v>25.182917130586922</v>
      </c>
      <c r="Q210">
        <v>0.25182917100000002</v>
      </c>
      <c r="R210">
        <v>14</v>
      </c>
      <c r="S210">
        <f t="shared" si="20"/>
        <v>2</v>
      </c>
      <c r="T210">
        <f t="shared" si="21"/>
        <v>0.46666666666666667</v>
      </c>
      <c r="U210">
        <f t="shared" si="24"/>
        <v>5.2830188679245285E-2</v>
      </c>
    </row>
    <row r="211" spans="1:21">
      <c r="A211" t="s">
        <v>57</v>
      </c>
      <c r="B211" s="3" t="s">
        <v>64</v>
      </c>
      <c r="C211" t="s">
        <v>47</v>
      </c>
      <c r="D211" t="s">
        <v>29</v>
      </c>
      <c r="E211">
        <v>5.6749336994933941</v>
      </c>
      <c r="F211" s="11" t="s">
        <v>11</v>
      </c>
      <c r="G211" s="2">
        <v>5</v>
      </c>
      <c r="H211" s="2">
        <v>8</v>
      </c>
      <c r="I211" s="2" t="s">
        <v>496</v>
      </c>
      <c r="J211" t="s">
        <v>20</v>
      </c>
      <c r="K211" s="3" t="s">
        <v>17</v>
      </c>
      <c r="L211" t="s">
        <v>8</v>
      </c>
      <c r="M211" t="s">
        <v>565</v>
      </c>
      <c r="N211" s="3" t="s">
        <v>63</v>
      </c>
      <c r="O211" s="5">
        <v>42943</v>
      </c>
      <c r="P211" s="11">
        <v>24.220979786526957</v>
      </c>
      <c r="Q211">
        <v>0.242209798</v>
      </c>
      <c r="R211">
        <v>14</v>
      </c>
      <c r="S211">
        <f t="shared" si="20"/>
        <v>2</v>
      </c>
      <c r="T211">
        <f t="shared" si="21"/>
        <v>0.46666666666666667</v>
      </c>
      <c r="U211">
        <f t="shared" si="24"/>
        <v>5.2830188679245285E-2</v>
      </c>
    </row>
    <row r="212" spans="1:21">
      <c r="A212" t="s">
        <v>57</v>
      </c>
      <c r="B212" s="3" t="s">
        <v>64</v>
      </c>
      <c r="C212" t="s">
        <v>47</v>
      </c>
      <c r="D212" t="s">
        <v>30</v>
      </c>
      <c r="E212">
        <v>8.8115723856063752</v>
      </c>
      <c r="F212" s="11" t="s">
        <v>11</v>
      </c>
      <c r="G212" s="2">
        <v>6</v>
      </c>
      <c r="H212" s="2">
        <v>10</v>
      </c>
      <c r="I212" s="2" t="s">
        <v>510</v>
      </c>
      <c r="J212" t="s">
        <v>20</v>
      </c>
      <c r="K212" t="s">
        <v>17</v>
      </c>
      <c r="L212" t="s">
        <v>8</v>
      </c>
      <c r="M212" t="s">
        <v>565</v>
      </c>
      <c r="N212" s="3" t="s">
        <v>63</v>
      </c>
      <c r="O212" s="5">
        <v>42943</v>
      </c>
      <c r="P212" s="11">
        <v>25.944485769095248</v>
      </c>
      <c r="Q212">
        <v>0.259444858</v>
      </c>
      <c r="R212">
        <v>14</v>
      </c>
      <c r="S212">
        <f t="shared" si="20"/>
        <v>2</v>
      </c>
      <c r="T212">
        <f t="shared" si="21"/>
        <v>0.46666666666666667</v>
      </c>
      <c r="U212">
        <f t="shared" si="24"/>
        <v>5.2830188679245285E-2</v>
      </c>
    </row>
    <row r="213" spans="1:21">
      <c r="A213" t="s">
        <v>57</v>
      </c>
      <c r="B213" s="3" t="s">
        <v>64</v>
      </c>
      <c r="C213" t="s">
        <v>47</v>
      </c>
      <c r="D213" t="s">
        <v>40</v>
      </c>
      <c r="E213">
        <v>5.8085946416325864</v>
      </c>
      <c r="F213" t="s">
        <v>11</v>
      </c>
      <c r="G213" s="2">
        <v>7</v>
      </c>
      <c r="H213" s="2">
        <v>12</v>
      </c>
      <c r="I213" s="2" t="s">
        <v>515</v>
      </c>
      <c r="J213" t="s">
        <v>20</v>
      </c>
      <c r="K213" t="s">
        <v>17</v>
      </c>
      <c r="L213" t="s">
        <v>8</v>
      </c>
      <c r="M213" t="s">
        <v>565</v>
      </c>
      <c r="N213" s="3" t="s">
        <v>63</v>
      </c>
      <c r="O213" s="5">
        <v>42943</v>
      </c>
      <c r="P213" s="11">
        <v>9.0205172549327877</v>
      </c>
      <c r="Q213">
        <v>9.0205173E-2</v>
      </c>
      <c r="R213">
        <v>14</v>
      </c>
      <c r="S213">
        <f t="shared" ref="S213:S276" si="25">R213/7</f>
        <v>2</v>
      </c>
      <c r="T213">
        <f t="shared" ref="T213:T276" si="26">R213/30</f>
        <v>0.46666666666666667</v>
      </c>
      <c r="U213">
        <f t="shared" si="24"/>
        <v>5.2830188679245285E-2</v>
      </c>
    </row>
    <row r="214" spans="1:21">
      <c r="A214" t="s">
        <v>57</v>
      </c>
      <c r="B214" s="3" t="s">
        <v>64</v>
      </c>
      <c r="C214" t="s">
        <v>47</v>
      </c>
      <c r="D214" t="s">
        <v>41</v>
      </c>
      <c r="E214">
        <v>9.2370232905979268</v>
      </c>
      <c r="F214" t="s">
        <v>11</v>
      </c>
      <c r="G214" s="2">
        <v>8</v>
      </c>
      <c r="H214" s="2">
        <v>14</v>
      </c>
      <c r="I214" s="2" t="s">
        <v>530</v>
      </c>
      <c r="J214" t="s">
        <v>20</v>
      </c>
      <c r="K214" t="s">
        <v>17</v>
      </c>
      <c r="L214" t="s">
        <v>8</v>
      </c>
      <c r="M214" t="s">
        <v>565</v>
      </c>
      <c r="N214" s="3" t="s">
        <v>63</v>
      </c>
      <c r="O214" s="5">
        <v>42943</v>
      </c>
      <c r="P214" s="11">
        <v>19.729869715924934</v>
      </c>
      <c r="Q214">
        <v>0.197298697</v>
      </c>
      <c r="R214">
        <v>14</v>
      </c>
      <c r="S214">
        <f t="shared" si="25"/>
        <v>2</v>
      </c>
      <c r="T214">
        <f t="shared" si="26"/>
        <v>0.46666666666666667</v>
      </c>
      <c r="U214">
        <f t="shared" si="24"/>
        <v>5.2830188679245285E-2</v>
      </c>
    </row>
    <row r="215" spans="1:21">
      <c r="A215" t="s">
        <v>56</v>
      </c>
      <c r="B215" s="3" t="s">
        <v>570</v>
      </c>
      <c r="C215" t="s">
        <v>45</v>
      </c>
      <c r="D215" s="3" t="s">
        <v>23</v>
      </c>
      <c r="E215" s="10" t="s">
        <v>11</v>
      </c>
      <c r="F215" s="10" t="s">
        <v>11</v>
      </c>
      <c r="G215" s="7">
        <v>1</v>
      </c>
      <c r="H215" s="7">
        <v>18</v>
      </c>
      <c r="I215" s="7" t="s">
        <v>74</v>
      </c>
      <c r="J215" s="3" t="s">
        <v>19</v>
      </c>
      <c r="K215" t="s">
        <v>15</v>
      </c>
      <c r="L215" s="3" t="s">
        <v>12</v>
      </c>
      <c r="M215" s="3" t="s">
        <v>559</v>
      </c>
      <c r="N215" s="3" t="s">
        <v>62</v>
      </c>
      <c r="O215" s="4">
        <v>42955</v>
      </c>
      <c r="P215" s="14">
        <v>23.333333333333332</v>
      </c>
      <c r="Q215">
        <f t="shared" ref="Q215:Q246" si="27">P215/100</f>
        <v>0.23333333333333331</v>
      </c>
      <c r="R215" s="3">
        <v>21</v>
      </c>
      <c r="S215">
        <f t="shared" si="25"/>
        <v>3</v>
      </c>
      <c r="T215">
        <f t="shared" si="26"/>
        <v>0.7</v>
      </c>
      <c r="U215">
        <f t="shared" ref="U215:U246" si="28">R215/365</f>
        <v>5.7534246575342465E-2</v>
      </c>
    </row>
    <row r="216" spans="1:21">
      <c r="A216" t="s">
        <v>56</v>
      </c>
      <c r="B216" s="3" t="s">
        <v>570</v>
      </c>
      <c r="C216" t="s">
        <v>45</v>
      </c>
      <c r="D216" s="3" t="s">
        <v>23</v>
      </c>
      <c r="E216" s="10" t="s">
        <v>11</v>
      </c>
      <c r="F216" s="10" t="s">
        <v>11</v>
      </c>
      <c r="G216" s="7">
        <v>2</v>
      </c>
      <c r="H216" s="7">
        <v>19</v>
      </c>
      <c r="I216" s="7" t="s">
        <v>91</v>
      </c>
      <c r="J216" s="3" t="s">
        <v>19</v>
      </c>
      <c r="K216" t="s">
        <v>15</v>
      </c>
      <c r="L216" s="3" t="s">
        <v>12</v>
      </c>
      <c r="M216" s="3" t="s">
        <v>559</v>
      </c>
      <c r="N216" s="3" t="s">
        <v>62</v>
      </c>
      <c r="O216" s="4">
        <v>42955</v>
      </c>
      <c r="P216" s="14">
        <v>26</v>
      </c>
      <c r="Q216">
        <f t="shared" si="27"/>
        <v>0.26</v>
      </c>
      <c r="R216" s="3">
        <v>21</v>
      </c>
      <c r="S216">
        <f t="shared" si="25"/>
        <v>3</v>
      </c>
      <c r="T216">
        <f t="shared" si="26"/>
        <v>0.7</v>
      </c>
      <c r="U216">
        <f t="shared" si="28"/>
        <v>5.7534246575342465E-2</v>
      </c>
    </row>
    <row r="217" spans="1:21">
      <c r="A217" t="s">
        <v>56</v>
      </c>
      <c r="B217" s="3" t="s">
        <v>570</v>
      </c>
      <c r="C217" t="s">
        <v>45</v>
      </c>
      <c r="D217" s="3" t="s">
        <v>23</v>
      </c>
      <c r="E217" s="10" t="s">
        <v>11</v>
      </c>
      <c r="F217" s="10" t="s">
        <v>11</v>
      </c>
      <c r="G217" s="7">
        <v>3</v>
      </c>
      <c r="H217" s="7">
        <v>20</v>
      </c>
      <c r="I217" s="7" t="s">
        <v>107</v>
      </c>
      <c r="J217" s="3" t="s">
        <v>19</v>
      </c>
      <c r="K217" t="s">
        <v>15</v>
      </c>
      <c r="L217" s="3" t="s">
        <v>12</v>
      </c>
      <c r="M217" s="3" t="s">
        <v>559</v>
      </c>
      <c r="N217" s="3" t="s">
        <v>62</v>
      </c>
      <c r="O217" s="4">
        <v>42955</v>
      </c>
      <c r="P217" s="11">
        <v>27.6</v>
      </c>
      <c r="Q217">
        <f t="shared" si="27"/>
        <v>0.27600000000000002</v>
      </c>
      <c r="R217" s="3">
        <v>21</v>
      </c>
      <c r="S217">
        <f t="shared" si="25"/>
        <v>3</v>
      </c>
      <c r="T217">
        <f t="shared" si="26"/>
        <v>0.7</v>
      </c>
      <c r="U217">
        <f t="shared" si="28"/>
        <v>5.7534246575342465E-2</v>
      </c>
    </row>
    <row r="218" spans="1:21">
      <c r="A218" t="s">
        <v>56</v>
      </c>
      <c r="B218" s="3" t="s">
        <v>570</v>
      </c>
      <c r="C218" t="s">
        <v>45</v>
      </c>
      <c r="D218" s="3" t="s">
        <v>23</v>
      </c>
      <c r="E218" s="10" t="s">
        <v>11</v>
      </c>
      <c r="F218" s="10" t="s">
        <v>11</v>
      </c>
      <c r="G218" s="7">
        <v>4</v>
      </c>
      <c r="H218" s="7">
        <v>21</v>
      </c>
      <c r="I218" s="7" t="s">
        <v>121</v>
      </c>
      <c r="J218" s="3" t="s">
        <v>19</v>
      </c>
      <c r="K218" t="s">
        <v>15</v>
      </c>
      <c r="L218" s="3" t="s">
        <v>12</v>
      </c>
      <c r="M218" s="3" t="s">
        <v>559</v>
      </c>
      <c r="N218" s="3" t="s">
        <v>62</v>
      </c>
      <c r="O218" s="4">
        <v>42955</v>
      </c>
      <c r="P218" s="11">
        <v>24.615384615384617</v>
      </c>
      <c r="Q218">
        <f t="shared" si="27"/>
        <v>0.24615384615384617</v>
      </c>
      <c r="R218" s="3">
        <v>21</v>
      </c>
      <c r="S218">
        <f t="shared" si="25"/>
        <v>3</v>
      </c>
      <c r="T218">
        <f t="shared" si="26"/>
        <v>0.7</v>
      </c>
      <c r="U218">
        <f t="shared" si="28"/>
        <v>5.7534246575342465E-2</v>
      </c>
    </row>
    <row r="219" spans="1:21">
      <c r="A219" t="s">
        <v>56</v>
      </c>
      <c r="B219" s="3" t="s">
        <v>570</v>
      </c>
      <c r="C219" t="s">
        <v>45</v>
      </c>
      <c r="D219" s="3" t="s">
        <v>23</v>
      </c>
      <c r="E219" s="10" t="s">
        <v>11</v>
      </c>
      <c r="F219" s="10" t="s">
        <v>11</v>
      </c>
      <c r="G219" s="7">
        <v>1</v>
      </c>
      <c r="H219" s="7">
        <v>18</v>
      </c>
      <c r="I219" s="7" t="s">
        <v>78</v>
      </c>
      <c r="J219" s="3" t="s">
        <v>21</v>
      </c>
      <c r="K219" s="3" t="s">
        <v>17</v>
      </c>
      <c r="L219" s="3" t="s">
        <v>12</v>
      </c>
      <c r="M219" s="3" t="s">
        <v>563</v>
      </c>
      <c r="N219" s="3" t="s">
        <v>62</v>
      </c>
      <c r="O219" s="4">
        <v>42955</v>
      </c>
      <c r="P219" s="14">
        <v>28.46153846153846</v>
      </c>
      <c r="Q219">
        <f t="shared" si="27"/>
        <v>0.2846153846153846</v>
      </c>
      <c r="R219" s="3">
        <v>21</v>
      </c>
      <c r="S219">
        <f t="shared" si="25"/>
        <v>3</v>
      </c>
      <c r="T219">
        <f t="shared" si="26"/>
        <v>0.7</v>
      </c>
      <c r="U219">
        <f t="shared" si="28"/>
        <v>5.7534246575342465E-2</v>
      </c>
    </row>
    <row r="220" spans="1:21">
      <c r="A220" t="s">
        <v>56</v>
      </c>
      <c r="B220" s="3" t="s">
        <v>570</v>
      </c>
      <c r="C220" t="s">
        <v>45</v>
      </c>
      <c r="D220" s="3" t="s">
        <v>23</v>
      </c>
      <c r="E220" s="10" t="s">
        <v>11</v>
      </c>
      <c r="F220" s="10" t="s">
        <v>11</v>
      </c>
      <c r="G220" s="7">
        <v>2</v>
      </c>
      <c r="H220" s="7">
        <v>19</v>
      </c>
      <c r="I220" s="7" t="s">
        <v>89</v>
      </c>
      <c r="J220" s="3" t="s">
        <v>21</v>
      </c>
      <c r="K220" s="3" t="s">
        <v>17</v>
      </c>
      <c r="L220" s="3" t="s">
        <v>12</v>
      </c>
      <c r="M220" s="3" t="s">
        <v>563</v>
      </c>
      <c r="N220" s="3" t="s">
        <v>62</v>
      </c>
      <c r="O220" s="4">
        <v>42955</v>
      </c>
      <c r="P220" s="14">
        <v>21.153846153846153</v>
      </c>
      <c r="Q220">
        <f t="shared" si="27"/>
        <v>0.21153846153846154</v>
      </c>
      <c r="R220" s="3">
        <v>21</v>
      </c>
      <c r="S220">
        <f t="shared" si="25"/>
        <v>3</v>
      </c>
      <c r="T220">
        <f t="shared" si="26"/>
        <v>0.7</v>
      </c>
      <c r="U220">
        <f t="shared" si="28"/>
        <v>5.7534246575342465E-2</v>
      </c>
    </row>
    <row r="221" spans="1:21">
      <c r="A221" t="s">
        <v>56</v>
      </c>
      <c r="B221" s="3" t="s">
        <v>570</v>
      </c>
      <c r="C221" t="s">
        <v>45</v>
      </c>
      <c r="D221" s="3" t="s">
        <v>23</v>
      </c>
      <c r="E221" s="10" t="s">
        <v>11</v>
      </c>
      <c r="F221" s="10" t="s">
        <v>11</v>
      </c>
      <c r="G221" s="7">
        <v>3</v>
      </c>
      <c r="H221" s="7">
        <v>20</v>
      </c>
      <c r="I221" s="7" t="s">
        <v>102</v>
      </c>
      <c r="J221" s="3" t="s">
        <v>21</v>
      </c>
      <c r="K221" s="3" t="s">
        <v>17</v>
      </c>
      <c r="L221" s="3" t="s">
        <v>12</v>
      </c>
      <c r="M221" s="3" t="s">
        <v>563</v>
      </c>
      <c r="N221" s="3" t="s">
        <v>62</v>
      </c>
      <c r="O221" s="4">
        <v>42955</v>
      </c>
      <c r="P221" s="11">
        <v>16.923076923076923</v>
      </c>
      <c r="Q221">
        <f t="shared" si="27"/>
        <v>0.16923076923076924</v>
      </c>
      <c r="R221" s="3">
        <v>21</v>
      </c>
      <c r="S221">
        <f t="shared" si="25"/>
        <v>3</v>
      </c>
      <c r="T221">
        <f t="shared" si="26"/>
        <v>0.7</v>
      </c>
      <c r="U221">
        <f t="shared" si="28"/>
        <v>5.7534246575342465E-2</v>
      </c>
    </row>
    <row r="222" spans="1:21">
      <c r="A222" t="s">
        <v>56</v>
      </c>
      <c r="B222" s="3" t="s">
        <v>570</v>
      </c>
      <c r="C222" t="s">
        <v>45</v>
      </c>
      <c r="D222" s="3" t="s">
        <v>23</v>
      </c>
      <c r="E222" s="10" t="s">
        <v>11</v>
      </c>
      <c r="F222" s="10" t="s">
        <v>11</v>
      </c>
      <c r="G222" s="7">
        <v>4</v>
      </c>
      <c r="H222" s="7">
        <v>21</v>
      </c>
      <c r="I222" s="7" t="s">
        <v>118</v>
      </c>
      <c r="J222" s="3" t="s">
        <v>21</v>
      </c>
      <c r="K222" s="3" t="s">
        <v>17</v>
      </c>
      <c r="L222" s="3" t="s">
        <v>12</v>
      </c>
      <c r="M222" s="3" t="s">
        <v>563</v>
      </c>
      <c r="N222" s="3" t="s">
        <v>62</v>
      </c>
      <c r="O222" s="4">
        <v>42955</v>
      </c>
      <c r="P222" s="11">
        <v>22.307692307692307</v>
      </c>
      <c r="Q222">
        <f t="shared" si="27"/>
        <v>0.22307692307692306</v>
      </c>
      <c r="R222" s="3">
        <v>21</v>
      </c>
      <c r="S222">
        <f t="shared" si="25"/>
        <v>3</v>
      </c>
      <c r="T222">
        <f t="shared" si="26"/>
        <v>0.7</v>
      </c>
      <c r="U222">
        <f t="shared" si="28"/>
        <v>5.7534246575342465E-2</v>
      </c>
    </row>
    <row r="223" spans="1:21">
      <c r="A223" t="s">
        <v>56</v>
      </c>
      <c r="B223" s="3" t="s">
        <v>570</v>
      </c>
      <c r="C223" t="s">
        <v>45</v>
      </c>
      <c r="D223" s="3" t="s">
        <v>23</v>
      </c>
      <c r="E223" s="10" t="s">
        <v>11</v>
      </c>
      <c r="F223" s="10" t="s">
        <v>11</v>
      </c>
      <c r="G223" s="7">
        <v>1</v>
      </c>
      <c r="H223" s="7">
        <v>18</v>
      </c>
      <c r="I223" s="7" t="s">
        <v>76</v>
      </c>
      <c r="J223" s="3" t="s">
        <v>19</v>
      </c>
      <c r="K223" t="s">
        <v>15</v>
      </c>
      <c r="L223" s="3" t="s">
        <v>8</v>
      </c>
      <c r="M223" s="3" t="s">
        <v>562</v>
      </c>
      <c r="N223" s="3" t="s">
        <v>63</v>
      </c>
      <c r="O223" s="4">
        <v>42955</v>
      </c>
      <c r="P223" s="11">
        <v>27.692307692307693</v>
      </c>
      <c r="Q223">
        <f t="shared" si="27"/>
        <v>0.27692307692307694</v>
      </c>
      <c r="R223" s="3">
        <v>21</v>
      </c>
      <c r="S223">
        <f t="shared" si="25"/>
        <v>3</v>
      </c>
      <c r="T223">
        <f t="shared" si="26"/>
        <v>0.7</v>
      </c>
      <c r="U223">
        <f t="shared" si="28"/>
        <v>5.7534246575342465E-2</v>
      </c>
    </row>
    <row r="224" spans="1:21">
      <c r="A224" t="s">
        <v>56</v>
      </c>
      <c r="B224" s="3" t="s">
        <v>570</v>
      </c>
      <c r="C224" t="s">
        <v>45</v>
      </c>
      <c r="D224" s="3" t="s">
        <v>23</v>
      </c>
      <c r="E224" s="10" t="s">
        <v>11</v>
      </c>
      <c r="F224" s="10" t="s">
        <v>11</v>
      </c>
      <c r="G224" s="7">
        <v>2</v>
      </c>
      <c r="H224" s="7">
        <v>19</v>
      </c>
      <c r="I224" s="7" t="s">
        <v>95</v>
      </c>
      <c r="J224" s="3" t="s">
        <v>19</v>
      </c>
      <c r="K224" t="s">
        <v>15</v>
      </c>
      <c r="L224" s="3" t="s">
        <v>8</v>
      </c>
      <c r="M224" s="3" t="s">
        <v>562</v>
      </c>
      <c r="N224" s="3" t="s">
        <v>63</v>
      </c>
      <c r="O224" s="4">
        <v>42955</v>
      </c>
      <c r="P224" s="11">
        <v>27.6</v>
      </c>
      <c r="Q224">
        <f t="shared" si="27"/>
        <v>0.27600000000000002</v>
      </c>
      <c r="R224" s="3">
        <v>21</v>
      </c>
      <c r="S224">
        <f t="shared" si="25"/>
        <v>3</v>
      </c>
      <c r="T224">
        <f t="shared" si="26"/>
        <v>0.7</v>
      </c>
      <c r="U224">
        <f t="shared" si="28"/>
        <v>5.7534246575342465E-2</v>
      </c>
    </row>
    <row r="225" spans="1:21">
      <c r="A225" t="s">
        <v>56</v>
      </c>
      <c r="B225" s="3" t="s">
        <v>570</v>
      </c>
      <c r="C225" t="s">
        <v>45</v>
      </c>
      <c r="D225" s="3" t="s">
        <v>23</v>
      </c>
      <c r="E225" s="10" t="s">
        <v>11</v>
      </c>
      <c r="F225" s="10" t="s">
        <v>11</v>
      </c>
      <c r="G225" s="7">
        <v>3</v>
      </c>
      <c r="H225" s="7">
        <v>20</v>
      </c>
      <c r="I225" s="7" t="s">
        <v>106</v>
      </c>
      <c r="J225" s="3" t="s">
        <v>19</v>
      </c>
      <c r="K225" t="s">
        <v>15</v>
      </c>
      <c r="L225" s="3" t="s">
        <v>8</v>
      </c>
      <c r="M225" s="3" t="s">
        <v>562</v>
      </c>
      <c r="N225" s="3" t="s">
        <v>63</v>
      </c>
      <c r="O225" s="4">
        <v>42955</v>
      </c>
      <c r="P225" s="11">
        <v>27.499999999999996</v>
      </c>
      <c r="Q225">
        <f t="shared" si="27"/>
        <v>0.27499999999999997</v>
      </c>
      <c r="R225" s="3">
        <v>21</v>
      </c>
      <c r="S225">
        <f t="shared" si="25"/>
        <v>3</v>
      </c>
      <c r="T225">
        <f t="shared" si="26"/>
        <v>0.7</v>
      </c>
      <c r="U225">
        <f t="shared" si="28"/>
        <v>5.7534246575342465E-2</v>
      </c>
    </row>
    <row r="226" spans="1:21">
      <c r="A226" t="s">
        <v>56</v>
      </c>
      <c r="B226" s="3" t="s">
        <v>570</v>
      </c>
      <c r="C226" t="s">
        <v>45</v>
      </c>
      <c r="D226" s="3" t="s">
        <v>23</v>
      </c>
      <c r="E226" s="10" t="s">
        <v>11</v>
      </c>
      <c r="F226" s="10" t="s">
        <v>11</v>
      </c>
      <c r="G226" s="7">
        <v>4</v>
      </c>
      <c r="H226" s="7">
        <v>21</v>
      </c>
      <c r="I226" s="7" t="s">
        <v>122</v>
      </c>
      <c r="J226" s="3" t="s">
        <v>19</v>
      </c>
      <c r="K226" t="s">
        <v>15</v>
      </c>
      <c r="L226" s="3" t="s">
        <v>8</v>
      </c>
      <c r="M226" s="3" t="s">
        <v>562</v>
      </c>
      <c r="N226" s="3" t="s">
        <v>63</v>
      </c>
      <c r="O226" s="4">
        <v>42955</v>
      </c>
      <c r="P226" s="11">
        <v>24.615384615384617</v>
      </c>
      <c r="Q226">
        <f t="shared" si="27"/>
        <v>0.24615384615384617</v>
      </c>
      <c r="R226" s="3">
        <v>21</v>
      </c>
      <c r="S226">
        <f t="shared" si="25"/>
        <v>3</v>
      </c>
      <c r="T226">
        <f t="shared" si="26"/>
        <v>0.7</v>
      </c>
      <c r="U226">
        <f t="shared" si="28"/>
        <v>5.7534246575342465E-2</v>
      </c>
    </row>
    <row r="227" spans="1:21">
      <c r="A227" t="s">
        <v>56</v>
      </c>
      <c r="B227" s="3" t="s">
        <v>570</v>
      </c>
      <c r="C227" t="s">
        <v>45</v>
      </c>
      <c r="D227" s="3" t="s">
        <v>23</v>
      </c>
      <c r="E227" s="10" t="s">
        <v>11</v>
      </c>
      <c r="F227" s="10" t="s">
        <v>11</v>
      </c>
      <c r="G227" s="7">
        <v>1</v>
      </c>
      <c r="H227" s="7">
        <v>18</v>
      </c>
      <c r="I227" s="7" t="s">
        <v>71</v>
      </c>
      <c r="J227" s="3" t="s">
        <v>21</v>
      </c>
      <c r="K227" s="3" t="s">
        <v>17</v>
      </c>
      <c r="L227" s="3" t="s">
        <v>8</v>
      </c>
      <c r="M227" t="s">
        <v>565</v>
      </c>
      <c r="N227" s="3" t="s">
        <v>63</v>
      </c>
      <c r="O227" s="4">
        <v>42955</v>
      </c>
      <c r="P227" s="11">
        <v>17.69230769230769</v>
      </c>
      <c r="Q227">
        <f t="shared" si="27"/>
        <v>0.17692307692307691</v>
      </c>
      <c r="R227" s="3">
        <v>21</v>
      </c>
      <c r="S227">
        <f t="shared" si="25"/>
        <v>3</v>
      </c>
      <c r="T227">
        <f t="shared" si="26"/>
        <v>0.7</v>
      </c>
      <c r="U227">
        <f t="shared" si="28"/>
        <v>5.7534246575342465E-2</v>
      </c>
    </row>
    <row r="228" spans="1:21">
      <c r="A228" t="s">
        <v>56</v>
      </c>
      <c r="B228" s="3" t="s">
        <v>570</v>
      </c>
      <c r="C228" t="s">
        <v>45</v>
      </c>
      <c r="D228" s="3" t="s">
        <v>23</v>
      </c>
      <c r="E228" s="10" t="s">
        <v>11</v>
      </c>
      <c r="F228" s="10" t="s">
        <v>11</v>
      </c>
      <c r="G228" s="7">
        <v>2</v>
      </c>
      <c r="H228" s="7">
        <v>19</v>
      </c>
      <c r="I228" s="7" t="s">
        <v>90</v>
      </c>
      <c r="J228" s="3" t="s">
        <v>21</v>
      </c>
      <c r="K228" s="3" t="s">
        <v>17</v>
      </c>
      <c r="L228" s="3" t="s">
        <v>8</v>
      </c>
      <c r="M228" t="s">
        <v>565</v>
      </c>
      <c r="N228" s="3" t="s">
        <v>63</v>
      </c>
      <c r="O228" s="4">
        <v>42955</v>
      </c>
      <c r="P228" s="11">
        <v>21.6</v>
      </c>
      <c r="Q228">
        <f t="shared" si="27"/>
        <v>0.21600000000000003</v>
      </c>
      <c r="R228" s="3">
        <v>21</v>
      </c>
      <c r="S228">
        <f t="shared" si="25"/>
        <v>3</v>
      </c>
      <c r="T228">
        <f t="shared" si="26"/>
        <v>0.7</v>
      </c>
      <c r="U228">
        <f t="shared" si="28"/>
        <v>5.7534246575342465E-2</v>
      </c>
    </row>
    <row r="229" spans="1:21">
      <c r="A229" t="s">
        <v>56</v>
      </c>
      <c r="B229" s="3" t="s">
        <v>570</v>
      </c>
      <c r="C229" t="s">
        <v>45</v>
      </c>
      <c r="D229" s="3" t="s">
        <v>23</v>
      </c>
      <c r="E229" s="10" t="s">
        <v>11</v>
      </c>
      <c r="F229" s="10" t="s">
        <v>11</v>
      </c>
      <c r="G229" s="7">
        <v>3</v>
      </c>
      <c r="H229" s="7">
        <v>20</v>
      </c>
      <c r="I229" s="7" t="s">
        <v>113</v>
      </c>
      <c r="J229" s="3" t="s">
        <v>21</v>
      </c>
      <c r="K229" s="3" t="s">
        <v>17</v>
      </c>
      <c r="L229" s="3" t="s">
        <v>8</v>
      </c>
      <c r="M229" t="s">
        <v>565</v>
      </c>
      <c r="N229" s="3" t="s">
        <v>63</v>
      </c>
      <c r="O229" s="4">
        <v>42955</v>
      </c>
      <c r="P229" s="11">
        <v>48.4</v>
      </c>
      <c r="Q229">
        <f t="shared" si="27"/>
        <v>0.48399999999999999</v>
      </c>
      <c r="R229" s="3">
        <v>21</v>
      </c>
      <c r="S229">
        <f t="shared" si="25"/>
        <v>3</v>
      </c>
      <c r="T229">
        <f t="shared" si="26"/>
        <v>0.7</v>
      </c>
      <c r="U229">
        <f t="shared" si="28"/>
        <v>5.7534246575342465E-2</v>
      </c>
    </row>
    <row r="230" spans="1:21">
      <c r="A230" t="s">
        <v>56</v>
      </c>
      <c r="B230" s="3" t="s">
        <v>570</v>
      </c>
      <c r="C230" t="s">
        <v>45</v>
      </c>
      <c r="D230" s="3" t="s">
        <v>23</v>
      </c>
      <c r="E230" s="10" t="s">
        <v>11</v>
      </c>
      <c r="F230" s="10" t="s">
        <v>11</v>
      </c>
      <c r="G230" s="7">
        <v>4</v>
      </c>
      <c r="H230" s="7">
        <v>21</v>
      </c>
      <c r="I230" s="7" t="s">
        <v>117</v>
      </c>
      <c r="J230" s="3" t="s">
        <v>21</v>
      </c>
      <c r="K230" s="3" t="s">
        <v>17</v>
      </c>
      <c r="L230" s="3" t="s">
        <v>8</v>
      </c>
      <c r="M230" t="s">
        <v>565</v>
      </c>
      <c r="N230" s="3" t="s">
        <v>63</v>
      </c>
      <c r="O230" s="4">
        <v>42955</v>
      </c>
      <c r="P230" s="11">
        <v>21.6</v>
      </c>
      <c r="Q230">
        <f t="shared" si="27"/>
        <v>0.21600000000000003</v>
      </c>
      <c r="R230" s="3">
        <v>21</v>
      </c>
      <c r="S230">
        <f t="shared" si="25"/>
        <v>3</v>
      </c>
      <c r="T230">
        <f t="shared" si="26"/>
        <v>0.7</v>
      </c>
      <c r="U230">
        <f t="shared" si="28"/>
        <v>5.7534246575342465E-2</v>
      </c>
    </row>
    <row r="231" spans="1:21">
      <c r="A231" t="s">
        <v>56</v>
      </c>
      <c r="B231" s="3" t="s">
        <v>66</v>
      </c>
      <c r="C231" t="s">
        <v>65</v>
      </c>
      <c r="D231" t="s">
        <v>42</v>
      </c>
      <c r="E231" s="8">
        <v>14.467248625</v>
      </c>
      <c r="F231" s="8">
        <v>5.5</v>
      </c>
      <c r="G231" s="2" t="s">
        <v>5</v>
      </c>
      <c r="H231" s="2">
        <v>15</v>
      </c>
      <c r="I231" s="2" t="s">
        <v>373</v>
      </c>
      <c r="J231" t="s">
        <v>19</v>
      </c>
      <c r="K231" t="s">
        <v>15</v>
      </c>
      <c r="L231" t="s">
        <v>6</v>
      </c>
      <c r="M231" s="3" t="s">
        <v>560</v>
      </c>
      <c r="N231" s="3" t="s">
        <v>62</v>
      </c>
      <c r="P231" s="8">
        <v>24.444444444444443</v>
      </c>
      <c r="Q231">
        <f t="shared" si="27"/>
        <v>0.24444444444444444</v>
      </c>
      <c r="R231">
        <v>28</v>
      </c>
      <c r="S231">
        <f t="shared" si="25"/>
        <v>4</v>
      </c>
      <c r="T231">
        <f t="shared" si="26"/>
        <v>0.93333333333333335</v>
      </c>
      <c r="U231">
        <f t="shared" si="28"/>
        <v>7.6712328767123292E-2</v>
      </c>
    </row>
    <row r="232" spans="1:21">
      <c r="A232" t="s">
        <v>56</v>
      </c>
      <c r="B232" s="3" t="s">
        <v>66</v>
      </c>
      <c r="C232" t="s">
        <v>65</v>
      </c>
      <c r="D232" t="s">
        <v>42</v>
      </c>
      <c r="E232" s="8">
        <v>13.25310614</v>
      </c>
      <c r="F232" s="8">
        <v>5.0350000000000001</v>
      </c>
      <c r="G232" s="2" t="s">
        <v>9</v>
      </c>
      <c r="H232" s="2">
        <v>16</v>
      </c>
      <c r="I232" s="2" t="s">
        <v>410</v>
      </c>
      <c r="J232" t="s">
        <v>19</v>
      </c>
      <c r="K232" t="s">
        <v>15</v>
      </c>
      <c r="L232" t="s">
        <v>6</v>
      </c>
      <c r="M232" s="3" t="s">
        <v>560</v>
      </c>
      <c r="N232" s="3" t="s">
        <v>62</v>
      </c>
      <c r="P232" s="8">
        <v>28.46153846153846</v>
      </c>
      <c r="Q232">
        <f t="shared" si="27"/>
        <v>0.2846153846153846</v>
      </c>
      <c r="R232">
        <v>28</v>
      </c>
      <c r="S232">
        <f t="shared" si="25"/>
        <v>4</v>
      </c>
      <c r="T232">
        <f t="shared" si="26"/>
        <v>0.93333333333333335</v>
      </c>
      <c r="U232">
        <f t="shared" si="28"/>
        <v>7.6712328767123292E-2</v>
      </c>
    </row>
    <row r="233" spans="1:21">
      <c r="A233" t="s">
        <v>56</v>
      </c>
      <c r="B233" s="3" t="s">
        <v>66</v>
      </c>
      <c r="C233" t="s">
        <v>65</v>
      </c>
      <c r="D233" t="s">
        <v>42</v>
      </c>
      <c r="E233" s="8">
        <v>11.73112918</v>
      </c>
      <c r="F233" s="8">
        <v>5.2149999999999999</v>
      </c>
      <c r="G233" s="2" t="s">
        <v>10</v>
      </c>
      <c r="H233" s="2">
        <v>17</v>
      </c>
      <c r="I233" s="2" t="s">
        <v>446</v>
      </c>
      <c r="J233" t="s">
        <v>19</v>
      </c>
      <c r="K233" t="s">
        <v>15</v>
      </c>
      <c r="L233" t="s">
        <v>6</v>
      </c>
      <c r="M233" s="3" t="s">
        <v>560</v>
      </c>
      <c r="N233" s="3" t="s">
        <v>62</v>
      </c>
      <c r="P233" s="8">
        <v>32.916666666666664</v>
      </c>
      <c r="Q233">
        <f t="shared" si="27"/>
        <v>0.32916666666666666</v>
      </c>
      <c r="R233">
        <v>28</v>
      </c>
      <c r="S233">
        <f t="shared" si="25"/>
        <v>4</v>
      </c>
      <c r="T233">
        <f t="shared" si="26"/>
        <v>0.93333333333333335</v>
      </c>
      <c r="U233">
        <f t="shared" si="28"/>
        <v>7.6712328767123292E-2</v>
      </c>
    </row>
    <row r="234" spans="1:21">
      <c r="A234" t="s">
        <v>56</v>
      </c>
      <c r="B234" s="3" t="s">
        <v>66</v>
      </c>
      <c r="C234" t="s">
        <v>65</v>
      </c>
      <c r="D234" t="s">
        <v>44</v>
      </c>
      <c r="E234" s="8">
        <v>8.4878752244999998</v>
      </c>
      <c r="F234" s="8">
        <v>4.3000000000000007</v>
      </c>
      <c r="G234" s="2" t="s">
        <v>5</v>
      </c>
      <c r="H234" s="2">
        <v>15</v>
      </c>
      <c r="I234" s="2" t="s">
        <v>365</v>
      </c>
      <c r="J234" t="s">
        <v>20</v>
      </c>
      <c r="K234" t="s">
        <v>17</v>
      </c>
      <c r="L234" t="s">
        <v>6</v>
      </c>
      <c r="M234" t="s">
        <v>558</v>
      </c>
      <c r="N234" s="3" t="s">
        <v>62</v>
      </c>
      <c r="P234" s="8">
        <v>20.8</v>
      </c>
      <c r="Q234">
        <f t="shared" si="27"/>
        <v>0.20800000000000002</v>
      </c>
      <c r="R234">
        <v>28</v>
      </c>
      <c r="S234">
        <f t="shared" si="25"/>
        <v>4</v>
      </c>
      <c r="T234">
        <f t="shared" si="26"/>
        <v>0.93333333333333335</v>
      </c>
      <c r="U234">
        <f t="shared" si="28"/>
        <v>7.6712328767123292E-2</v>
      </c>
    </row>
    <row r="235" spans="1:21">
      <c r="A235" t="s">
        <v>56</v>
      </c>
      <c r="B235" s="3" t="s">
        <v>66</v>
      </c>
      <c r="C235" t="s">
        <v>65</v>
      </c>
      <c r="D235" t="s">
        <v>44</v>
      </c>
      <c r="E235" s="8">
        <v>16.043761975000002</v>
      </c>
      <c r="F235" s="8">
        <v>4.67</v>
      </c>
      <c r="G235" s="2" t="s">
        <v>9</v>
      </c>
      <c r="H235" s="2">
        <v>16</v>
      </c>
      <c r="I235" s="2" t="s">
        <v>407</v>
      </c>
      <c r="J235" t="s">
        <v>20</v>
      </c>
      <c r="K235" t="s">
        <v>17</v>
      </c>
      <c r="L235" t="s">
        <v>6</v>
      </c>
      <c r="M235" t="s">
        <v>558</v>
      </c>
      <c r="N235" s="3" t="s">
        <v>62</v>
      </c>
      <c r="P235" s="8">
        <v>23.703703703703706</v>
      </c>
      <c r="Q235">
        <f t="shared" si="27"/>
        <v>0.23703703703703705</v>
      </c>
      <c r="R235">
        <v>28</v>
      </c>
      <c r="S235">
        <f t="shared" si="25"/>
        <v>4</v>
      </c>
      <c r="T235">
        <f t="shared" si="26"/>
        <v>0.93333333333333335</v>
      </c>
      <c r="U235">
        <f t="shared" si="28"/>
        <v>7.6712328767123292E-2</v>
      </c>
    </row>
    <row r="236" spans="1:21">
      <c r="A236" t="s">
        <v>56</v>
      </c>
      <c r="B236" s="3" t="s">
        <v>66</v>
      </c>
      <c r="C236" t="s">
        <v>65</v>
      </c>
      <c r="D236" t="s">
        <v>44</v>
      </c>
      <c r="E236" s="8">
        <v>13.414963875</v>
      </c>
      <c r="F236" s="8">
        <v>4.05</v>
      </c>
      <c r="G236" s="2" t="s">
        <v>10</v>
      </c>
      <c r="H236" s="2">
        <v>17</v>
      </c>
      <c r="I236" s="2" t="s">
        <v>450</v>
      </c>
      <c r="J236" t="s">
        <v>20</v>
      </c>
      <c r="K236" t="s">
        <v>17</v>
      </c>
      <c r="L236" t="s">
        <v>6</v>
      </c>
      <c r="M236" t="s">
        <v>558</v>
      </c>
      <c r="N236" s="3" t="s">
        <v>62</v>
      </c>
      <c r="P236" s="8">
        <v>43.478260869565219</v>
      </c>
      <c r="Q236">
        <f t="shared" si="27"/>
        <v>0.43478260869565216</v>
      </c>
      <c r="R236">
        <v>28</v>
      </c>
      <c r="S236">
        <f t="shared" si="25"/>
        <v>4</v>
      </c>
      <c r="T236">
        <f t="shared" si="26"/>
        <v>0.93333333333333335</v>
      </c>
      <c r="U236">
        <f t="shared" si="28"/>
        <v>7.6712328767123292E-2</v>
      </c>
    </row>
    <row r="237" spans="1:21">
      <c r="A237" t="s">
        <v>56</v>
      </c>
      <c r="B237" s="3" t="s">
        <v>66</v>
      </c>
      <c r="C237" t="s">
        <v>65</v>
      </c>
      <c r="D237" t="s">
        <v>43</v>
      </c>
      <c r="E237" s="8">
        <v>12.231586440000001</v>
      </c>
      <c r="F237" s="8">
        <v>5.5649999999999995</v>
      </c>
      <c r="G237" s="2" t="s">
        <v>5</v>
      </c>
      <c r="H237" s="2">
        <v>15</v>
      </c>
      <c r="I237" s="2" t="s">
        <v>370</v>
      </c>
      <c r="J237" t="s">
        <v>14</v>
      </c>
      <c r="K237" t="s">
        <v>16</v>
      </c>
      <c r="L237" t="s">
        <v>6</v>
      </c>
      <c r="M237" t="s">
        <v>566</v>
      </c>
      <c r="N237" s="3" t="s">
        <v>62</v>
      </c>
      <c r="P237" s="8">
        <v>23.333333333333332</v>
      </c>
      <c r="Q237">
        <f t="shared" si="27"/>
        <v>0.23333333333333331</v>
      </c>
      <c r="R237">
        <v>28</v>
      </c>
      <c r="S237">
        <f t="shared" si="25"/>
        <v>4</v>
      </c>
      <c r="T237">
        <f t="shared" si="26"/>
        <v>0.93333333333333335</v>
      </c>
      <c r="U237">
        <f t="shared" si="28"/>
        <v>7.6712328767123292E-2</v>
      </c>
    </row>
    <row r="238" spans="1:21">
      <c r="A238" t="s">
        <v>56</v>
      </c>
      <c r="B238" s="3" t="s">
        <v>66</v>
      </c>
      <c r="C238" t="s">
        <v>65</v>
      </c>
      <c r="D238" t="s">
        <v>43</v>
      </c>
      <c r="E238" s="8">
        <v>12.75083693</v>
      </c>
      <c r="F238" s="8">
        <v>4.375</v>
      </c>
      <c r="G238" s="2" t="s">
        <v>9</v>
      </c>
      <c r="H238" s="2">
        <v>16</v>
      </c>
      <c r="I238" s="2" t="s">
        <v>401</v>
      </c>
      <c r="J238" t="s">
        <v>14</v>
      </c>
      <c r="K238" t="s">
        <v>16</v>
      </c>
      <c r="L238" t="s">
        <v>6</v>
      </c>
      <c r="M238" t="s">
        <v>566</v>
      </c>
      <c r="N238" s="3" t="s">
        <v>62</v>
      </c>
      <c r="P238" s="8">
        <v>21.538461538461537</v>
      </c>
      <c r="Q238">
        <f t="shared" si="27"/>
        <v>0.21538461538461537</v>
      </c>
      <c r="R238">
        <v>28</v>
      </c>
      <c r="S238">
        <f t="shared" si="25"/>
        <v>4</v>
      </c>
      <c r="T238">
        <f t="shared" si="26"/>
        <v>0.93333333333333335</v>
      </c>
      <c r="U238">
        <f t="shared" si="28"/>
        <v>7.6712328767123292E-2</v>
      </c>
    </row>
    <row r="239" spans="1:21">
      <c r="A239" t="s">
        <v>56</v>
      </c>
      <c r="B239" s="3" t="s">
        <v>66</v>
      </c>
      <c r="C239" t="s">
        <v>65</v>
      </c>
      <c r="D239" t="s">
        <v>43</v>
      </c>
      <c r="E239" s="8">
        <v>12.08803086</v>
      </c>
      <c r="F239" s="8">
        <v>4.2649999999999997</v>
      </c>
      <c r="G239" s="2" t="s">
        <v>10</v>
      </c>
      <c r="H239" s="2">
        <v>17</v>
      </c>
      <c r="I239" s="2" t="s">
        <v>448</v>
      </c>
      <c r="J239" t="s">
        <v>14</v>
      </c>
      <c r="K239" t="s">
        <v>16</v>
      </c>
      <c r="L239" t="s">
        <v>6</v>
      </c>
      <c r="M239" t="s">
        <v>566</v>
      </c>
      <c r="N239" s="3" t="s">
        <v>62</v>
      </c>
      <c r="P239" s="8">
        <v>34.285714285714285</v>
      </c>
      <c r="Q239">
        <f t="shared" si="27"/>
        <v>0.34285714285714286</v>
      </c>
      <c r="R239">
        <v>28</v>
      </c>
      <c r="S239">
        <f t="shared" si="25"/>
        <v>4</v>
      </c>
      <c r="T239">
        <f t="shared" si="26"/>
        <v>0.93333333333333335</v>
      </c>
      <c r="U239">
        <f t="shared" si="28"/>
        <v>7.6712328767123292E-2</v>
      </c>
    </row>
    <row r="240" spans="1:21">
      <c r="A240" t="s">
        <v>56</v>
      </c>
      <c r="B240" s="3" t="s">
        <v>66</v>
      </c>
      <c r="C240" t="s">
        <v>65</v>
      </c>
      <c r="D240" t="s">
        <v>42</v>
      </c>
      <c r="E240" s="8">
        <v>14.467248625</v>
      </c>
      <c r="F240" s="8">
        <v>5.5</v>
      </c>
      <c r="G240" s="2" t="s">
        <v>5</v>
      </c>
      <c r="H240" s="2">
        <v>15</v>
      </c>
      <c r="I240" s="2" t="s">
        <v>366</v>
      </c>
      <c r="J240" t="s">
        <v>19</v>
      </c>
      <c r="K240" t="s">
        <v>15</v>
      </c>
      <c r="L240" t="s">
        <v>7</v>
      </c>
      <c r="M240" s="3" t="s">
        <v>561</v>
      </c>
      <c r="N240" s="3" t="s">
        <v>63</v>
      </c>
      <c r="P240" s="8">
        <v>20.8</v>
      </c>
      <c r="Q240">
        <f t="shared" si="27"/>
        <v>0.20800000000000002</v>
      </c>
      <c r="R240">
        <v>28</v>
      </c>
      <c r="S240">
        <f t="shared" si="25"/>
        <v>4</v>
      </c>
      <c r="T240">
        <f t="shared" si="26"/>
        <v>0.93333333333333335</v>
      </c>
      <c r="U240">
        <f t="shared" si="28"/>
        <v>7.6712328767123292E-2</v>
      </c>
    </row>
    <row r="241" spans="1:21">
      <c r="A241" t="s">
        <v>56</v>
      </c>
      <c r="B241" s="3" t="s">
        <v>66</v>
      </c>
      <c r="C241" t="s">
        <v>65</v>
      </c>
      <c r="D241" t="s">
        <v>42</v>
      </c>
      <c r="E241" s="8">
        <v>13.25310614</v>
      </c>
      <c r="F241" s="8">
        <v>5.0350000000000001</v>
      </c>
      <c r="G241" s="2" t="s">
        <v>9</v>
      </c>
      <c r="H241" s="2">
        <v>16</v>
      </c>
      <c r="I241" s="2" t="s">
        <v>384</v>
      </c>
      <c r="J241" t="s">
        <v>19</v>
      </c>
      <c r="K241" t="s">
        <v>15</v>
      </c>
      <c r="L241" t="s">
        <v>7</v>
      </c>
      <c r="M241" s="3" t="s">
        <v>561</v>
      </c>
      <c r="N241" s="3" t="s">
        <v>63</v>
      </c>
      <c r="P241" s="8">
        <v>12</v>
      </c>
      <c r="Q241">
        <f t="shared" si="27"/>
        <v>0.12</v>
      </c>
      <c r="R241">
        <v>28</v>
      </c>
      <c r="S241">
        <f t="shared" si="25"/>
        <v>4</v>
      </c>
      <c r="T241">
        <f t="shared" si="26"/>
        <v>0.93333333333333335</v>
      </c>
      <c r="U241">
        <f t="shared" si="28"/>
        <v>7.6712328767123292E-2</v>
      </c>
    </row>
    <row r="242" spans="1:21">
      <c r="A242" t="s">
        <v>56</v>
      </c>
      <c r="B242" s="3" t="s">
        <v>66</v>
      </c>
      <c r="C242" t="s">
        <v>65</v>
      </c>
      <c r="D242" t="s">
        <v>42</v>
      </c>
      <c r="E242" s="8">
        <v>11.73112918</v>
      </c>
      <c r="F242" s="8">
        <v>5.2149999999999999</v>
      </c>
      <c r="G242" s="2" t="s">
        <v>10</v>
      </c>
      <c r="H242" s="2">
        <v>17</v>
      </c>
      <c r="I242" s="2" t="s">
        <v>435</v>
      </c>
      <c r="J242" t="s">
        <v>19</v>
      </c>
      <c r="K242" t="s">
        <v>15</v>
      </c>
      <c r="L242" t="s">
        <v>7</v>
      </c>
      <c r="M242" s="3" t="s">
        <v>561</v>
      </c>
      <c r="N242" s="3" t="s">
        <v>63</v>
      </c>
      <c r="P242" s="8">
        <v>24.583333333333336</v>
      </c>
      <c r="Q242">
        <f t="shared" si="27"/>
        <v>0.24583333333333335</v>
      </c>
      <c r="R242">
        <v>28</v>
      </c>
      <c r="S242">
        <f t="shared" si="25"/>
        <v>4</v>
      </c>
      <c r="T242">
        <f t="shared" si="26"/>
        <v>0.93333333333333335</v>
      </c>
      <c r="U242">
        <f t="shared" si="28"/>
        <v>7.6712328767123292E-2</v>
      </c>
    </row>
    <row r="243" spans="1:21">
      <c r="A243" t="s">
        <v>56</v>
      </c>
      <c r="B243" s="3" t="s">
        <v>66</v>
      </c>
      <c r="C243" t="s">
        <v>65</v>
      </c>
      <c r="D243" t="s">
        <v>42</v>
      </c>
      <c r="E243" s="8">
        <v>14.467248625</v>
      </c>
      <c r="F243" s="8">
        <v>5.5</v>
      </c>
      <c r="G243" s="2" t="s">
        <v>5</v>
      </c>
      <c r="H243" s="2">
        <v>15</v>
      </c>
      <c r="I243" s="2" t="s">
        <v>372</v>
      </c>
      <c r="J243" t="s">
        <v>19</v>
      </c>
      <c r="K243" t="s">
        <v>15</v>
      </c>
      <c r="L243" t="s">
        <v>8</v>
      </c>
      <c r="M243" s="3" t="s">
        <v>562</v>
      </c>
      <c r="N243" s="3" t="s">
        <v>63</v>
      </c>
      <c r="P243" s="8">
        <v>24.4</v>
      </c>
      <c r="Q243">
        <f t="shared" si="27"/>
        <v>0.24399999999999999</v>
      </c>
      <c r="R243">
        <v>28</v>
      </c>
      <c r="S243">
        <f t="shared" si="25"/>
        <v>4</v>
      </c>
      <c r="T243">
        <f t="shared" si="26"/>
        <v>0.93333333333333335</v>
      </c>
      <c r="U243">
        <f t="shared" si="28"/>
        <v>7.6712328767123292E-2</v>
      </c>
    </row>
    <row r="244" spans="1:21">
      <c r="A244" t="s">
        <v>56</v>
      </c>
      <c r="B244" s="3" t="s">
        <v>66</v>
      </c>
      <c r="C244" t="s">
        <v>65</v>
      </c>
      <c r="D244" t="s">
        <v>42</v>
      </c>
      <c r="E244" s="8">
        <v>13.25310614</v>
      </c>
      <c r="F244" s="8">
        <v>5.0350000000000001</v>
      </c>
      <c r="G244" s="2" t="s">
        <v>9</v>
      </c>
      <c r="H244" s="2">
        <v>16</v>
      </c>
      <c r="I244" s="2" t="s">
        <v>392</v>
      </c>
      <c r="J244" t="s">
        <v>19</v>
      </c>
      <c r="K244" t="s">
        <v>15</v>
      </c>
      <c r="L244" t="s">
        <v>8</v>
      </c>
      <c r="M244" s="3" t="s">
        <v>562</v>
      </c>
      <c r="N244" s="3" t="s">
        <v>63</v>
      </c>
      <c r="P244" s="8">
        <v>18</v>
      </c>
      <c r="Q244">
        <f t="shared" si="27"/>
        <v>0.18</v>
      </c>
      <c r="R244">
        <v>28</v>
      </c>
      <c r="S244">
        <f t="shared" si="25"/>
        <v>4</v>
      </c>
      <c r="T244">
        <f t="shared" si="26"/>
        <v>0.93333333333333335</v>
      </c>
      <c r="U244">
        <f t="shared" si="28"/>
        <v>7.6712328767123292E-2</v>
      </c>
    </row>
    <row r="245" spans="1:21">
      <c r="A245" t="s">
        <v>56</v>
      </c>
      <c r="B245" s="3" t="s">
        <v>66</v>
      </c>
      <c r="C245" t="s">
        <v>65</v>
      </c>
      <c r="D245" t="s">
        <v>42</v>
      </c>
      <c r="E245" s="8">
        <v>11.73112918</v>
      </c>
      <c r="F245" s="8">
        <v>5.2149999999999999</v>
      </c>
      <c r="G245" s="2" t="s">
        <v>10</v>
      </c>
      <c r="H245" s="2">
        <v>17</v>
      </c>
      <c r="I245" s="2" t="s">
        <v>434</v>
      </c>
      <c r="J245" t="s">
        <v>19</v>
      </c>
      <c r="K245" t="s">
        <v>15</v>
      </c>
      <c r="L245" t="s">
        <v>8</v>
      </c>
      <c r="M245" s="3" t="s">
        <v>562</v>
      </c>
      <c r="N245" s="3" t="s">
        <v>63</v>
      </c>
      <c r="P245" s="8">
        <v>23.75</v>
      </c>
      <c r="Q245">
        <f t="shared" si="27"/>
        <v>0.23749999999999999</v>
      </c>
      <c r="R245">
        <v>28</v>
      </c>
      <c r="S245">
        <f t="shared" si="25"/>
        <v>4</v>
      </c>
      <c r="T245">
        <f t="shared" si="26"/>
        <v>0.93333333333333335</v>
      </c>
      <c r="U245">
        <f t="shared" si="28"/>
        <v>7.6712328767123292E-2</v>
      </c>
    </row>
    <row r="246" spans="1:21">
      <c r="A246" t="s">
        <v>56</v>
      </c>
      <c r="B246" s="3" t="s">
        <v>66</v>
      </c>
      <c r="C246" t="s">
        <v>65</v>
      </c>
      <c r="D246" t="s">
        <v>44</v>
      </c>
      <c r="E246" s="8">
        <v>8.4878752244999998</v>
      </c>
      <c r="F246" s="8">
        <v>4.3000000000000007</v>
      </c>
      <c r="G246" s="2" t="s">
        <v>5</v>
      </c>
      <c r="H246" s="2">
        <v>15</v>
      </c>
      <c r="I246" s="2" t="s">
        <v>359</v>
      </c>
      <c r="J246" t="s">
        <v>20</v>
      </c>
      <c r="K246" t="s">
        <v>17</v>
      </c>
      <c r="L246" t="s">
        <v>7</v>
      </c>
      <c r="M246" t="s">
        <v>564</v>
      </c>
      <c r="N246" s="3" t="s">
        <v>63</v>
      </c>
      <c r="P246" s="8">
        <v>16.666666666666664</v>
      </c>
      <c r="Q246">
        <f t="shared" si="27"/>
        <v>0.16666666666666663</v>
      </c>
      <c r="R246">
        <v>28</v>
      </c>
      <c r="S246">
        <f t="shared" si="25"/>
        <v>4</v>
      </c>
      <c r="T246">
        <f t="shared" si="26"/>
        <v>0.93333333333333335</v>
      </c>
      <c r="U246">
        <f t="shared" si="28"/>
        <v>7.6712328767123292E-2</v>
      </c>
    </row>
    <row r="247" spans="1:21">
      <c r="A247" t="s">
        <v>56</v>
      </c>
      <c r="B247" s="3" t="s">
        <v>66</v>
      </c>
      <c r="C247" t="s">
        <v>65</v>
      </c>
      <c r="D247" t="s">
        <v>44</v>
      </c>
      <c r="E247" s="8">
        <v>16.043761975000002</v>
      </c>
      <c r="F247" s="8">
        <v>4.67</v>
      </c>
      <c r="G247" s="2" t="s">
        <v>9</v>
      </c>
      <c r="H247" s="2">
        <v>16</v>
      </c>
      <c r="I247" s="2" t="s">
        <v>406</v>
      </c>
      <c r="J247" t="s">
        <v>20</v>
      </c>
      <c r="K247" t="s">
        <v>17</v>
      </c>
      <c r="L247" t="s">
        <v>7</v>
      </c>
      <c r="M247" t="s">
        <v>564</v>
      </c>
      <c r="N247" s="3" t="s">
        <v>63</v>
      </c>
      <c r="P247" s="8">
        <v>23.6</v>
      </c>
      <c r="Q247">
        <f t="shared" ref="Q247:Q266" si="29">P247/100</f>
        <v>0.23600000000000002</v>
      </c>
      <c r="R247">
        <v>28</v>
      </c>
      <c r="S247">
        <f t="shared" si="25"/>
        <v>4</v>
      </c>
      <c r="T247">
        <f t="shared" si="26"/>
        <v>0.93333333333333335</v>
      </c>
      <c r="U247">
        <f t="shared" ref="U247:U266" si="30">R247/365</f>
        <v>7.6712328767123292E-2</v>
      </c>
    </row>
    <row r="248" spans="1:21">
      <c r="A248" t="s">
        <v>56</v>
      </c>
      <c r="B248" s="3" t="s">
        <v>66</v>
      </c>
      <c r="C248" t="s">
        <v>65</v>
      </c>
      <c r="D248" t="s">
        <v>44</v>
      </c>
      <c r="E248" s="8">
        <v>13.414963875</v>
      </c>
      <c r="F248" s="8">
        <v>4.05</v>
      </c>
      <c r="G248" s="2" t="s">
        <v>10</v>
      </c>
      <c r="H248" s="2">
        <v>17</v>
      </c>
      <c r="I248" s="2" t="s">
        <v>438</v>
      </c>
      <c r="J248" t="s">
        <v>20</v>
      </c>
      <c r="K248" t="s">
        <v>17</v>
      </c>
      <c r="L248" t="s">
        <v>7</v>
      </c>
      <c r="M248" t="s">
        <v>564</v>
      </c>
      <c r="N248" s="3" t="s">
        <v>63</v>
      </c>
      <c r="P248" s="8">
        <v>29.230769230769226</v>
      </c>
      <c r="Q248">
        <f t="shared" si="29"/>
        <v>0.29230769230769227</v>
      </c>
      <c r="R248">
        <v>28</v>
      </c>
      <c r="S248">
        <f t="shared" si="25"/>
        <v>4</v>
      </c>
      <c r="T248">
        <f t="shared" si="26"/>
        <v>0.93333333333333335</v>
      </c>
      <c r="U248">
        <f t="shared" si="30"/>
        <v>7.6712328767123292E-2</v>
      </c>
    </row>
    <row r="249" spans="1:21">
      <c r="A249" t="s">
        <v>56</v>
      </c>
      <c r="B249" s="3" t="s">
        <v>66</v>
      </c>
      <c r="C249" t="s">
        <v>65</v>
      </c>
      <c r="D249" t="s">
        <v>44</v>
      </c>
      <c r="E249" s="8">
        <v>8.4878752244999998</v>
      </c>
      <c r="F249" s="8">
        <v>4.3000000000000007</v>
      </c>
      <c r="G249" s="2" t="s">
        <v>5</v>
      </c>
      <c r="H249" s="2">
        <v>15</v>
      </c>
      <c r="I249" s="2" t="s">
        <v>362</v>
      </c>
      <c r="J249" t="s">
        <v>20</v>
      </c>
      <c r="K249" t="s">
        <v>17</v>
      </c>
      <c r="L249" t="s">
        <v>8</v>
      </c>
      <c r="M249" t="s">
        <v>565</v>
      </c>
      <c r="N249" s="3" t="s">
        <v>63</v>
      </c>
      <c r="P249" s="8">
        <v>18.8</v>
      </c>
      <c r="Q249">
        <f t="shared" si="29"/>
        <v>0.188</v>
      </c>
      <c r="R249">
        <v>28</v>
      </c>
      <c r="S249">
        <f t="shared" si="25"/>
        <v>4</v>
      </c>
      <c r="T249">
        <f t="shared" si="26"/>
        <v>0.93333333333333335</v>
      </c>
      <c r="U249">
        <f t="shared" si="30"/>
        <v>7.6712328767123292E-2</v>
      </c>
    </row>
    <row r="250" spans="1:21">
      <c r="A250" t="s">
        <v>56</v>
      </c>
      <c r="B250" s="3" t="s">
        <v>66</v>
      </c>
      <c r="C250" t="s">
        <v>65</v>
      </c>
      <c r="D250" t="s">
        <v>44</v>
      </c>
      <c r="E250" s="8">
        <v>16.043761975000002</v>
      </c>
      <c r="F250" s="8">
        <v>4.67</v>
      </c>
      <c r="G250" s="2" t="s">
        <v>9</v>
      </c>
      <c r="H250" s="2">
        <v>16</v>
      </c>
      <c r="I250" s="2" t="s">
        <v>399</v>
      </c>
      <c r="J250" t="s">
        <v>20</v>
      </c>
      <c r="K250" t="s">
        <v>17</v>
      </c>
      <c r="L250" t="s">
        <v>8</v>
      </c>
      <c r="M250" t="s">
        <v>565</v>
      </c>
      <c r="N250" s="3" t="s">
        <v>63</v>
      </c>
      <c r="P250" s="8">
        <v>20.74074074074074</v>
      </c>
      <c r="Q250">
        <f t="shared" si="29"/>
        <v>0.2074074074074074</v>
      </c>
      <c r="R250">
        <v>28</v>
      </c>
      <c r="S250">
        <f t="shared" si="25"/>
        <v>4</v>
      </c>
      <c r="T250">
        <f t="shared" si="26"/>
        <v>0.93333333333333335</v>
      </c>
      <c r="U250">
        <f t="shared" si="30"/>
        <v>7.6712328767123292E-2</v>
      </c>
    </row>
    <row r="251" spans="1:21">
      <c r="A251" t="s">
        <v>56</v>
      </c>
      <c r="B251" s="3" t="s">
        <v>66</v>
      </c>
      <c r="C251" t="s">
        <v>65</v>
      </c>
      <c r="D251" t="s">
        <v>44</v>
      </c>
      <c r="E251" s="8">
        <v>13.414963875</v>
      </c>
      <c r="F251" s="8">
        <v>4.05</v>
      </c>
      <c r="G251" s="2" t="s">
        <v>10</v>
      </c>
      <c r="H251" s="2">
        <v>17</v>
      </c>
      <c r="I251" s="2" t="s">
        <v>421</v>
      </c>
      <c r="J251" t="s">
        <v>20</v>
      </c>
      <c r="K251" t="s">
        <v>17</v>
      </c>
      <c r="L251" t="s">
        <v>8</v>
      </c>
      <c r="M251" t="s">
        <v>565</v>
      </c>
      <c r="N251" s="3" t="s">
        <v>63</v>
      </c>
      <c r="P251" s="8">
        <v>15.769230769230768</v>
      </c>
      <c r="Q251">
        <f t="shared" si="29"/>
        <v>0.15769230769230769</v>
      </c>
      <c r="R251">
        <v>28</v>
      </c>
      <c r="S251">
        <f t="shared" si="25"/>
        <v>4</v>
      </c>
      <c r="T251">
        <f t="shared" si="26"/>
        <v>0.93333333333333335</v>
      </c>
      <c r="U251">
        <f t="shared" si="30"/>
        <v>7.6712328767123292E-2</v>
      </c>
    </row>
    <row r="252" spans="1:21">
      <c r="A252" t="s">
        <v>56</v>
      </c>
      <c r="B252" s="3" t="s">
        <v>66</v>
      </c>
      <c r="C252" t="s">
        <v>65</v>
      </c>
      <c r="D252" t="s">
        <v>43</v>
      </c>
      <c r="E252" s="8">
        <v>12.231586440000001</v>
      </c>
      <c r="F252" s="8">
        <v>5.5649999999999995</v>
      </c>
      <c r="G252" s="2" t="s">
        <v>5</v>
      </c>
      <c r="H252" s="2">
        <v>15</v>
      </c>
      <c r="I252" s="2" t="s">
        <v>363</v>
      </c>
      <c r="J252" t="s">
        <v>14</v>
      </c>
      <c r="K252" t="s">
        <v>16</v>
      </c>
      <c r="L252" t="s">
        <v>7</v>
      </c>
      <c r="M252" t="s">
        <v>567</v>
      </c>
      <c r="N252" s="3" t="s">
        <v>63</v>
      </c>
      <c r="P252" s="8">
        <v>19.600000000000001</v>
      </c>
      <c r="Q252">
        <f t="shared" si="29"/>
        <v>0.19600000000000001</v>
      </c>
      <c r="R252">
        <v>28</v>
      </c>
      <c r="S252">
        <f t="shared" si="25"/>
        <v>4</v>
      </c>
      <c r="T252">
        <f t="shared" si="26"/>
        <v>0.93333333333333335</v>
      </c>
      <c r="U252">
        <f t="shared" si="30"/>
        <v>7.6712328767123292E-2</v>
      </c>
    </row>
    <row r="253" spans="1:21">
      <c r="A253" t="s">
        <v>56</v>
      </c>
      <c r="B253" s="3" t="s">
        <v>66</v>
      </c>
      <c r="C253" t="s">
        <v>65</v>
      </c>
      <c r="D253" t="s">
        <v>43</v>
      </c>
      <c r="E253" s="8">
        <v>12.75083693</v>
      </c>
      <c r="F253" s="8">
        <v>4.375</v>
      </c>
      <c r="G253" s="2" t="s">
        <v>9</v>
      </c>
      <c r="H253" s="2">
        <v>16</v>
      </c>
      <c r="I253" s="2" t="s">
        <v>397</v>
      </c>
      <c r="J253" t="s">
        <v>14</v>
      </c>
      <c r="K253" t="s">
        <v>16</v>
      </c>
      <c r="L253" t="s">
        <v>7</v>
      </c>
      <c r="M253" t="s">
        <v>567</v>
      </c>
      <c r="N253" s="3" t="s">
        <v>63</v>
      </c>
      <c r="P253" s="8">
        <v>20.37037037037037</v>
      </c>
      <c r="Q253">
        <f t="shared" si="29"/>
        <v>0.20370370370370369</v>
      </c>
      <c r="R253">
        <v>28</v>
      </c>
      <c r="S253">
        <f t="shared" si="25"/>
        <v>4</v>
      </c>
      <c r="T253">
        <f t="shared" si="26"/>
        <v>0.93333333333333335</v>
      </c>
      <c r="U253">
        <f t="shared" si="30"/>
        <v>7.6712328767123292E-2</v>
      </c>
    </row>
    <row r="254" spans="1:21">
      <c r="A254" t="s">
        <v>56</v>
      </c>
      <c r="B254" s="3" t="s">
        <v>66</v>
      </c>
      <c r="C254" t="s">
        <v>65</v>
      </c>
      <c r="D254" t="s">
        <v>43</v>
      </c>
      <c r="E254" s="8">
        <v>12.08803086</v>
      </c>
      <c r="F254" s="8">
        <v>4.2649999999999997</v>
      </c>
      <c r="G254" s="2" t="s">
        <v>10</v>
      </c>
      <c r="H254" s="2">
        <v>17</v>
      </c>
      <c r="I254" s="2" t="s">
        <v>439</v>
      </c>
      <c r="J254" t="s">
        <v>14</v>
      </c>
      <c r="K254" t="s">
        <v>16</v>
      </c>
      <c r="L254" t="s">
        <v>7</v>
      </c>
      <c r="M254" t="s">
        <v>567</v>
      </c>
      <c r="N254" s="3" t="s">
        <v>63</v>
      </c>
      <c r="P254" s="8">
        <v>30</v>
      </c>
      <c r="Q254">
        <f t="shared" si="29"/>
        <v>0.3</v>
      </c>
      <c r="R254">
        <v>28</v>
      </c>
      <c r="S254">
        <f t="shared" si="25"/>
        <v>4</v>
      </c>
      <c r="T254">
        <f t="shared" si="26"/>
        <v>0.93333333333333335</v>
      </c>
      <c r="U254">
        <f t="shared" si="30"/>
        <v>7.6712328767123292E-2</v>
      </c>
    </row>
    <row r="255" spans="1:21">
      <c r="A255" t="s">
        <v>56</v>
      </c>
      <c r="B255" s="3" t="s">
        <v>66</v>
      </c>
      <c r="C255" t="s">
        <v>65</v>
      </c>
      <c r="D255" t="s">
        <v>43</v>
      </c>
      <c r="E255" s="8">
        <v>12.231586440000001</v>
      </c>
      <c r="F255" s="8">
        <v>5.5649999999999995</v>
      </c>
      <c r="G255" s="2" t="s">
        <v>5</v>
      </c>
      <c r="H255" s="2">
        <v>15</v>
      </c>
      <c r="I255" s="2" t="s">
        <v>364</v>
      </c>
      <c r="J255" t="s">
        <v>14</v>
      </c>
      <c r="K255" t="s">
        <v>16</v>
      </c>
      <c r="L255" t="s">
        <v>8</v>
      </c>
      <c r="M255" s="3" t="s">
        <v>568</v>
      </c>
      <c r="N255" s="3" t="s">
        <v>63</v>
      </c>
      <c r="P255" s="8">
        <v>20</v>
      </c>
      <c r="Q255">
        <f t="shared" si="29"/>
        <v>0.2</v>
      </c>
      <c r="R255">
        <v>28</v>
      </c>
      <c r="S255">
        <f t="shared" si="25"/>
        <v>4</v>
      </c>
      <c r="T255">
        <f t="shared" si="26"/>
        <v>0.93333333333333335</v>
      </c>
      <c r="U255">
        <f t="shared" si="30"/>
        <v>7.6712328767123292E-2</v>
      </c>
    </row>
    <row r="256" spans="1:21">
      <c r="A256" t="s">
        <v>56</v>
      </c>
      <c r="B256" s="3" t="s">
        <v>66</v>
      </c>
      <c r="C256" t="s">
        <v>65</v>
      </c>
      <c r="D256" t="s">
        <v>43</v>
      </c>
      <c r="E256" s="8">
        <v>12.75083693</v>
      </c>
      <c r="F256" s="8">
        <v>4.375</v>
      </c>
      <c r="G256" s="2" t="s">
        <v>9</v>
      </c>
      <c r="H256" s="2">
        <v>16</v>
      </c>
      <c r="I256" s="2" t="s">
        <v>403</v>
      </c>
      <c r="J256" t="s">
        <v>14</v>
      </c>
      <c r="K256" t="s">
        <v>16</v>
      </c>
      <c r="L256" t="s">
        <v>8</v>
      </c>
      <c r="M256" s="3" t="s">
        <v>568</v>
      </c>
      <c r="N256" s="3" t="s">
        <v>63</v>
      </c>
      <c r="P256" s="8">
        <v>22.592592592592592</v>
      </c>
      <c r="Q256">
        <f t="shared" si="29"/>
        <v>0.22592592592592592</v>
      </c>
      <c r="R256">
        <v>28</v>
      </c>
      <c r="S256">
        <f t="shared" si="25"/>
        <v>4</v>
      </c>
      <c r="T256">
        <f t="shared" si="26"/>
        <v>0.93333333333333335</v>
      </c>
      <c r="U256">
        <f t="shared" si="30"/>
        <v>7.6712328767123292E-2</v>
      </c>
    </row>
    <row r="257" spans="1:21">
      <c r="A257" t="s">
        <v>56</v>
      </c>
      <c r="B257" s="3" t="s">
        <v>66</v>
      </c>
      <c r="C257" t="s">
        <v>65</v>
      </c>
      <c r="D257" t="s">
        <v>43</v>
      </c>
      <c r="E257" s="8">
        <v>12.08803086</v>
      </c>
      <c r="F257" s="8">
        <v>4.2649999999999997</v>
      </c>
      <c r="G257" s="2" t="s">
        <v>10</v>
      </c>
      <c r="H257" s="2">
        <v>17</v>
      </c>
      <c r="I257" s="2" t="s">
        <v>430</v>
      </c>
      <c r="J257" t="s">
        <v>14</v>
      </c>
      <c r="K257" t="s">
        <v>16</v>
      </c>
      <c r="L257" t="s">
        <v>8</v>
      </c>
      <c r="M257" s="3" t="s">
        <v>568</v>
      </c>
      <c r="N257" s="3" t="s">
        <v>63</v>
      </c>
      <c r="P257" s="8">
        <v>21.153846153846153</v>
      </c>
      <c r="Q257">
        <f t="shared" si="29"/>
        <v>0.21153846153846154</v>
      </c>
      <c r="R257">
        <v>28</v>
      </c>
      <c r="S257">
        <f t="shared" si="25"/>
        <v>4</v>
      </c>
      <c r="T257">
        <f t="shared" si="26"/>
        <v>0.93333333333333335</v>
      </c>
      <c r="U257">
        <f t="shared" si="30"/>
        <v>7.6712328767123292E-2</v>
      </c>
    </row>
    <row r="258" spans="1:21">
      <c r="A258" t="s">
        <v>56</v>
      </c>
      <c r="B258" s="3" t="s">
        <v>570</v>
      </c>
      <c r="C258" t="s">
        <v>45</v>
      </c>
      <c r="D258" s="3" t="s">
        <v>23</v>
      </c>
      <c r="E258" s="10" t="s">
        <v>11</v>
      </c>
      <c r="F258" s="10" t="s">
        <v>11</v>
      </c>
      <c r="G258" s="7">
        <v>1</v>
      </c>
      <c r="H258" s="7">
        <v>18</v>
      </c>
      <c r="I258" s="7" t="s">
        <v>72</v>
      </c>
      <c r="J258" s="3" t="s">
        <v>19</v>
      </c>
      <c r="K258" t="s">
        <v>15</v>
      </c>
      <c r="L258" s="3" t="s">
        <v>12</v>
      </c>
      <c r="M258" s="3" t="s">
        <v>559</v>
      </c>
      <c r="N258" s="3" t="s">
        <v>62</v>
      </c>
      <c r="O258" s="4">
        <v>42964</v>
      </c>
      <c r="P258" s="14">
        <v>18.8</v>
      </c>
      <c r="Q258">
        <f t="shared" si="29"/>
        <v>0.188</v>
      </c>
      <c r="R258" s="3">
        <v>30</v>
      </c>
      <c r="S258">
        <f t="shared" si="25"/>
        <v>4.2857142857142856</v>
      </c>
      <c r="T258">
        <f t="shared" si="26"/>
        <v>1</v>
      </c>
      <c r="U258">
        <f t="shared" si="30"/>
        <v>8.2191780821917804E-2</v>
      </c>
    </row>
    <row r="259" spans="1:21">
      <c r="A259" t="s">
        <v>56</v>
      </c>
      <c r="B259" s="3" t="s">
        <v>570</v>
      </c>
      <c r="C259" t="s">
        <v>45</v>
      </c>
      <c r="D259" s="3" t="s">
        <v>23</v>
      </c>
      <c r="E259" s="10" t="s">
        <v>11</v>
      </c>
      <c r="F259" s="10" t="s">
        <v>11</v>
      </c>
      <c r="G259" s="7">
        <v>2</v>
      </c>
      <c r="H259" s="7">
        <v>19</v>
      </c>
      <c r="I259" s="7" t="s">
        <v>87</v>
      </c>
      <c r="J259" s="3" t="s">
        <v>19</v>
      </c>
      <c r="K259" t="s">
        <v>15</v>
      </c>
      <c r="L259" s="3" t="s">
        <v>12</v>
      </c>
      <c r="M259" s="3" t="s">
        <v>559</v>
      </c>
      <c r="N259" s="3" t="s">
        <v>62</v>
      </c>
      <c r="O259" s="4">
        <v>42964</v>
      </c>
      <c r="P259" s="14">
        <v>17.69230769230769</v>
      </c>
      <c r="Q259">
        <f t="shared" si="29"/>
        <v>0.17692307692307691</v>
      </c>
      <c r="R259" s="3">
        <v>30</v>
      </c>
      <c r="S259">
        <f t="shared" si="25"/>
        <v>4.2857142857142856</v>
      </c>
      <c r="T259">
        <f t="shared" si="26"/>
        <v>1</v>
      </c>
      <c r="U259">
        <f t="shared" si="30"/>
        <v>8.2191780821917804E-2</v>
      </c>
    </row>
    <row r="260" spans="1:21">
      <c r="A260" t="s">
        <v>56</v>
      </c>
      <c r="B260" s="3" t="s">
        <v>570</v>
      </c>
      <c r="C260" t="s">
        <v>45</v>
      </c>
      <c r="D260" s="3" t="s">
        <v>23</v>
      </c>
      <c r="E260" s="10" t="s">
        <v>11</v>
      </c>
      <c r="F260" s="10" t="s">
        <v>11</v>
      </c>
      <c r="G260" s="7">
        <v>3</v>
      </c>
      <c r="H260" s="7">
        <v>20</v>
      </c>
      <c r="I260" s="7" t="s">
        <v>104</v>
      </c>
      <c r="J260" s="3" t="s">
        <v>19</v>
      </c>
      <c r="K260" t="s">
        <v>15</v>
      </c>
      <c r="L260" s="3" t="s">
        <v>12</v>
      </c>
      <c r="M260" s="3" t="s">
        <v>559</v>
      </c>
      <c r="N260" s="3" t="s">
        <v>62</v>
      </c>
      <c r="O260" s="4">
        <v>42964</v>
      </c>
      <c r="P260" s="11">
        <v>22.307692307692307</v>
      </c>
      <c r="Q260">
        <f t="shared" si="29"/>
        <v>0.22307692307692306</v>
      </c>
      <c r="R260" s="3">
        <v>30</v>
      </c>
      <c r="S260">
        <f t="shared" si="25"/>
        <v>4.2857142857142856</v>
      </c>
      <c r="T260">
        <f t="shared" si="26"/>
        <v>1</v>
      </c>
      <c r="U260">
        <f t="shared" si="30"/>
        <v>8.2191780821917804E-2</v>
      </c>
    </row>
    <row r="261" spans="1:21">
      <c r="A261" t="s">
        <v>56</v>
      </c>
      <c r="B261" s="3" t="s">
        <v>570</v>
      </c>
      <c r="C261" t="s">
        <v>45</v>
      </c>
      <c r="D261" s="3" t="s">
        <v>23</v>
      </c>
      <c r="E261" s="10" t="s">
        <v>11</v>
      </c>
      <c r="F261" s="10" t="s">
        <v>11</v>
      </c>
      <c r="G261" s="7">
        <v>4</v>
      </c>
      <c r="H261" s="7">
        <v>21</v>
      </c>
      <c r="I261" s="7" t="s">
        <v>125</v>
      </c>
      <c r="J261" s="3" t="s">
        <v>19</v>
      </c>
      <c r="K261" t="s">
        <v>15</v>
      </c>
      <c r="L261" s="3" t="s">
        <v>12</v>
      </c>
      <c r="M261" s="3" t="s">
        <v>559</v>
      </c>
      <c r="N261" s="3" t="s">
        <v>62</v>
      </c>
      <c r="O261" s="4">
        <v>42964</v>
      </c>
      <c r="P261" s="11">
        <v>30.416666666666664</v>
      </c>
      <c r="Q261">
        <f t="shared" si="29"/>
        <v>0.30416666666666664</v>
      </c>
      <c r="R261" s="3">
        <v>30</v>
      </c>
      <c r="S261">
        <f t="shared" si="25"/>
        <v>4.2857142857142856</v>
      </c>
      <c r="T261">
        <f t="shared" si="26"/>
        <v>1</v>
      </c>
      <c r="U261">
        <f t="shared" si="30"/>
        <v>8.2191780821917804E-2</v>
      </c>
    </row>
    <row r="262" spans="1:21">
      <c r="A262" t="s">
        <v>56</v>
      </c>
      <c r="B262" s="3" t="s">
        <v>570</v>
      </c>
      <c r="C262" t="s">
        <v>45</v>
      </c>
      <c r="D262" s="3" t="s">
        <v>23</v>
      </c>
      <c r="E262" s="10" t="s">
        <v>11</v>
      </c>
      <c r="F262" s="10" t="s">
        <v>11</v>
      </c>
      <c r="G262" s="7">
        <v>1</v>
      </c>
      <c r="H262" s="7">
        <v>18</v>
      </c>
      <c r="I262" s="7" t="s">
        <v>73</v>
      </c>
      <c r="J262" s="3" t="s">
        <v>21</v>
      </c>
      <c r="K262" s="3" t="s">
        <v>17</v>
      </c>
      <c r="L262" s="3" t="s">
        <v>12</v>
      </c>
      <c r="M262" s="3" t="s">
        <v>563</v>
      </c>
      <c r="N262" s="3" t="s">
        <v>62</v>
      </c>
      <c r="O262" s="4">
        <v>42964</v>
      </c>
      <c r="P262" s="14">
        <v>20.8</v>
      </c>
      <c r="Q262">
        <f t="shared" si="29"/>
        <v>0.20800000000000002</v>
      </c>
      <c r="R262" s="3">
        <v>30</v>
      </c>
      <c r="S262">
        <f t="shared" si="25"/>
        <v>4.2857142857142856</v>
      </c>
      <c r="T262">
        <f t="shared" si="26"/>
        <v>1</v>
      </c>
      <c r="U262">
        <f t="shared" si="30"/>
        <v>8.2191780821917804E-2</v>
      </c>
    </row>
    <row r="263" spans="1:21">
      <c r="A263" t="s">
        <v>56</v>
      </c>
      <c r="B263" s="3" t="s">
        <v>570</v>
      </c>
      <c r="C263" t="s">
        <v>45</v>
      </c>
      <c r="D263" s="3" t="s">
        <v>23</v>
      </c>
      <c r="E263" s="10" t="s">
        <v>11</v>
      </c>
      <c r="F263" s="10" t="s">
        <v>11</v>
      </c>
      <c r="G263" s="7">
        <v>3</v>
      </c>
      <c r="H263" s="7">
        <v>20</v>
      </c>
      <c r="I263" s="7" t="s">
        <v>101</v>
      </c>
      <c r="J263" s="3" t="s">
        <v>21</v>
      </c>
      <c r="K263" s="3" t="s">
        <v>17</v>
      </c>
      <c r="L263" s="3" t="s">
        <v>12</v>
      </c>
      <c r="M263" s="3" t="s">
        <v>563</v>
      </c>
      <c r="N263" s="3" t="s">
        <v>62</v>
      </c>
      <c r="O263" s="4">
        <v>42964</v>
      </c>
      <c r="P263" s="11">
        <v>15.769230769230768</v>
      </c>
      <c r="Q263">
        <f t="shared" si="29"/>
        <v>0.15769230769230769</v>
      </c>
      <c r="R263" s="3">
        <v>30</v>
      </c>
      <c r="S263">
        <f t="shared" si="25"/>
        <v>4.2857142857142856</v>
      </c>
      <c r="T263">
        <f t="shared" si="26"/>
        <v>1</v>
      </c>
      <c r="U263">
        <f t="shared" si="30"/>
        <v>8.2191780821917804E-2</v>
      </c>
    </row>
    <row r="264" spans="1:21">
      <c r="A264" t="s">
        <v>56</v>
      </c>
      <c r="B264" s="3" t="s">
        <v>570</v>
      </c>
      <c r="C264" t="s">
        <v>45</v>
      </c>
      <c r="D264" s="3" t="s">
        <v>23</v>
      </c>
      <c r="E264" s="10" t="s">
        <v>11</v>
      </c>
      <c r="F264" s="10" t="s">
        <v>11</v>
      </c>
      <c r="G264" s="7">
        <v>4</v>
      </c>
      <c r="H264" s="7">
        <v>21</v>
      </c>
      <c r="I264" s="7" t="s">
        <v>119</v>
      </c>
      <c r="J264" s="3" t="s">
        <v>21</v>
      </c>
      <c r="K264" s="3" t="s">
        <v>17</v>
      </c>
      <c r="L264" s="3" t="s">
        <v>12</v>
      </c>
      <c r="M264" s="3" t="s">
        <v>563</v>
      </c>
      <c r="N264" s="3" t="s">
        <v>62</v>
      </c>
      <c r="O264" s="4">
        <v>42964</v>
      </c>
      <c r="P264" s="11">
        <v>22.307692307692307</v>
      </c>
      <c r="Q264">
        <f t="shared" si="29"/>
        <v>0.22307692307692306</v>
      </c>
      <c r="R264" s="3">
        <v>30</v>
      </c>
      <c r="S264">
        <f t="shared" si="25"/>
        <v>4.2857142857142856</v>
      </c>
      <c r="T264">
        <f t="shared" si="26"/>
        <v>1</v>
      </c>
      <c r="U264">
        <f t="shared" si="30"/>
        <v>8.2191780821917804E-2</v>
      </c>
    </row>
    <row r="265" spans="1:21">
      <c r="A265" t="s">
        <v>56</v>
      </c>
      <c r="B265" s="3" t="s">
        <v>570</v>
      </c>
      <c r="C265" t="s">
        <v>45</v>
      </c>
      <c r="D265" s="3" t="s">
        <v>23</v>
      </c>
      <c r="E265" s="10" t="s">
        <v>11</v>
      </c>
      <c r="F265" s="10" t="s">
        <v>11</v>
      </c>
      <c r="G265" s="7">
        <v>2</v>
      </c>
      <c r="H265" s="7">
        <v>19</v>
      </c>
      <c r="I265" s="7" t="s">
        <v>93</v>
      </c>
      <c r="J265" s="3" t="s">
        <v>19</v>
      </c>
      <c r="K265" t="s">
        <v>15</v>
      </c>
      <c r="L265" s="3" t="s">
        <v>12</v>
      </c>
      <c r="M265" s="3" t="s">
        <v>569</v>
      </c>
      <c r="N265" s="3" t="s">
        <v>62</v>
      </c>
      <c r="O265" s="4">
        <v>42964</v>
      </c>
      <c r="P265" s="11">
        <v>26.153846153846157</v>
      </c>
      <c r="Q265">
        <f t="shared" si="29"/>
        <v>0.26153846153846155</v>
      </c>
      <c r="R265" s="3">
        <v>30</v>
      </c>
      <c r="S265">
        <f t="shared" si="25"/>
        <v>4.2857142857142856</v>
      </c>
      <c r="T265">
        <f t="shared" si="26"/>
        <v>1</v>
      </c>
      <c r="U265">
        <f t="shared" si="30"/>
        <v>8.2191780821917804E-2</v>
      </c>
    </row>
    <row r="266" spans="1:21">
      <c r="A266" t="s">
        <v>56</v>
      </c>
      <c r="B266" s="3" t="s">
        <v>570</v>
      </c>
      <c r="C266" t="s">
        <v>45</v>
      </c>
      <c r="D266" s="3" t="s">
        <v>23</v>
      </c>
      <c r="E266" s="10" t="s">
        <v>11</v>
      </c>
      <c r="F266" s="10" t="s">
        <v>11</v>
      </c>
      <c r="G266" s="7">
        <v>2</v>
      </c>
      <c r="H266" s="7">
        <v>19</v>
      </c>
      <c r="I266" s="7" t="s">
        <v>88</v>
      </c>
      <c r="J266" s="3" t="s">
        <v>21</v>
      </c>
      <c r="K266" s="3" t="s">
        <v>17</v>
      </c>
      <c r="L266" s="3" t="s">
        <v>12</v>
      </c>
      <c r="M266" t="s">
        <v>563</v>
      </c>
      <c r="N266" s="3" t="s">
        <v>62</v>
      </c>
      <c r="O266" s="4">
        <v>42964</v>
      </c>
      <c r="P266" s="11">
        <v>18</v>
      </c>
      <c r="Q266">
        <f t="shared" si="29"/>
        <v>0.18</v>
      </c>
      <c r="R266" s="3">
        <v>30</v>
      </c>
      <c r="S266">
        <f t="shared" si="25"/>
        <v>4.2857142857142856</v>
      </c>
      <c r="T266">
        <f t="shared" si="26"/>
        <v>1</v>
      </c>
      <c r="U266">
        <f t="shared" si="30"/>
        <v>8.2191780821917804E-2</v>
      </c>
    </row>
    <row r="267" spans="1:21">
      <c r="A267" t="s">
        <v>57</v>
      </c>
      <c r="B267" s="3" t="s">
        <v>64</v>
      </c>
      <c r="C267" t="s">
        <v>47</v>
      </c>
      <c r="D267" t="s">
        <v>31</v>
      </c>
      <c r="E267">
        <v>5.0000000000000009</v>
      </c>
      <c r="F267">
        <v>5.94</v>
      </c>
      <c r="G267" s="2">
        <v>2</v>
      </c>
      <c r="H267" s="2">
        <v>2</v>
      </c>
      <c r="I267" s="2" t="s">
        <v>469</v>
      </c>
      <c r="J267" t="s">
        <v>18</v>
      </c>
      <c r="K267" t="s">
        <v>15</v>
      </c>
      <c r="L267" t="s">
        <v>6</v>
      </c>
      <c r="M267" s="3" t="s">
        <v>560</v>
      </c>
      <c r="N267" s="3" t="s">
        <v>62</v>
      </c>
      <c r="O267" s="5">
        <v>42961</v>
      </c>
      <c r="P267" s="11">
        <v>32.52026060702368</v>
      </c>
      <c r="Q267">
        <v>0.32520260600000001</v>
      </c>
      <c r="R267" s="3">
        <v>31</v>
      </c>
      <c r="S267">
        <f t="shared" si="25"/>
        <v>4.4285714285714288</v>
      </c>
      <c r="T267">
        <f t="shared" si="26"/>
        <v>1.0333333333333334</v>
      </c>
      <c r="U267">
        <f t="shared" ref="U267:U294" si="31">R267/265</f>
        <v>0.1169811320754717</v>
      </c>
    </row>
    <row r="268" spans="1:21">
      <c r="A268" t="s">
        <v>57</v>
      </c>
      <c r="B268" s="3" t="s">
        <v>64</v>
      </c>
      <c r="C268" t="s">
        <v>47</v>
      </c>
      <c r="D268" t="s">
        <v>32</v>
      </c>
      <c r="E268">
        <v>4.4666666666666659</v>
      </c>
      <c r="F268">
        <v>5.45</v>
      </c>
      <c r="G268" s="2">
        <v>3</v>
      </c>
      <c r="H268" s="2">
        <v>4</v>
      </c>
      <c r="I268" s="2" t="s">
        <v>476</v>
      </c>
      <c r="J268" t="s">
        <v>18</v>
      </c>
      <c r="K268" t="s">
        <v>15</v>
      </c>
      <c r="L268" t="s">
        <v>6</v>
      </c>
      <c r="M268" s="3" t="s">
        <v>560</v>
      </c>
      <c r="N268" s="3" t="s">
        <v>62</v>
      </c>
      <c r="O268" s="5">
        <v>42961</v>
      </c>
      <c r="P268" s="11">
        <v>32.479681030516787</v>
      </c>
      <c r="Q268">
        <v>0.32479680999999999</v>
      </c>
      <c r="R268" s="3">
        <v>31</v>
      </c>
      <c r="S268">
        <f t="shared" si="25"/>
        <v>4.4285714285714288</v>
      </c>
      <c r="T268">
        <f t="shared" si="26"/>
        <v>1.0333333333333334</v>
      </c>
      <c r="U268">
        <f t="shared" si="31"/>
        <v>0.1169811320754717</v>
      </c>
    </row>
    <row r="269" spans="1:21">
      <c r="A269" t="s">
        <v>57</v>
      </c>
      <c r="B269" s="3" t="s">
        <v>64</v>
      </c>
      <c r="C269" t="s">
        <v>47</v>
      </c>
      <c r="D269" t="s">
        <v>33</v>
      </c>
      <c r="E269">
        <v>12.200000000000001</v>
      </c>
      <c r="F269">
        <v>4.59</v>
      </c>
      <c r="G269" s="2">
        <v>4</v>
      </c>
      <c r="H269" s="2">
        <v>5</v>
      </c>
      <c r="I269" s="2" t="s">
        <v>486</v>
      </c>
      <c r="J269" t="s">
        <v>18</v>
      </c>
      <c r="K269" t="s">
        <v>15</v>
      </c>
      <c r="L269" t="s">
        <v>6</v>
      </c>
      <c r="M269" s="3" t="s">
        <v>560</v>
      </c>
      <c r="N269" s="3" t="s">
        <v>62</v>
      </c>
      <c r="O269" s="5">
        <v>42961</v>
      </c>
      <c r="P269" s="11">
        <v>30.382803068655324</v>
      </c>
      <c r="Q269">
        <v>0.303828031</v>
      </c>
      <c r="R269" s="3">
        <v>31</v>
      </c>
      <c r="S269">
        <f t="shared" si="25"/>
        <v>4.4285714285714288</v>
      </c>
      <c r="T269">
        <f t="shared" si="26"/>
        <v>1.0333333333333334</v>
      </c>
      <c r="U269">
        <f t="shared" si="31"/>
        <v>0.1169811320754717</v>
      </c>
    </row>
    <row r="270" spans="1:21">
      <c r="A270" t="s">
        <v>57</v>
      </c>
      <c r="B270" s="3" t="s">
        <v>64</v>
      </c>
      <c r="C270" t="s">
        <v>47</v>
      </c>
      <c r="D270" t="s">
        <v>34</v>
      </c>
      <c r="E270" s="11">
        <v>8.2000000000000011</v>
      </c>
      <c r="F270" s="11">
        <v>4.2699999999999996</v>
      </c>
      <c r="G270" s="2">
        <v>5</v>
      </c>
      <c r="H270" s="2">
        <v>7</v>
      </c>
      <c r="I270" s="2" t="s">
        <v>498</v>
      </c>
      <c r="J270" t="s">
        <v>18</v>
      </c>
      <c r="K270" t="s">
        <v>15</v>
      </c>
      <c r="L270" t="s">
        <v>6</v>
      </c>
      <c r="M270" s="3" t="s">
        <v>560</v>
      </c>
      <c r="N270" s="3" t="s">
        <v>62</v>
      </c>
      <c r="O270" s="5">
        <v>42961</v>
      </c>
      <c r="P270" s="11">
        <v>39.862650226314969</v>
      </c>
      <c r="Q270">
        <v>0.39862650199999999</v>
      </c>
      <c r="R270" s="3">
        <v>31</v>
      </c>
      <c r="S270">
        <f t="shared" si="25"/>
        <v>4.4285714285714288</v>
      </c>
      <c r="T270">
        <f t="shared" si="26"/>
        <v>1.0333333333333334</v>
      </c>
      <c r="U270">
        <f t="shared" si="31"/>
        <v>0.1169811320754717</v>
      </c>
    </row>
    <row r="271" spans="1:21">
      <c r="A271" t="s">
        <v>57</v>
      </c>
      <c r="B271" s="3" t="s">
        <v>64</v>
      </c>
      <c r="C271" t="s">
        <v>47</v>
      </c>
      <c r="D271" t="s">
        <v>35</v>
      </c>
      <c r="E271" s="11">
        <v>7.0999999999999988</v>
      </c>
      <c r="F271" s="11">
        <v>5.39</v>
      </c>
      <c r="G271" s="2">
        <v>6</v>
      </c>
      <c r="H271" s="2">
        <v>9</v>
      </c>
      <c r="I271" s="2" t="s">
        <v>509</v>
      </c>
      <c r="J271" t="s">
        <v>18</v>
      </c>
      <c r="K271" t="s">
        <v>15</v>
      </c>
      <c r="L271" t="s">
        <v>6</v>
      </c>
      <c r="M271" s="3" t="s">
        <v>560</v>
      </c>
      <c r="N271" s="3" t="s">
        <v>62</v>
      </c>
      <c r="O271" s="5">
        <v>42961</v>
      </c>
      <c r="P271" s="11">
        <v>22.161070636680392</v>
      </c>
      <c r="Q271">
        <v>0.22161070599999999</v>
      </c>
      <c r="R271" s="3">
        <v>31</v>
      </c>
      <c r="S271">
        <f t="shared" si="25"/>
        <v>4.4285714285714288</v>
      </c>
      <c r="T271">
        <f t="shared" si="26"/>
        <v>1.0333333333333334</v>
      </c>
      <c r="U271">
        <f t="shared" si="31"/>
        <v>0.1169811320754717</v>
      </c>
    </row>
    <row r="272" spans="1:21">
      <c r="A272" t="s">
        <v>57</v>
      </c>
      <c r="B272" s="3" t="s">
        <v>64</v>
      </c>
      <c r="C272" t="s">
        <v>47</v>
      </c>
      <c r="D272" t="s">
        <v>36</v>
      </c>
      <c r="E272" s="11">
        <v>8.1666666666666661</v>
      </c>
      <c r="F272" s="11">
        <v>4.4000000000000004</v>
      </c>
      <c r="G272" s="2">
        <v>7</v>
      </c>
      <c r="H272" s="2">
        <v>11</v>
      </c>
      <c r="I272" s="2" t="s">
        <v>523</v>
      </c>
      <c r="J272" t="s">
        <v>18</v>
      </c>
      <c r="K272" t="s">
        <v>15</v>
      </c>
      <c r="L272" t="s">
        <v>6</v>
      </c>
      <c r="M272" s="3" t="s">
        <v>560</v>
      </c>
      <c r="N272" s="3" t="s">
        <v>62</v>
      </c>
      <c r="O272" s="5">
        <v>42961</v>
      </c>
      <c r="P272" s="11">
        <v>44.025829965929795</v>
      </c>
      <c r="Q272">
        <v>0.44025829999999999</v>
      </c>
      <c r="R272" s="3">
        <v>31</v>
      </c>
      <c r="S272">
        <f t="shared" si="25"/>
        <v>4.4285714285714288</v>
      </c>
      <c r="T272">
        <f t="shared" si="26"/>
        <v>1.0333333333333334</v>
      </c>
      <c r="U272">
        <f t="shared" si="31"/>
        <v>0.1169811320754717</v>
      </c>
    </row>
    <row r="273" spans="1:21">
      <c r="A273" t="s">
        <v>57</v>
      </c>
      <c r="B273" s="3" t="s">
        <v>64</v>
      </c>
      <c r="C273" t="s">
        <v>47</v>
      </c>
      <c r="D273" t="s">
        <v>37</v>
      </c>
      <c r="E273" s="11">
        <v>9.9666666666666668</v>
      </c>
      <c r="F273" s="11">
        <v>3.94</v>
      </c>
      <c r="G273" s="2">
        <v>8</v>
      </c>
      <c r="H273" s="2">
        <v>13</v>
      </c>
      <c r="I273" s="2" t="s">
        <v>533</v>
      </c>
      <c r="J273" t="s">
        <v>18</v>
      </c>
      <c r="K273" t="s">
        <v>15</v>
      </c>
      <c r="L273" t="s">
        <v>6</v>
      </c>
      <c r="M273" s="3" t="s">
        <v>560</v>
      </c>
      <c r="N273" s="3" t="s">
        <v>62</v>
      </c>
      <c r="O273" s="5">
        <v>42961</v>
      </c>
      <c r="P273" s="11">
        <v>26.801556420233464</v>
      </c>
      <c r="Q273">
        <v>0.26801556399999998</v>
      </c>
      <c r="R273" s="3">
        <v>31</v>
      </c>
      <c r="S273">
        <f t="shared" si="25"/>
        <v>4.4285714285714288</v>
      </c>
      <c r="T273">
        <f t="shared" si="26"/>
        <v>1.0333333333333334</v>
      </c>
      <c r="U273">
        <f t="shared" si="31"/>
        <v>0.1169811320754717</v>
      </c>
    </row>
    <row r="274" spans="1:21">
      <c r="A274" t="s">
        <v>57</v>
      </c>
      <c r="B274" s="3" t="s">
        <v>64</v>
      </c>
      <c r="C274" t="s">
        <v>47</v>
      </c>
      <c r="D274" t="s">
        <v>26</v>
      </c>
      <c r="E274" s="11">
        <v>2.8333333333333335</v>
      </c>
      <c r="F274" s="11">
        <v>3.45</v>
      </c>
      <c r="G274" s="2">
        <v>1</v>
      </c>
      <c r="H274" s="2">
        <v>1</v>
      </c>
      <c r="I274" s="2" t="s">
        <v>457</v>
      </c>
      <c r="J274" t="s">
        <v>20</v>
      </c>
      <c r="K274" t="s">
        <v>17</v>
      </c>
      <c r="L274" t="s">
        <v>6</v>
      </c>
      <c r="M274" t="s">
        <v>558</v>
      </c>
      <c r="N274" s="3" t="s">
        <v>62</v>
      </c>
      <c r="O274" s="5">
        <v>42961</v>
      </c>
      <c r="P274" s="11">
        <v>29.836141958530714</v>
      </c>
      <c r="Q274">
        <v>0.29836141999999999</v>
      </c>
      <c r="R274" s="3">
        <v>31</v>
      </c>
      <c r="S274">
        <f t="shared" si="25"/>
        <v>4.4285714285714288</v>
      </c>
      <c r="T274">
        <f t="shared" si="26"/>
        <v>1.0333333333333334</v>
      </c>
      <c r="U274">
        <f t="shared" si="31"/>
        <v>0.1169811320754717</v>
      </c>
    </row>
    <row r="275" spans="1:21">
      <c r="A275" t="s">
        <v>57</v>
      </c>
      <c r="B275" s="3" t="s">
        <v>64</v>
      </c>
      <c r="C275" t="s">
        <v>47</v>
      </c>
      <c r="D275" t="s">
        <v>27</v>
      </c>
      <c r="E275" s="11">
        <v>1.8333333333333333</v>
      </c>
      <c r="F275" s="11">
        <v>3.4</v>
      </c>
      <c r="G275" s="2">
        <v>2</v>
      </c>
      <c r="H275" s="2">
        <v>3</v>
      </c>
      <c r="I275" s="2" t="s">
        <v>468</v>
      </c>
      <c r="J275" t="s">
        <v>20</v>
      </c>
      <c r="K275" t="s">
        <v>17</v>
      </c>
      <c r="L275" t="s">
        <v>6</v>
      </c>
      <c r="M275" t="s">
        <v>558</v>
      </c>
      <c r="N275" s="3" t="s">
        <v>62</v>
      </c>
      <c r="O275" s="5">
        <v>42961</v>
      </c>
      <c r="P275" s="11">
        <v>32.387818618760591</v>
      </c>
      <c r="Q275">
        <v>0.32387818600000001</v>
      </c>
      <c r="R275" s="3">
        <v>31</v>
      </c>
      <c r="S275">
        <f t="shared" si="25"/>
        <v>4.4285714285714288</v>
      </c>
      <c r="T275">
        <f t="shared" si="26"/>
        <v>1.0333333333333334</v>
      </c>
      <c r="U275">
        <f t="shared" si="31"/>
        <v>0.1169811320754717</v>
      </c>
    </row>
    <row r="276" spans="1:21">
      <c r="A276" t="s">
        <v>57</v>
      </c>
      <c r="B276" s="3" t="s">
        <v>64</v>
      </c>
      <c r="C276" t="s">
        <v>47</v>
      </c>
      <c r="D276" t="s">
        <v>28</v>
      </c>
      <c r="E276" s="11">
        <v>2.8333333333333335</v>
      </c>
      <c r="F276" s="11">
        <v>3.48</v>
      </c>
      <c r="G276" s="2">
        <v>4</v>
      </c>
      <c r="H276" s="2">
        <v>6</v>
      </c>
      <c r="I276" s="2" t="s">
        <v>487</v>
      </c>
      <c r="J276" t="s">
        <v>20</v>
      </c>
      <c r="K276" t="s">
        <v>17</v>
      </c>
      <c r="L276" t="s">
        <v>6</v>
      </c>
      <c r="M276" t="s">
        <v>558</v>
      </c>
      <c r="N276" s="3" t="s">
        <v>62</v>
      </c>
      <c r="O276" s="5">
        <v>42961</v>
      </c>
      <c r="P276" s="11">
        <v>35.633435761795482</v>
      </c>
      <c r="Q276">
        <v>0.35633435800000002</v>
      </c>
      <c r="R276" s="3">
        <v>31</v>
      </c>
      <c r="S276">
        <f t="shared" si="25"/>
        <v>4.4285714285714288</v>
      </c>
      <c r="T276">
        <f t="shared" si="26"/>
        <v>1.0333333333333334</v>
      </c>
      <c r="U276">
        <f t="shared" si="31"/>
        <v>0.1169811320754717</v>
      </c>
    </row>
    <row r="277" spans="1:21">
      <c r="A277" t="s">
        <v>57</v>
      </c>
      <c r="B277" s="3" t="s">
        <v>64</v>
      </c>
      <c r="C277" t="s">
        <v>47</v>
      </c>
      <c r="D277" t="s">
        <v>29</v>
      </c>
      <c r="E277" s="11">
        <v>3</v>
      </c>
      <c r="F277" s="11">
        <v>3.55</v>
      </c>
      <c r="G277" s="2">
        <v>5</v>
      </c>
      <c r="H277" s="2">
        <v>8</v>
      </c>
      <c r="I277" s="2" t="s">
        <v>499</v>
      </c>
      <c r="J277" t="s">
        <v>20</v>
      </c>
      <c r="K277" s="3" t="s">
        <v>17</v>
      </c>
      <c r="L277" t="s">
        <v>6</v>
      </c>
      <c r="M277" t="s">
        <v>558</v>
      </c>
      <c r="N277" s="3" t="s">
        <v>62</v>
      </c>
      <c r="O277" s="5">
        <v>42961</v>
      </c>
      <c r="P277" s="11">
        <v>40.209682392846133</v>
      </c>
      <c r="Q277">
        <v>0.40209682400000002</v>
      </c>
      <c r="R277" s="3">
        <v>31</v>
      </c>
      <c r="S277">
        <f t="shared" ref="S277:S340" si="32">R277/7</f>
        <v>4.4285714285714288</v>
      </c>
      <c r="T277">
        <f t="shared" ref="T277:T340" si="33">R277/30</f>
        <v>1.0333333333333334</v>
      </c>
      <c r="U277">
        <f t="shared" si="31"/>
        <v>0.1169811320754717</v>
      </c>
    </row>
    <row r="278" spans="1:21">
      <c r="A278" t="s">
        <v>57</v>
      </c>
      <c r="B278" s="3" t="s">
        <v>64</v>
      </c>
      <c r="C278" t="s">
        <v>47</v>
      </c>
      <c r="D278" t="s">
        <v>30</v>
      </c>
      <c r="E278" s="11">
        <v>6</v>
      </c>
      <c r="F278" s="11">
        <v>3.38</v>
      </c>
      <c r="G278" s="2">
        <v>6</v>
      </c>
      <c r="H278" s="2">
        <v>10</v>
      </c>
      <c r="I278" s="2" t="s">
        <v>511</v>
      </c>
      <c r="J278" t="s">
        <v>20</v>
      </c>
      <c r="K278" t="s">
        <v>17</v>
      </c>
      <c r="L278" t="s">
        <v>6</v>
      </c>
      <c r="M278" t="s">
        <v>558</v>
      </c>
      <c r="N278" s="3" t="s">
        <v>62</v>
      </c>
      <c r="O278" s="5">
        <v>42961</v>
      </c>
      <c r="P278" s="11">
        <v>29.272255967810572</v>
      </c>
      <c r="Q278">
        <v>0.29272256000000002</v>
      </c>
      <c r="R278" s="3">
        <v>31</v>
      </c>
      <c r="S278">
        <f t="shared" si="32"/>
        <v>4.4285714285714288</v>
      </c>
      <c r="T278">
        <f t="shared" si="33"/>
        <v>1.0333333333333334</v>
      </c>
      <c r="U278">
        <f t="shared" si="31"/>
        <v>0.1169811320754717</v>
      </c>
    </row>
    <row r="279" spans="1:21">
      <c r="A279" t="s">
        <v>57</v>
      </c>
      <c r="B279" s="3" t="s">
        <v>64</v>
      </c>
      <c r="C279" t="s">
        <v>47</v>
      </c>
      <c r="D279" t="s">
        <v>40</v>
      </c>
      <c r="E279" s="11">
        <v>2.2333333333333334</v>
      </c>
      <c r="F279" s="11">
        <v>3.52</v>
      </c>
      <c r="G279" s="2">
        <v>7</v>
      </c>
      <c r="H279" s="2">
        <v>12</v>
      </c>
      <c r="I279" s="2" t="s">
        <v>522</v>
      </c>
      <c r="J279" t="s">
        <v>20</v>
      </c>
      <c r="K279" t="s">
        <v>17</v>
      </c>
      <c r="L279" t="s">
        <v>6</v>
      </c>
      <c r="M279" t="s">
        <v>558</v>
      </c>
      <c r="N279" s="3" t="s">
        <v>62</v>
      </c>
      <c r="O279" s="5">
        <v>42961</v>
      </c>
      <c r="P279" s="11">
        <v>40.284540474741327</v>
      </c>
      <c r="Q279">
        <v>0.40284540499999999</v>
      </c>
      <c r="R279" s="3">
        <v>31</v>
      </c>
      <c r="S279">
        <f t="shared" si="32"/>
        <v>4.4285714285714288</v>
      </c>
      <c r="T279">
        <f t="shared" si="33"/>
        <v>1.0333333333333334</v>
      </c>
      <c r="U279">
        <f t="shared" si="31"/>
        <v>0.1169811320754717</v>
      </c>
    </row>
    <row r="280" spans="1:21">
      <c r="A280" t="s">
        <v>57</v>
      </c>
      <c r="B280" s="3" t="s">
        <v>64</v>
      </c>
      <c r="C280" t="s">
        <v>47</v>
      </c>
      <c r="D280" t="s">
        <v>41</v>
      </c>
      <c r="E280" s="11">
        <v>4.5333333333333332</v>
      </c>
      <c r="F280" s="11">
        <v>3.13</v>
      </c>
      <c r="G280" s="2">
        <v>8</v>
      </c>
      <c r="H280" s="2">
        <v>14</v>
      </c>
      <c r="I280" s="2" t="s">
        <v>534</v>
      </c>
      <c r="J280" t="s">
        <v>20</v>
      </c>
      <c r="K280" t="s">
        <v>17</v>
      </c>
      <c r="L280" t="s">
        <v>6</v>
      </c>
      <c r="M280" t="s">
        <v>558</v>
      </c>
      <c r="N280" s="3" t="s">
        <v>62</v>
      </c>
      <c r="O280" s="5">
        <v>42961</v>
      </c>
      <c r="P280" s="11">
        <v>31.879941659629996</v>
      </c>
      <c r="Q280">
        <v>0.31879941699999997</v>
      </c>
      <c r="R280" s="3">
        <v>31</v>
      </c>
      <c r="S280">
        <f t="shared" si="32"/>
        <v>4.4285714285714288</v>
      </c>
      <c r="T280">
        <f t="shared" si="33"/>
        <v>1.0333333333333334</v>
      </c>
      <c r="U280">
        <f t="shared" si="31"/>
        <v>0.1169811320754717</v>
      </c>
    </row>
    <row r="281" spans="1:21">
      <c r="A281" t="s">
        <v>57</v>
      </c>
      <c r="B281" s="3" t="s">
        <v>64</v>
      </c>
      <c r="C281" t="s">
        <v>47</v>
      </c>
      <c r="D281" t="s">
        <v>31</v>
      </c>
      <c r="E281" s="11">
        <v>5.0000000000000009</v>
      </c>
      <c r="F281" s="11">
        <v>5.94</v>
      </c>
      <c r="G281" s="2">
        <v>2</v>
      </c>
      <c r="H281" s="2">
        <v>2</v>
      </c>
      <c r="I281" s="2" t="s">
        <v>462</v>
      </c>
      <c r="J281" t="s">
        <v>18</v>
      </c>
      <c r="K281" t="s">
        <v>15</v>
      </c>
      <c r="L281" t="s">
        <v>8</v>
      </c>
      <c r="M281" s="3" t="s">
        <v>562</v>
      </c>
      <c r="N281" s="3" t="s">
        <v>63</v>
      </c>
      <c r="O281" s="5">
        <v>42961</v>
      </c>
      <c r="P281" s="11">
        <v>18.166463725990809</v>
      </c>
      <c r="Q281">
        <v>0.18166463699999999</v>
      </c>
      <c r="R281" s="3">
        <v>31</v>
      </c>
      <c r="S281">
        <f t="shared" si="32"/>
        <v>4.4285714285714288</v>
      </c>
      <c r="T281">
        <f t="shared" si="33"/>
        <v>1.0333333333333334</v>
      </c>
      <c r="U281">
        <f t="shared" si="31"/>
        <v>0.1169811320754717</v>
      </c>
    </row>
    <row r="282" spans="1:21">
      <c r="A282" t="s">
        <v>57</v>
      </c>
      <c r="B282" s="3" t="s">
        <v>64</v>
      </c>
      <c r="C282" t="s">
        <v>47</v>
      </c>
      <c r="D282" t="s">
        <v>32</v>
      </c>
      <c r="E282" s="11">
        <v>4.4666666666666659</v>
      </c>
      <c r="F282" s="11">
        <v>5.45</v>
      </c>
      <c r="G282" s="2">
        <v>3</v>
      </c>
      <c r="H282" s="2">
        <v>4</v>
      </c>
      <c r="I282" s="2" t="s">
        <v>474</v>
      </c>
      <c r="J282" t="s">
        <v>18</v>
      </c>
      <c r="K282" t="s">
        <v>15</v>
      </c>
      <c r="L282" t="s">
        <v>8</v>
      </c>
      <c r="M282" s="3" t="s">
        <v>562</v>
      </c>
      <c r="N282" s="3" t="s">
        <v>63</v>
      </c>
      <c r="O282" s="5">
        <v>42961</v>
      </c>
      <c r="P282" s="11">
        <v>13.09216192937123</v>
      </c>
      <c r="Q282">
        <v>0.13092161899999999</v>
      </c>
      <c r="R282" s="3">
        <v>31</v>
      </c>
      <c r="S282">
        <f t="shared" si="32"/>
        <v>4.4285714285714288</v>
      </c>
      <c r="T282">
        <f t="shared" si="33"/>
        <v>1.0333333333333334</v>
      </c>
      <c r="U282">
        <f t="shared" si="31"/>
        <v>0.1169811320754717</v>
      </c>
    </row>
    <row r="283" spans="1:21">
      <c r="A283" t="s">
        <v>57</v>
      </c>
      <c r="B283" s="3" t="s">
        <v>64</v>
      </c>
      <c r="C283" t="s">
        <v>47</v>
      </c>
      <c r="D283" t="s">
        <v>33</v>
      </c>
      <c r="E283" s="11">
        <v>12.200000000000001</v>
      </c>
      <c r="F283" s="11">
        <v>4.59</v>
      </c>
      <c r="G283" s="2">
        <v>4</v>
      </c>
      <c r="H283" s="2">
        <v>5</v>
      </c>
      <c r="I283" s="2" t="s">
        <v>481</v>
      </c>
      <c r="J283" t="s">
        <v>18</v>
      </c>
      <c r="K283" t="s">
        <v>15</v>
      </c>
      <c r="L283" t="s">
        <v>8</v>
      </c>
      <c r="M283" s="3" t="s">
        <v>562</v>
      </c>
      <c r="N283" s="3" t="s">
        <v>63</v>
      </c>
      <c r="O283" s="5">
        <v>42961</v>
      </c>
      <c r="P283" s="11">
        <v>18.100759696121553</v>
      </c>
      <c r="Q283">
        <v>0.18100759699999999</v>
      </c>
      <c r="R283" s="3">
        <v>31</v>
      </c>
      <c r="S283">
        <f t="shared" si="32"/>
        <v>4.4285714285714288</v>
      </c>
      <c r="T283">
        <f t="shared" si="33"/>
        <v>1.0333333333333334</v>
      </c>
      <c r="U283">
        <f t="shared" si="31"/>
        <v>0.1169811320754717</v>
      </c>
    </row>
    <row r="284" spans="1:21">
      <c r="A284" t="s">
        <v>57</v>
      </c>
      <c r="B284" s="3" t="s">
        <v>64</v>
      </c>
      <c r="C284" t="s">
        <v>47</v>
      </c>
      <c r="D284" t="s">
        <v>34</v>
      </c>
      <c r="E284" s="11">
        <v>8.1999999999999993</v>
      </c>
      <c r="F284" s="11">
        <v>4.2699999999999996</v>
      </c>
      <c r="G284" s="2">
        <v>5</v>
      </c>
      <c r="H284" s="2">
        <v>7</v>
      </c>
      <c r="I284" s="2" t="s">
        <v>495</v>
      </c>
      <c r="J284" t="s">
        <v>18</v>
      </c>
      <c r="K284" t="s">
        <v>15</v>
      </c>
      <c r="L284" t="s">
        <v>8</v>
      </c>
      <c r="M284" s="3" t="s">
        <v>562</v>
      </c>
      <c r="N284" s="3" t="s">
        <v>63</v>
      </c>
      <c r="O284" s="5">
        <v>42961</v>
      </c>
      <c r="P284" s="11">
        <v>21.618662942131291</v>
      </c>
      <c r="Q284">
        <v>0.21618662899999999</v>
      </c>
      <c r="R284" s="3">
        <v>31</v>
      </c>
      <c r="S284">
        <f t="shared" si="32"/>
        <v>4.4285714285714288</v>
      </c>
      <c r="T284">
        <f t="shared" si="33"/>
        <v>1.0333333333333334</v>
      </c>
      <c r="U284">
        <f t="shared" si="31"/>
        <v>0.1169811320754717</v>
      </c>
    </row>
    <row r="285" spans="1:21">
      <c r="A285" t="s">
        <v>57</v>
      </c>
      <c r="B285" s="3" t="s">
        <v>64</v>
      </c>
      <c r="C285" t="s">
        <v>47</v>
      </c>
      <c r="D285" t="s">
        <v>35</v>
      </c>
      <c r="E285" s="11">
        <v>7.0999999999999988</v>
      </c>
      <c r="F285" s="11">
        <v>5.39</v>
      </c>
      <c r="G285" s="2">
        <v>6</v>
      </c>
      <c r="H285" s="2">
        <v>9</v>
      </c>
      <c r="I285" s="2" t="s">
        <v>502</v>
      </c>
      <c r="J285" t="s">
        <v>18</v>
      </c>
      <c r="K285" t="s">
        <v>15</v>
      </c>
      <c r="L285" t="s">
        <v>8</v>
      </c>
      <c r="M285" s="3" t="s">
        <v>562</v>
      </c>
      <c r="N285" s="3" t="s">
        <v>63</v>
      </c>
      <c r="O285" s="5">
        <v>42961</v>
      </c>
      <c r="P285" s="11">
        <v>6.2909161340306028</v>
      </c>
      <c r="Q285">
        <v>6.2909161000000005E-2</v>
      </c>
      <c r="R285" s="3">
        <v>31</v>
      </c>
      <c r="S285">
        <f t="shared" si="32"/>
        <v>4.4285714285714288</v>
      </c>
      <c r="T285">
        <f t="shared" si="33"/>
        <v>1.0333333333333334</v>
      </c>
      <c r="U285">
        <f t="shared" si="31"/>
        <v>0.1169811320754717</v>
      </c>
    </row>
    <row r="286" spans="1:21">
      <c r="A286" t="s">
        <v>57</v>
      </c>
      <c r="B286" s="3" t="s">
        <v>64</v>
      </c>
      <c r="C286" t="s">
        <v>47</v>
      </c>
      <c r="D286" t="s">
        <v>36</v>
      </c>
      <c r="E286" s="11">
        <v>8.1666666666666661</v>
      </c>
      <c r="F286" s="11">
        <v>4.4000000000000004</v>
      </c>
      <c r="G286" s="2">
        <v>7</v>
      </c>
      <c r="H286" s="2">
        <v>11</v>
      </c>
      <c r="I286" s="2" t="s">
        <v>516</v>
      </c>
      <c r="J286" t="s">
        <v>18</v>
      </c>
      <c r="K286" t="s">
        <v>15</v>
      </c>
      <c r="L286" t="s">
        <v>8</v>
      </c>
      <c r="M286" s="3" t="s">
        <v>562</v>
      </c>
      <c r="N286" s="3" t="s">
        <v>63</v>
      </c>
      <c r="O286" s="5">
        <v>42961</v>
      </c>
      <c r="P286" s="11">
        <v>13.159364775357114</v>
      </c>
      <c r="Q286">
        <v>0.13159364800000001</v>
      </c>
      <c r="R286" s="3">
        <v>31</v>
      </c>
      <c r="S286">
        <f t="shared" si="32"/>
        <v>4.4285714285714288</v>
      </c>
      <c r="T286">
        <f t="shared" si="33"/>
        <v>1.0333333333333334</v>
      </c>
      <c r="U286">
        <f t="shared" si="31"/>
        <v>0.1169811320754717</v>
      </c>
    </row>
    <row r="287" spans="1:21">
      <c r="A287" t="s">
        <v>57</v>
      </c>
      <c r="B287" s="3" t="s">
        <v>64</v>
      </c>
      <c r="C287" t="s">
        <v>47</v>
      </c>
      <c r="D287" t="s">
        <v>37</v>
      </c>
      <c r="E287" s="11">
        <f>AVERAGE(6.2,12.3,11.4)</f>
        <v>9.9666666666666668</v>
      </c>
      <c r="F287" s="11">
        <v>3.94</v>
      </c>
      <c r="G287" s="2">
        <v>8</v>
      </c>
      <c r="H287" s="2">
        <v>13</v>
      </c>
      <c r="I287" s="2" t="s">
        <v>527</v>
      </c>
      <c r="J287" t="s">
        <v>18</v>
      </c>
      <c r="K287" t="s">
        <v>15</v>
      </c>
      <c r="L287" t="s">
        <v>8</v>
      </c>
      <c r="M287" s="3" t="s">
        <v>562</v>
      </c>
      <c r="N287" s="3" t="s">
        <v>63</v>
      </c>
      <c r="O287" s="5">
        <v>42961</v>
      </c>
      <c r="P287" s="11">
        <v>13.779104477611941</v>
      </c>
      <c r="Q287">
        <v>0.137791045</v>
      </c>
      <c r="R287" s="3">
        <v>31</v>
      </c>
      <c r="S287">
        <f t="shared" si="32"/>
        <v>4.4285714285714288</v>
      </c>
      <c r="T287">
        <f t="shared" si="33"/>
        <v>1.0333333333333334</v>
      </c>
      <c r="U287">
        <f t="shared" si="31"/>
        <v>0.1169811320754717</v>
      </c>
    </row>
    <row r="288" spans="1:21">
      <c r="A288" t="s">
        <v>57</v>
      </c>
      <c r="B288" s="3" t="s">
        <v>64</v>
      </c>
      <c r="C288" t="s">
        <v>47</v>
      </c>
      <c r="D288" t="s">
        <v>26</v>
      </c>
      <c r="E288" s="11">
        <v>2.8333333333333335</v>
      </c>
      <c r="F288" s="11">
        <v>3.45</v>
      </c>
      <c r="G288" s="2">
        <v>1</v>
      </c>
      <c r="H288" s="2">
        <v>1</v>
      </c>
      <c r="I288" s="2" t="s">
        <v>455</v>
      </c>
      <c r="J288" t="s">
        <v>20</v>
      </c>
      <c r="K288" t="s">
        <v>17</v>
      </c>
      <c r="L288" t="s">
        <v>8</v>
      </c>
      <c r="M288" t="s">
        <v>565</v>
      </c>
      <c r="N288" s="3" t="s">
        <v>63</v>
      </c>
      <c r="O288" s="5">
        <v>42961</v>
      </c>
      <c r="P288" s="11">
        <v>17.853875830250963</v>
      </c>
      <c r="Q288">
        <v>0.17853875799999999</v>
      </c>
      <c r="R288" s="3">
        <v>31</v>
      </c>
      <c r="S288">
        <f t="shared" si="32"/>
        <v>4.4285714285714288</v>
      </c>
      <c r="T288">
        <f t="shared" si="33"/>
        <v>1.0333333333333334</v>
      </c>
      <c r="U288">
        <f t="shared" si="31"/>
        <v>0.1169811320754717</v>
      </c>
    </row>
    <row r="289" spans="1:22">
      <c r="A289" t="s">
        <v>57</v>
      </c>
      <c r="B289" s="3" t="s">
        <v>64</v>
      </c>
      <c r="C289" t="s">
        <v>47</v>
      </c>
      <c r="D289" t="s">
        <v>27</v>
      </c>
      <c r="E289" s="11">
        <v>1.8333333333333333</v>
      </c>
      <c r="F289" s="11">
        <v>3.4</v>
      </c>
      <c r="G289" s="2">
        <v>2</v>
      </c>
      <c r="H289" s="2">
        <v>3</v>
      </c>
      <c r="I289" s="2" t="s">
        <v>461</v>
      </c>
      <c r="J289" t="s">
        <v>20</v>
      </c>
      <c r="K289" t="s">
        <v>17</v>
      </c>
      <c r="L289" t="s">
        <v>8</v>
      </c>
      <c r="M289" t="s">
        <v>565</v>
      </c>
      <c r="N289" s="3" t="s">
        <v>63</v>
      </c>
      <c r="O289" s="5">
        <v>42961</v>
      </c>
      <c r="P289" s="11">
        <v>18.138166047087982</v>
      </c>
      <c r="Q289">
        <v>0.18138166</v>
      </c>
      <c r="R289" s="3">
        <v>31</v>
      </c>
      <c r="S289">
        <f t="shared" si="32"/>
        <v>4.4285714285714288</v>
      </c>
      <c r="T289">
        <f t="shared" si="33"/>
        <v>1.0333333333333334</v>
      </c>
      <c r="U289">
        <f t="shared" si="31"/>
        <v>0.1169811320754717</v>
      </c>
    </row>
    <row r="290" spans="1:22">
      <c r="A290" t="s">
        <v>57</v>
      </c>
      <c r="B290" s="3" t="s">
        <v>64</v>
      </c>
      <c r="C290" t="s">
        <v>47</v>
      </c>
      <c r="D290" t="s">
        <v>28</v>
      </c>
      <c r="E290" s="11">
        <v>2.8333333333333335</v>
      </c>
      <c r="F290" s="11">
        <v>3.48</v>
      </c>
      <c r="G290" s="2">
        <v>4</v>
      </c>
      <c r="H290" s="2">
        <v>6</v>
      </c>
      <c r="I290" s="2" t="s">
        <v>482</v>
      </c>
      <c r="J290" t="s">
        <v>20</v>
      </c>
      <c r="K290" t="s">
        <v>17</v>
      </c>
      <c r="L290" t="s">
        <v>8</v>
      </c>
      <c r="M290" t="s">
        <v>565</v>
      </c>
      <c r="N290" s="3" t="s">
        <v>63</v>
      </c>
      <c r="O290" s="5">
        <v>42961</v>
      </c>
      <c r="P290" s="11">
        <v>24.857677455312711</v>
      </c>
      <c r="Q290">
        <v>0.248576775</v>
      </c>
      <c r="R290" s="3">
        <v>31</v>
      </c>
      <c r="S290">
        <f t="shared" si="32"/>
        <v>4.4285714285714288</v>
      </c>
      <c r="T290">
        <f t="shared" si="33"/>
        <v>1.0333333333333334</v>
      </c>
      <c r="U290">
        <f t="shared" si="31"/>
        <v>0.1169811320754717</v>
      </c>
    </row>
    <row r="291" spans="1:22">
      <c r="A291" t="s">
        <v>57</v>
      </c>
      <c r="B291" s="3" t="s">
        <v>64</v>
      </c>
      <c r="C291" t="s">
        <v>47</v>
      </c>
      <c r="D291" t="s">
        <v>29</v>
      </c>
      <c r="E291" s="11">
        <v>3</v>
      </c>
      <c r="F291" s="11">
        <v>3.55</v>
      </c>
      <c r="G291" s="2">
        <v>5</v>
      </c>
      <c r="H291" s="2">
        <v>8</v>
      </c>
      <c r="I291" s="2" t="s">
        <v>491</v>
      </c>
      <c r="J291" t="s">
        <v>20</v>
      </c>
      <c r="K291" s="3" t="s">
        <v>17</v>
      </c>
      <c r="L291" t="s">
        <v>8</v>
      </c>
      <c r="M291" t="s">
        <v>565</v>
      </c>
      <c r="N291" s="3" t="s">
        <v>63</v>
      </c>
      <c r="O291" s="5">
        <v>42961</v>
      </c>
      <c r="P291" s="11">
        <v>17.319892577744909</v>
      </c>
      <c r="Q291">
        <v>0.173198926</v>
      </c>
      <c r="R291" s="3">
        <v>31</v>
      </c>
      <c r="S291">
        <f t="shared" si="32"/>
        <v>4.4285714285714288</v>
      </c>
      <c r="T291">
        <f t="shared" si="33"/>
        <v>1.0333333333333334</v>
      </c>
      <c r="U291">
        <f t="shared" si="31"/>
        <v>0.1169811320754717</v>
      </c>
    </row>
    <row r="292" spans="1:22">
      <c r="A292" t="s">
        <v>57</v>
      </c>
      <c r="B292" s="3" t="s">
        <v>64</v>
      </c>
      <c r="C292" t="s">
        <v>47</v>
      </c>
      <c r="D292" t="s">
        <v>30</v>
      </c>
      <c r="E292" s="11">
        <v>6</v>
      </c>
      <c r="F292" s="11">
        <v>3.38</v>
      </c>
      <c r="G292" s="2">
        <v>6</v>
      </c>
      <c r="H292" s="2">
        <v>10</v>
      </c>
      <c r="I292" s="2" t="s">
        <v>505</v>
      </c>
      <c r="J292" t="s">
        <v>20</v>
      </c>
      <c r="K292" t="s">
        <v>17</v>
      </c>
      <c r="L292" t="s">
        <v>8</v>
      </c>
      <c r="M292" t="s">
        <v>565</v>
      </c>
      <c r="N292" s="3" t="s">
        <v>63</v>
      </c>
      <c r="O292" s="5">
        <v>42961</v>
      </c>
      <c r="P292" s="11">
        <v>12.179234109751285</v>
      </c>
      <c r="Q292">
        <v>0.121792341</v>
      </c>
      <c r="R292" s="3">
        <v>31</v>
      </c>
      <c r="S292">
        <f t="shared" si="32"/>
        <v>4.4285714285714288</v>
      </c>
      <c r="T292">
        <f t="shared" si="33"/>
        <v>1.0333333333333334</v>
      </c>
      <c r="U292">
        <f t="shared" si="31"/>
        <v>0.1169811320754717</v>
      </c>
    </row>
    <row r="293" spans="1:22">
      <c r="A293" t="s">
        <v>57</v>
      </c>
      <c r="B293" s="3" t="s">
        <v>64</v>
      </c>
      <c r="C293" t="s">
        <v>47</v>
      </c>
      <c r="D293" t="s">
        <v>40</v>
      </c>
      <c r="E293" s="11">
        <v>2.2333333333333334</v>
      </c>
      <c r="F293" s="11">
        <v>3.52</v>
      </c>
      <c r="G293" s="2">
        <v>7</v>
      </c>
      <c r="H293" s="2">
        <v>12</v>
      </c>
      <c r="I293" s="2" t="s">
        <v>517</v>
      </c>
      <c r="J293" t="s">
        <v>20</v>
      </c>
      <c r="K293" t="s">
        <v>17</v>
      </c>
      <c r="L293" t="s">
        <v>8</v>
      </c>
      <c r="M293" t="s">
        <v>565</v>
      </c>
      <c r="N293" s="3" t="s">
        <v>63</v>
      </c>
      <c r="O293" s="5">
        <v>42961</v>
      </c>
      <c r="P293" s="11">
        <v>17.868494619538165</v>
      </c>
      <c r="Q293">
        <v>0.17868494600000001</v>
      </c>
      <c r="R293" s="3">
        <v>31</v>
      </c>
      <c r="S293">
        <f t="shared" si="32"/>
        <v>4.4285714285714288</v>
      </c>
      <c r="T293">
        <f t="shared" si="33"/>
        <v>1.0333333333333334</v>
      </c>
      <c r="U293">
        <f t="shared" si="31"/>
        <v>0.1169811320754717</v>
      </c>
    </row>
    <row r="294" spans="1:22">
      <c r="A294" t="s">
        <v>57</v>
      </c>
      <c r="B294" s="3" t="s">
        <v>64</v>
      </c>
      <c r="C294" t="s">
        <v>47</v>
      </c>
      <c r="D294" t="s">
        <v>41</v>
      </c>
      <c r="E294" s="11">
        <f>AVERAGE(3.1,5.9,4.6)</f>
        <v>4.5333333333333332</v>
      </c>
      <c r="F294" s="11">
        <v>3.13</v>
      </c>
      <c r="G294" s="2">
        <v>8</v>
      </c>
      <c r="H294" s="2">
        <v>14</v>
      </c>
      <c r="I294" s="2" t="s">
        <v>526</v>
      </c>
      <c r="J294" t="s">
        <v>20</v>
      </c>
      <c r="K294" t="s">
        <v>17</v>
      </c>
      <c r="L294" t="s">
        <v>8</v>
      </c>
      <c r="M294" t="s">
        <v>565</v>
      </c>
      <c r="N294" s="3" t="s">
        <v>63</v>
      </c>
      <c r="O294" s="5">
        <v>42961</v>
      </c>
      <c r="P294" s="11">
        <v>13.056273613044342</v>
      </c>
      <c r="Q294">
        <v>0.13056273600000001</v>
      </c>
      <c r="R294" s="3">
        <v>31</v>
      </c>
      <c r="S294">
        <f t="shared" si="32"/>
        <v>4.4285714285714288</v>
      </c>
      <c r="T294">
        <f t="shared" si="33"/>
        <v>1.0333333333333334</v>
      </c>
      <c r="U294">
        <f t="shared" si="31"/>
        <v>0.1169811320754717</v>
      </c>
    </row>
    <row r="295" spans="1:22">
      <c r="A295" t="s">
        <v>56</v>
      </c>
      <c r="B295" s="3" t="s">
        <v>570</v>
      </c>
      <c r="C295" t="s">
        <v>46</v>
      </c>
      <c r="D295" s="3" t="s">
        <v>25</v>
      </c>
      <c r="E295" s="10" t="s">
        <v>11</v>
      </c>
      <c r="F295" s="10" t="s">
        <v>11</v>
      </c>
      <c r="G295" s="7">
        <v>1</v>
      </c>
      <c r="H295" s="7">
        <v>22</v>
      </c>
      <c r="I295" s="7" t="s">
        <v>148</v>
      </c>
      <c r="J295" s="3" t="s">
        <v>19</v>
      </c>
      <c r="K295" s="3" t="s">
        <v>15</v>
      </c>
      <c r="L295" s="3" t="s">
        <v>12</v>
      </c>
      <c r="M295" s="3" t="s">
        <v>559</v>
      </c>
      <c r="N295" s="3" t="s">
        <v>62</v>
      </c>
      <c r="O295" s="5">
        <v>42999</v>
      </c>
      <c r="P295" s="11" t="s">
        <v>11</v>
      </c>
      <c r="Q295" s="3" t="s">
        <v>11</v>
      </c>
      <c r="R295" s="3">
        <v>34</v>
      </c>
      <c r="S295">
        <f t="shared" si="32"/>
        <v>4.8571428571428568</v>
      </c>
      <c r="T295">
        <f t="shared" si="33"/>
        <v>1.1333333333333333</v>
      </c>
      <c r="U295">
        <f t="shared" ref="U295:U326" si="34">R295/365</f>
        <v>9.3150684931506855E-2</v>
      </c>
      <c r="V295" t="s">
        <v>52</v>
      </c>
    </row>
    <row r="296" spans="1:22">
      <c r="A296" t="s">
        <v>56</v>
      </c>
      <c r="B296" s="3" t="s">
        <v>570</v>
      </c>
      <c r="C296" t="s">
        <v>46</v>
      </c>
      <c r="D296" t="s">
        <v>23</v>
      </c>
      <c r="E296" s="10" t="s">
        <v>11</v>
      </c>
      <c r="F296" s="10" t="s">
        <v>11</v>
      </c>
      <c r="G296" s="7">
        <v>1</v>
      </c>
      <c r="H296" s="7">
        <v>23</v>
      </c>
      <c r="I296" s="7" t="s">
        <v>154</v>
      </c>
      <c r="J296" s="3" t="s">
        <v>19</v>
      </c>
      <c r="K296" s="3" t="s">
        <v>15</v>
      </c>
      <c r="L296" s="3" t="s">
        <v>12</v>
      </c>
      <c r="M296" s="3" t="s">
        <v>559</v>
      </c>
      <c r="N296" s="3" t="s">
        <v>62</v>
      </c>
      <c r="O296" s="5">
        <v>42999</v>
      </c>
      <c r="P296" s="11" t="s">
        <v>11</v>
      </c>
      <c r="Q296" s="3" t="s">
        <v>11</v>
      </c>
      <c r="R296" s="3">
        <v>34</v>
      </c>
      <c r="S296">
        <f t="shared" si="32"/>
        <v>4.8571428571428568</v>
      </c>
      <c r="T296">
        <f t="shared" si="33"/>
        <v>1.1333333333333333</v>
      </c>
      <c r="U296">
        <f t="shared" si="34"/>
        <v>9.3150684931506855E-2</v>
      </c>
      <c r="V296" t="s">
        <v>52</v>
      </c>
    </row>
    <row r="297" spans="1:22">
      <c r="A297" t="s">
        <v>56</v>
      </c>
      <c r="B297" s="3" t="s">
        <v>570</v>
      </c>
      <c r="C297" t="s">
        <v>46</v>
      </c>
      <c r="D297" s="3" t="s">
        <v>24</v>
      </c>
      <c r="E297" s="13" t="s">
        <v>11</v>
      </c>
      <c r="F297" s="13" t="s">
        <v>11</v>
      </c>
      <c r="G297" s="7">
        <v>1</v>
      </c>
      <c r="H297" s="7">
        <v>24</v>
      </c>
      <c r="I297" s="7" t="s">
        <v>160</v>
      </c>
      <c r="J297" s="3" t="s">
        <v>19</v>
      </c>
      <c r="K297" s="3" t="s">
        <v>15</v>
      </c>
      <c r="L297" s="3" t="s">
        <v>12</v>
      </c>
      <c r="M297" s="3" t="s">
        <v>559</v>
      </c>
      <c r="N297" s="3" t="s">
        <v>62</v>
      </c>
      <c r="O297" s="5">
        <v>42999</v>
      </c>
      <c r="P297" s="10" t="s">
        <v>11</v>
      </c>
      <c r="Q297" s="3" t="s">
        <v>11</v>
      </c>
      <c r="R297" s="3">
        <v>34</v>
      </c>
      <c r="S297">
        <f t="shared" si="32"/>
        <v>4.8571428571428568</v>
      </c>
      <c r="T297">
        <f t="shared" si="33"/>
        <v>1.1333333333333333</v>
      </c>
      <c r="U297">
        <f t="shared" si="34"/>
        <v>9.3150684931506855E-2</v>
      </c>
      <c r="V297" t="s">
        <v>52</v>
      </c>
    </row>
    <row r="298" spans="1:22">
      <c r="A298" t="s">
        <v>56</v>
      </c>
      <c r="B298" s="3" t="s">
        <v>570</v>
      </c>
      <c r="C298" t="s">
        <v>46</v>
      </c>
      <c r="D298" s="3" t="s">
        <v>25</v>
      </c>
      <c r="E298" s="13" t="s">
        <v>11</v>
      </c>
      <c r="F298" s="13" t="s">
        <v>11</v>
      </c>
      <c r="G298" s="7">
        <v>2</v>
      </c>
      <c r="H298" s="7">
        <v>25</v>
      </c>
      <c r="I298" s="7" t="s">
        <v>184</v>
      </c>
      <c r="J298" s="3" t="s">
        <v>19</v>
      </c>
      <c r="K298" s="3" t="s">
        <v>15</v>
      </c>
      <c r="L298" s="3" t="s">
        <v>12</v>
      </c>
      <c r="M298" s="3" t="s">
        <v>559</v>
      </c>
      <c r="N298" s="3" t="s">
        <v>62</v>
      </c>
      <c r="O298" s="5">
        <v>42999</v>
      </c>
      <c r="P298" s="11" t="s">
        <v>11</v>
      </c>
      <c r="Q298" s="3" t="s">
        <v>11</v>
      </c>
      <c r="R298" s="3">
        <v>34</v>
      </c>
      <c r="S298">
        <f t="shared" si="32"/>
        <v>4.8571428571428568</v>
      </c>
      <c r="T298">
        <f t="shared" si="33"/>
        <v>1.1333333333333333</v>
      </c>
      <c r="U298">
        <f t="shared" si="34"/>
        <v>9.3150684931506855E-2</v>
      </c>
      <c r="V298" t="s">
        <v>52</v>
      </c>
    </row>
    <row r="299" spans="1:22">
      <c r="A299" t="s">
        <v>56</v>
      </c>
      <c r="B299" s="3" t="s">
        <v>570</v>
      </c>
      <c r="C299" t="s">
        <v>46</v>
      </c>
      <c r="D299" t="s">
        <v>23</v>
      </c>
      <c r="E299" s="13" t="s">
        <v>11</v>
      </c>
      <c r="F299" s="13" t="s">
        <v>11</v>
      </c>
      <c r="G299" s="7">
        <v>2</v>
      </c>
      <c r="H299" s="7">
        <v>26</v>
      </c>
      <c r="I299" s="7" t="s">
        <v>190</v>
      </c>
      <c r="J299" s="3" t="s">
        <v>19</v>
      </c>
      <c r="K299" s="3" t="s">
        <v>15</v>
      </c>
      <c r="L299" s="3" t="s">
        <v>12</v>
      </c>
      <c r="M299" s="3" t="s">
        <v>559</v>
      </c>
      <c r="N299" s="3" t="s">
        <v>62</v>
      </c>
      <c r="O299" s="5">
        <v>42999</v>
      </c>
      <c r="P299" s="11" t="s">
        <v>11</v>
      </c>
      <c r="Q299" s="3" t="s">
        <v>11</v>
      </c>
      <c r="R299" s="3">
        <v>34</v>
      </c>
      <c r="S299">
        <f t="shared" si="32"/>
        <v>4.8571428571428568</v>
      </c>
      <c r="T299">
        <f t="shared" si="33"/>
        <v>1.1333333333333333</v>
      </c>
      <c r="U299">
        <f t="shared" si="34"/>
        <v>9.3150684931506855E-2</v>
      </c>
      <c r="V299" t="s">
        <v>52</v>
      </c>
    </row>
    <row r="300" spans="1:22">
      <c r="A300" t="s">
        <v>56</v>
      </c>
      <c r="B300" s="3" t="s">
        <v>570</v>
      </c>
      <c r="C300" t="s">
        <v>46</v>
      </c>
      <c r="D300" s="3" t="s">
        <v>24</v>
      </c>
      <c r="E300" s="13" t="s">
        <v>11</v>
      </c>
      <c r="F300" s="13" t="s">
        <v>11</v>
      </c>
      <c r="G300" s="7">
        <v>2</v>
      </c>
      <c r="H300" s="7">
        <v>27</v>
      </c>
      <c r="I300" s="7" t="s">
        <v>196</v>
      </c>
      <c r="J300" s="3" t="s">
        <v>19</v>
      </c>
      <c r="K300" s="3" t="s">
        <v>15</v>
      </c>
      <c r="L300" s="3" t="s">
        <v>12</v>
      </c>
      <c r="M300" s="3" t="s">
        <v>559</v>
      </c>
      <c r="N300" s="3" t="s">
        <v>62</v>
      </c>
      <c r="O300" s="5">
        <v>42999</v>
      </c>
      <c r="P300" s="10" t="s">
        <v>11</v>
      </c>
      <c r="Q300" s="3" t="s">
        <v>11</v>
      </c>
      <c r="R300" s="3">
        <v>34</v>
      </c>
      <c r="S300">
        <f t="shared" si="32"/>
        <v>4.8571428571428568</v>
      </c>
      <c r="T300">
        <f t="shared" si="33"/>
        <v>1.1333333333333333</v>
      </c>
      <c r="U300">
        <f t="shared" si="34"/>
        <v>9.3150684931506855E-2</v>
      </c>
      <c r="V300" t="s">
        <v>52</v>
      </c>
    </row>
    <row r="301" spans="1:22">
      <c r="A301" t="s">
        <v>56</v>
      </c>
      <c r="B301" s="3" t="s">
        <v>570</v>
      </c>
      <c r="C301" t="s">
        <v>46</v>
      </c>
      <c r="D301" s="3" t="s">
        <v>24</v>
      </c>
      <c r="E301" s="13" t="s">
        <v>11</v>
      </c>
      <c r="F301" s="13" t="s">
        <v>11</v>
      </c>
      <c r="G301" s="7">
        <v>3</v>
      </c>
      <c r="H301" s="7">
        <v>30</v>
      </c>
      <c r="I301" s="7" t="s">
        <v>212</v>
      </c>
      <c r="J301" s="3" t="s">
        <v>19</v>
      </c>
      <c r="K301" s="3" t="s">
        <v>15</v>
      </c>
      <c r="L301" s="3" t="s">
        <v>12</v>
      </c>
      <c r="M301" s="3" t="s">
        <v>559</v>
      </c>
      <c r="N301" s="3" t="s">
        <v>62</v>
      </c>
      <c r="O301" s="5">
        <v>42999</v>
      </c>
      <c r="P301" s="11">
        <f>Q301*100</f>
        <v>35.15625</v>
      </c>
      <c r="Q301" s="3">
        <v>0.3515625</v>
      </c>
      <c r="R301" s="3">
        <v>34</v>
      </c>
      <c r="S301">
        <f t="shared" si="32"/>
        <v>4.8571428571428568</v>
      </c>
      <c r="T301">
        <f t="shared" si="33"/>
        <v>1.1333333333333333</v>
      </c>
      <c r="U301">
        <f t="shared" si="34"/>
        <v>9.3150684931506855E-2</v>
      </c>
    </row>
    <row r="302" spans="1:22">
      <c r="A302" t="s">
        <v>56</v>
      </c>
      <c r="B302" s="3" t="s">
        <v>570</v>
      </c>
      <c r="C302" t="s">
        <v>46</v>
      </c>
      <c r="D302" s="3" t="s">
        <v>25</v>
      </c>
      <c r="E302" s="13" t="s">
        <v>11</v>
      </c>
      <c r="F302" s="13" t="s">
        <v>11</v>
      </c>
      <c r="G302" s="7">
        <v>3</v>
      </c>
      <c r="H302" s="7">
        <v>28</v>
      </c>
      <c r="I302" s="7" t="s">
        <v>220</v>
      </c>
      <c r="J302" s="3" t="s">
        <v>19</v>
      </c>
      <c r="K302" s="3" t="s">
        <v>15</v>
      </c>
      <c r="L302" s="3" t="s">
        <v>12</v>
      </c>
      <c r="M302" s="3" t="s">
        <v>559</v>
      </c>
      <c r="N302" s="3" t="s">
        <v>62</v>
      </c>
      <c r="O302" s="5">
        <v>42999</v>
      </c>
      <c r="P302" s="11" t="s">
        <v>11</v>
      </c>
      <c r="Q302" s="3" t="s">
        <v>11</v>
      </c>
      <c r="R302" s="3">
        <v>34</v>
      </c>
      <c r="S302">
        <f t="shared" si="32"/>
        <v>4.8571428571428568</v>
      </c>
      <c r="T302">
        <f t="shared" si="33"/>
        <v>1.1333333333333333</v>
      </c>
      <c r="U302">
        <f t="shared" si="34"/>
        <v>9.3150684931506855E-2</v>
      </c>
      <c r="V302" t="s">
        <v>52</v>
      </c>
    </row>
    <row r="303" spans="1:22">
      <c r="A303" t="s">
        <v>56</v>
      </c>
      <c r="B303" s="3" t="s">
        <v>570</v>
      </c>
      <c r="C303" t="s">
        <v>46</v>
      </c>
      <c r="D303" t="s">
        <v>23</v>
      </c>
      <c r="E303" s="13" t="s">
        <v>11</v>
      </c>
      <c r="F303" s="13" t="s">
        <v>11</v>
      </c>
      <c r="G303" s="7">
        <v>3</v>
      </c>
      <c r="H303" s="7">
        <v>29</v>
      </c>
      <c r="I303" s="7" t="s">
        <v>226</v>
      </c>
      <c r="J303" s="3" t="s">
        <v>19</v>
      </c>
      <c r="K303" s="3" t="s">
        <v>15</v>
      </c>
      <c r="L303" s="3" t="s">
        <v>12</v>
      </c>
      <c r="M303" s="3" t="s">
        <v>559</v>
      </c>
      <c r="N303" s="3" t="s">
        <v>62</v>
      </c>
      <c r="O303" s="5">
        <v>42999</v>
      </c>
      <c r="P303" s="11" t="s">
        <v>11</v>
      </c>
      <c r="Q303" s="3" t="s">
        <v>11</v>
      </c>
      <c r="R303" s="3">
        <v>34</v>
      </c>
      <c r="S303">
        <f t="shared" si="32"/>
        <v>4.8571428571428568</v>
      </c>
      <c r="T303">
        <f t="shared" si="33"/>
        <v>1.1333333333333333</v>
      </c>
      <c r="U303">
        <f t="shared" si="34"/>
        <v>9.3150684931506855E-2</v>
      </c>
      <c r="V303" t="s">
        <v>52</v>
      </c>
    </row>
    <row r="304" spans="1:22">
      <c r="A304" t="s">
        <v>56</v>
      </c>
      <c r="B304" s="3" t="s">
        <v>570</v>
      </c>
      <c r="C304" t="s">
        <v>46</v>
      </c>
      <c r="D304" t="s">
        <v>23</v>
      </c>
      <c r="E304" s="13" t="s">
        <v>11</v>
      </c>
      <c r="F304" s="13" t="s">
        <v>11</v>
      </c>
      <c r="G304" s="7">
        <v>4</v>
      </c>
      <c r="H304" s="7">
        <v>32</v>
      </c>
      <c r="I304" s="7" t="s">
        <v>240</v>
      </c>
      <c r="J304" s="3" t="s">
        <v>19</v>
      </c>
      <c r="K304" s="3" t="s">
        <v>15</v>
      </c>
      <c r="L304" s="3" t="s">
        <v>12</v>
      </c>
      <c r="M304" s="3" t="s">
        <v>559</v>
      </c>
      <c r="N304" s="3" t="s">
        <v>62</v>
      </c>
      <c r="O304" s="5">
        <v>42999</v>
      </c>
      <c r="P304" s="11">
        <f>Q304*100</f>
        <v>22.60536398467433</v>
      </c>
      <c r="Q304" s="3">
        <v>0.22605363984674329</v>
      </c>
      <c r="R304" s="3">
        <v>34</v>
      </c>
      <c r="S304">
        <f t="shared" si="32"/>
        <v>4.8571428571428568</v>
      </c>
      <c r="T304">
        <f t="shared" si="33"/>
        <v>1.1333333333333333</v>
      </c>
      <c r="U304">
        <f t="shared" si="34"/>
        <v>9.3150684931506855E-2</v>
      </c>
    </row>
    <row r="305" spans="1:22">
      <c r="A305" t="s">
        <v>56</v>
      </c>
      <c r="B305" s="3" t="s">
        <v>570</v>
      </c>
      <c r="C305" t="s">
        <v>46</v>
      </c>
      <c r="D305" s="3" t="s">
        <v>25</v>
      </c>
      <c r="E305" s="13" t="s">
        <v>11</v>
      </c>
      <c r="F305" s="13" t="s">
        <v>11</v>
      </c>
      <c r="G305" s="7">
        <v>4</v>
      </c>
      <c r="H305" s="7">
        <v>31</v>
      </c>
      <c r="I305" s="7" t="s">
        <v>255</v>
      </c>
      <c r="J305" s="3" t="s">
        <v>19</v>
      </c>
      <c r="K305" s="3" t="s">
        <v>15</v>
      </c>
      <c r="L305" s="3" t="s">
        <v>12</v>
      </c>
      <c r="M305" s="3" t="s">
        <v>559</v>
      </c>
      <c r="N305" s="3" t="s">
        <v>62</v>
      </c>
      <c r="O305" s="5">
        <v>42999</v>
      </c>
      <c r="P305" s="11" t="s">
        <v>11</v>
      </c>
      <c r="Q305" s="3" t="s">
        <v>11</v>
      </c>
      <c r="R305" s="3">
        <v>34</v>
      </c>
      <c r="S305">
        <f t="shared" si="32"/>
        <v>4.8571428571428568</v>
      </c>
      <c r="T305">
        <f t="shared" si="33"/>
        <v>1.1333333333333333</v>
      </c>
      <c r="U305">
        <f t="shared" si="34"/>
        <v>9.3150684931506855E-2</v>
      </c>
      <c r="V305" t="s">
        <v>52</v>
      </c>
    </row>
    <row r="306" spans="1:22">
      <c r="A306" t="s">
        <v>56</v>
      </c>
      <c r="B306" s="3" t="s">
        <v>570</v>
      </c>
      <c r="C306" t="s">
        <v>46</v>
      </c>
      <c r="D306" s="3" t="s">
        <v>24</v>
      </c>
      <c r="E306" s="13" t="s">
        <v>11</v>
      </c>
      <c r="F306" s="13" t="s">
        <v>11</v>
      </c>
      <c r="G306" s="7">
        <v>4</v>
      </c>
      <c r="H306" s="7">
        <v>33</v>
      </c>
      <c r="I306" s="7" t="s">
        <v>267</v>
      </c>
      <c r="J306" s="3" t="s">
        <v>19</v>
      </c>
      <c r="K306" s="3" t="s">
        <v>15</v>
      </c>
      <c r="L306" s="3" t="s">
        <v>12</v>
      </c>
      <c r="M306" s="3" t="s">
        <v>559</v>
      </c>
      <c r="N306" s="3" t="s">
        <v>62</v>
      </c>
      <c r="O306" s="5">
        <v>42999</v>
      </c>
      <c r="P306" s="10" t="s">
        <v>11</v>
      </c>
      <c r="Q306" s="3" t="s">
        <v>11</v>
      </c>
      <c r="R306" s="3">
        <v>34</v>
      </c>
      <c r="S306">
        <f t="shared" si="32"/>
        <v>4.8571428571428568</v>
      </c>
      <c r="T306">
        <f t="shared" si="33"/>
        <v>1.1333333333333333</v>
      </c>
      <c r="U306">
        <f t="shared" si="34"/>
        <v>9.3150684931506855E-2</v>
      </c>
      <c r="V306" t="s">
        <v>52</v>
      </c>
    </row>
    <row r="307" spans="1:22">
      <c r="A307" t="s">
        <v>56</v>
      </c>
      <c r="B307" s="3" t="s">
        <v>570</v>
      </c>
      <c r="C307" t="s">
        <v>46</v>
      </c>
      <c r="D307" s="3" t="s">
        <v>24</v>
      </c>
      <c r="E307" s="13" t="s">
        <v>11</v>
      </c>
      <c r="F307" s="13" t="s">
        <v>11</v>
      </c>
      <c r="G307" s="7">
        <v>5</v>
      </c>
      <c r="H307" s="7">
        <v>36</v>
      </c>
      <c r="I307" s="7" t="s">
        <v>274</v>
      </c>
      <c r="J307" s="3" t="s">
        <v>19</v>
      </c>
      <c r="K307" s="3" t="s">
        <v>15</v>
      </c>
      <c r="L307" s="3" t="s">
        <v>12</v>
      </c>
      <c r="M307" s="3" t="s">
        <v>559</v>
      </c>
      <c r="N307" s="3" t="s">
        <v>62</v>
      </c>
      <c r="O307" s="5">
        <v>42999</v>
      </c>
      <c r="P307" s="11">
        <f>Q307*100</f>
        <v>9.6525096525096519</v>
      </c>
      <c r="Q307" s="3">
        <v>9.6525096525096526E-2</v>
      </c>
      <c r="R307" s="3">
        <v>34</v>
      </c>
      <c r="S307">
        <f t="shared" si="32"/>
        <v>4.8571428571428568</v>
      </c>
      <c r="T307">
        <f t="shared" si="33"/>
        <v>1.1333333333333333</v>
      </c>
      <c r="U307">
        <f t="shared" si="34"/>
        <v>9.3150684931506855E-2</v>
      </c>
    </row>
    <row r="308" spans="1:22">
      <c r="A308" t="s">
        <v>56</v>
      </c>
      <c r="B308" s="3" t="s">
        <v>570</v>
      </c>
      <c r="C308" t="s">
        <v>46</v>
      </c>
      <c r="D308" t="s">
        <v>23</v>
      </c>
      <c r="E308" s="13" t="s">
        <v>11</v>
      </c>
      <c r="F308" s="13" t="s">
        <v>11</v>
      </c>
      <c r="G308" s="7">
        <v>5</v>
      </c>
      <c r="H308" s="7">
        <v>35</v>
      </c>
      <c r="I308" s="7" t="s">
        <v>276</v>
      </c>
      <c r="J308" s="3" t="s">
        <v>19</v>
      </c>
      <c r="K308" s="3" t="s">
        <v>15</v>
      </c>
      <c r="L308" s="3" t="s">
        <v>12</v>
      </c>
      <c r="M308" s="3" t="s">
        <v>559</v>
      </c>
      <c r="N308" s="3" t="s">
        <v>62</v>
      </c>
      <c r="O308" s="5">
        <v>42999</v>
      </c>
      <c r="P308" s="11">
        <f>Q308*100</f>
        <v>17.054263565891471</v>
      </c>
      <c r="Q308" s="3">
        <v>0.17054263565891473</v>
      </c>
      <c r="R308" s="3">
        <v>34</v>
      </c>
      <c r="S308">
        <f t="shared" si="32"/>
        <v>4.8571428571428568</v>
      </c>
      <c r="T308">
        <f t="shared" si="33"/>
        <v>1.1333333333333333</v>
      </c>
      <c r="U308">
        <f t="shared" si="34"/>
        <v>9.3150684931506855E-2</v>
      </c>
    </row>
    <row r="309" spans="1:22">
      <c r="A309" t="s">
        <v>56</v>
      </c>
      <c r="B309" s="3" t="s">
        <v>570</v>
      </c>
      <c r="C309" t="s">
        <v>46</v>
      </c>
      <c r="D309" s="3" t="s">
        <v>25</v>
      </c>
      <c r="E309" s="13" t="s">
        <v>11</v>
      </c>
      <c r="F309" s="13" t="s">
        <v>11</v>
      </c>
      <c r="G309" s="7">
        <v>5</v>
      </c>
      <c r="H309" s="7">
        <v>34</v>
      </c>
      <c r="I309" s="7" t="s">
        <v>292</v>
      </c>
      <c r="J309" s="3" t="s">
        <v>19</v>
      </c>
      <c r="K309" s="3" t="s">
        <v>15</v>
      </c>
      <c r="L309" s="3" t="s">
        <v>12</v>
      </c>
      <c r="M309" s="3" t="s">
        <v>559</v>
      </c>
      <c r="N309" s="3" t="s">
        <v>62</v>
      </c>
      <c r="O309" s="5">
        <v>42999</v>
      </c>
      <c r="P309" s="11" t="s">
        <v>11</v>
      </c>
      <c r="Q309" s="3" t="s">
        <v>11</v>
      </c>
      <c r="R309" s="3">
        <v>34</v>
      </c>
      <c r="S309">
        <f t="shared" si="32"/>
        <v>4.8571428571428568</v>
      </c>
      <c r="T309">
        <f t="shared" si="33"/>
        <v>1.1333333333333333</v>
      </c>
      <c r="U309">
        <f t="shared" si="34"/>
        <v>9.3150684931506855E-2</v>
      </c>
      <c r="V309" t="s">
        <v>52</v>
      </c>
    </row>
    <row r="310" spans="1:22">
      <c r="A310" t="s">
        <v>56</v>
      </c>
      <c r="B310" s="3" t="s">
        <v>570</v>
      </c>
      <c r="C310" t="s">
        <v>46</v>
      </c>
      <c r="D310" s="3" t="s">
        <v>24</v>
      </c>
      <c r="E310" s="13" t="s">
        <v>11</v>
      </c>
      <c r="F310" s="13" t="s">
        <v>11</v>
      </c>
      <c r="G310" s="7">
        <v>6</v>
      </c>
      <c r="H310" s="7">
        <v>39</v>
      </c>
      <c r="I310" s="7" t="s">
        <v>310</v>
      </c>
      <c r="J310" s="3" t="s">
        <v>19</v>
      </c>
      <c r="K310" s="3" t="s">
        <v>15</v>
      </c>
      <c r="L310" s="3" t="s">
        <v>12</v>
      </c>
      <c r="M310" s="3" t="s">
        <v>559</v>
      </c>
      <c r="N310" s="3" t="s">
        <v>62</v>
      </c>
      <c r="O310" s="5">
        <v>42999</v>
      </c>
      <c r="P310" s="11">
        <f>Q310*100</f>
        <v>11.507936507936508</v>
      </c>
      <c r="Q310" s="3">
        <v>0.11507936507936507</v>
      </c>
      <c r="R310" s="3">
        <v>34</v>
      </c>
      <c r="S310">
        <f t="shared" si="32"/>
        <v>4.8571428571428568</v>
      </c>
      <c r="T310">
        <f t="shared" si="33"/>
        <v>1.1333333333333333</v>
      </c>
      <c r="U310">
        <f t="shared" si="34"/>
        <v>9.3150684931506855E-2</v>
      </c>
    </row>
    <row r="311" spans="1:22">
      <c r="A311" t="s">
        <v>56</v>
      </c>
      <c r="B311" s="3" t="s">
        <v>570</v>
      </c>
      <c r="C311" t="s">
        <v>46</v>
      </c>
      <c r="D311" t="s">
        <v>23</v>
      </c>
      <c r="E311" s="13" t="s">
        <v>11</v>
      </c>
      <c r="F311" s="13" t="s">
        <v>11</v>
      </c>
      <c r="G311" s="7">
        <v>6</v>
      </c>
      <c r="H311" s="7">
        <v>38</v>
      </c>
      <c r="I311" s="7" t="s">
        <v>312</v>
      </c>
      <c r="J311" s="3" t="s">
        <v>19</v>
      </c>
      <c r="K311" s="3" t="s">
        <v>15</v>
      </c>
      <c r="L311" s="3" t="s">
        <v>12</v>
      </c>
      <c r="M311" s="3" t="s">
        <v>559</v>
      </c>
      <c r="N311" s="3" t="s">
        <v>62</v>
      </c>
      <c r="O311" s="5">
        <v>42999</v>
      </c>
      <c r="P311" s="11">
        <f>Q311*100</f>
        <v>18.503937007874015</v>
      </c>
      <c r="Q311" s="3">
        <v>0.18503937007874016</v>
      </c>
      <c r="R311" s="3">
        <v>34</v>
      </c>
      <c r="S311">
        <f t="shared" si="32"/>
        <v>4.8571428571428568</v>
      </c>
      <c r="T311">
        <f t="shared" si="33"/>
        <v>1.1333333333333333</v>
      </c>
      <c r="U311">
        <f t="shared" si="34"/>
        <v>9.3150684931506855E-2</v>
      </c>
    </row>
    <row r="312" spans="1:22">
      <c r="A312" t="s">
        <v>56</v>
      </c>
      <c r="B312" s="3" t="s">
        <v>570</v>
      </c>
      <c r="C312" t="s">
        <v>46</v>
      </c>
      <c r="D312" s="3" t="s">
        <v>25</v>
      </c>
      <c r="E312" s="13" t="s">
        <v>11</v>
      </c>
      <c r="F312" s="13" t="s">
        <v>11</v>
      </c>
      <c r="G312" s="7">
        <v>6</v>
      </c>
      <c r="H312" s="7">
        <v>37</v>
      </c>
      <c r="I312" s="7" t="s">
        <v>325</v>
      </c>
      <c r="J312" s="3" t="s">
        <v>19</v>
      </c>
      <c r="K312" s="3" t="s">
        <v>15</v>
      </c>
      <c r="L312" s="3" t="s">
        <v>12</v>
      </c>
      <c r="M312" s="3" t="s">
        <v>559</v>
      </c>
      <c r="N312" s="3" t="s">
        <v>62</v>
      </c>
      <c r="O312" s="5">
        <v>42999</v>
      </c>
      <c r="P312" s="11" t="s">
        <v>11</v>
      </c>
      <c r="Q312" s="3" t="s">
        <v>11</v>
      </c>
      <c r="R312" s="3">
        <v>34</v>
      </c>
      <c r="S312">
        <f t="shared" si="32"/>
        <v>4.8571428571428568</v>
      </c>
      <c r="T312">
        <f t="shared" si="33"/>
        <v>1.1333333333333333</v>
      </c>
      <c r="U312">
        <f t="shared" si="34"/>
        <v>9.3150684931506855E-2</v>
      </c>
      <c r="V312" t="s">
        <v>52</v>
      </c>
    </row>
    <row r="313" spans="1:22">
      <c r="A313" t="s">
        <v>56</v>
      </c>
      <c r="B313" s="3" t="s">
        <v>570</v>
      </c>
      <c r="C313" t="s">
        <v>46</v>
      </c>
      <c r="D313" s="3" t="s">
        <v>25</v>
      </c>
      <c r="E313" s="13" t="s">
        <v>11</v>
      </c>
      <c r="F313" s="13" t="s">
        <v>11</v>
      </c>
      <c r="G313" s="7">
        <v>1</v>
      </c>
      <c r="H313" s="7">
        <v>22</v>
      </c>
      <c r="I313" s="7" t="s">
        <v>150</v>
      </c>
      <c r="J313" s="3" t="s">
        <v>19</v>
      </c>
      <c r="K313" s="3" t="s">
        <v>15</v>
      </c>
      <c r="L313" s="3" t="s">
        <v>6</v>
      </c>
      <c r="M313" s="3" t="s">
        <v>560</v>
      </c>
      <c r="N313" s="3" t="s">
        <v>62</v>
      </c>
      <c r="O313" s="5">
        <v>42999</v>
      </c>
      <c r="P313" s="11" t="s">
        <v>11</v>
      </c>
      <c r="Q313" s="3" t="s">
        <v>11</v>
      </c>
      <c r="R313" s="3">
        <v>34</v>
      </c>
      <c r="S313">
        <f t="shared" si="32"/>
        <v>4.8571428571428568</v>
      </c>
      <c r="T313">
        <f t="shared" si="33"/>
        <v>1.1333333333333333</v>
      </c>
      <c r="U313">
        <f t="shared" si="34"/>
        <v>9.3150684931506855E-2</v>
      </c>
      <c r="V313" t="s">
        <v>52</v>
      </c>
    </row>
    <row r="314" spans="1:22">
      <c r="A314" t="s">
        <v>56</v>
      </c>
      <c r="B314" s="3" t="s">
        <v>570</v>
      </c>
      <c r="C314" t="s">
        <v>46</v>
      </c>
      <c r="D314" t="s">
        <v>23</v>
      </c>
      <c r="E314" s="13" t="s">
        <v>11</v>
      </c>
      <c r="F314" s="13" t="s">
        <v>11</v>
      </c>
      <c r="G314" s="7">
        <v>1</v>
      </c>
      <c r="H314" s="7">
        <v>23</v>
      </c>
      <c r="I314" s="7" t="s">
        <v>156</v>
      </c>
      <c r="J314" s="3" t="s">
        <v>19</v>
      </c>
      <c r="K314" s="3" t="s">
        <v>15</v>
      </c>
      <c r="L314" s="3" t="s">
        <v>6</v>
      </c>
      <c r="M314" s="3" t="s">
        <v>560</v>
      </c>
      <c r="N314" s="3" t="s">
        <v>62</v>
      </c>
      <c r="O314" s="5">
        <v>42999</v>
      </c>
      <c r="P314" s="11" t="s">
        <v>11</v>
      </c>
      <c r="Q314" s="3" t="s">
        <v>11</v>
      </c>
      <c r="R314" s="3">
        <v>34</v>
      </c>
      <c r="S314">
        <f t="shared" si="32"/>
        <v>4.8571428571428568</v>
      </c>
      <c r="T314">
        <f t="shared" si="33"/>
        <v>1.1333333333333333</v>
      </c>
      <c r="U314">
        <f t="shared" si="34"/>
        <v>9.3150684931506855E-2</v>
      </c>
      <c r="V314" t="s">
        <v>52</v>
      </c>
    </row>
    <row r="315" spans="1:22">
      <c r="A315" t="s">
        <v>56</v>
      </c>
      <c r="B315" s="3" t="s">
        <v>570</v>
      </c>
      <c r="C315" t="s">
        <v>46</v>
      </c>
      <c r="D315" s="3" t="s">
        <v>24</v>
      </c>
      <c r="E315" s="13" t="s">
        <v>11</v>
      </c>
      <c r="F315" s="13" t="s">
        <v>11</v>
      </c>
      <c r="G315" s="7">
        <v>1</v>
      </c>
      <c r="H315" s="7">
        <v>24</v>
      </c>
      <c r="I315" s="7" t="s">
        <v>162</v>
      </c>
      <c r="J315" s="3" t="s">
        <v>19</v>
      </c>
      <c r="K315" s="3" t="s">
        <v>15</v>
      </c>
      <c r="L315" s="3" t="s">
        <v>6</v>
      </c>
      <c r="M315" s="3" t="s">
        <v>560</v>
      </c>
      <c r="N315" s="3" t="s">
        <v>62</v>
      </c>
      <c r="O315" s="5">
        <v>42999</v>
      </c>
      <c r="P315" s="10" t="s">
        <v>11</v>
      </c>
      <c r="Q315" s="3" t="s">
        <v>11</v>
      </c>
      <c r="R315" s="3">
        <v>34</v>
      </c>
      <c r="S315">
        <f t="shared" si="32"/>
        <v>4.8571428571428568</v>
      </c>
      <c r="T315">
        <f t="shared" si="33"/>
        <v>1.1333333333333333</v>
      </c>
      <c r="U315">
        <f t="shared" si="34"/>
        <v>9.3150684931506855E-2</v>
      </c>
      <c r="V315" t="s">
        <v>52</v>
      </c>
    </row>
    <row r="316" spans="1:22">
      <c r="A316" t="s">
        <v>56</v>
      </c>
      <c r="B316" s="3" t="s">
        <v>570</v>
      </c>
      <c r="C316" t="s">
        <v>46</v>
      </c>
      <c r="D316" s="3" t="s">
        <v>25</v>
      </c>
      <c r="E316" s="13" t="s">
        <v>11</v>
      </c>
      <c r="F316" s="13" t="s">
        <v>11</v>
      </c>
      <c r="G316" s="7">
        <v>2</v>
      </c>
      <c r="H316" s="7">
        <v>25</v>
      </c>
      <c r="I316" s="7" t="s">
        <v>186</v>
      </c>
      <c r="J316" s="3" t="s">
        <v>19</v>
      </c>
      <c r="K316" s="3" t="s">
        <v>15</v>
      </c>
      <c r="L316" s="3" t="s">
        <v>6</v>
      </c>
      <c r="M316" s="3" t="s">
        <v>560</v>
      </c>
      <c r="N316" s="3" t="s">
        <v>62</v>
      </c>
      <c r="O316" s="5">
        <v>42999</v>
      </c>
      <c r="P316" s="11" t="s">
        <v>11</v>
      </c>
      <c r="Q316" s="3" t="s">
        <v>11</v>
      </c>
      <c r="R316" s="3">
        <v>34</v>
      </c>
      <c r="S316">
        <f t="shared" si="32"/>
        <v>4.8571428571428568</v>
      </c>
      <c r="T316">
        <f t="shared" si="33"/>
        <v>1.1333333333333333</v>
      </c>
      <c r="U316">
        <f t="shared" si="34"/>
        <v>9.3150684931506855E-2</v>
      </c>
      <c r="V316" t="s">
        <v>52</v>
      </c>
    </row>
    <row r="317" spans="1:22">
      <c r="A317" t="s">
        <v>56</v>
      </c>
      <c r="B317" s="3" t="s">
        <v>570</v>
      </c>
      <c r="C317" t="s">
        <v>46</v>
      </c>
      <c r="D317" t="s">
        <v>23</v>
      </c>
      <c r="E317" s="13" t="s">
        <v>11</v>
      </c>
      <c r="F317" s="13" t="s">
        <v>11</v>
      </c>
      <c r="G317" s="7">
        <v>2</v>
      </c>
      <c r="H317" s="7">
        <v>26</v>
      </c>
      <c r="I317" s="7" t="s">
        <v>192</v>
      </c>
      <c r="J317" s="3" t="s">
        <v>19</v>
      </c>
      <c r="K317" s="3" t="s">
        <v>15</v>
      </c>
      <c r="L317" s="3" t="s">
        <v>6</v>
      </c>
      <c r="M317" s="3" t="s">
        <v>560</v>
      </c>
      <c r="N317" s="3" t="s">
        <v>62</v>
      </c>
      <c r="O317" s="5">
        <v>42999</v>
      </c>
      <c r="P317" s="11" t="s">
        <v>11</v>
      </c>
      <c r="Q317" s="3" t="s">
        <v>11</v>
      </c>
      <c r="R317" s="3">
        <v>34</v>
      </c>
      <c r="S317">
        <f t="shared" si="32"/>
        <v>4.8571428571428568</v>
      </c>
      <c r="T317">
        <f t="shared" si="33"/>
        <v>1.1333333333333333</v>
      </c>
      <c r="U317">
        <f t="shared" si="34"/>
        <v>9.3150684931506855E-2</v>
      </c>
      <c r="V317" t="s">
        <v>52</v>
      </c>
    </row>
    <row r="318" spans="1:22">
      <c r="A318" t="s">
        <v>56</v>
      </c>
      <c r="B318" s="3" t="s">
        <v>570</v>
      </c>
      <c r="C318" t="s">
        <v>46</v>
      </c>
      <c r="D318" s="3" t="s">
        <v>24</v>
      </c>
      <c r="E318" s="13" t="s">
        <v>11</v>
      </c>
      <c r="F318" s="13" t="s">
        <v>11</v>
      </c>
      <c r="G318" s="7">
        <v>2</v>
      </c>
      <c r="H318" s="7">
        <v>27</v>
      </c>
      <c r="I318" s="7" t="s">
        <v>198</v>
      </c>
      <c r="J318" s="3" t="s">
        <v>19</v>
      </c>
      <c r="K318" s="3" t="s">
        <v>15</v>
      </c>
      <c r="L318" s="3" t="s">
        <v>6</v>
      </c>
      <c r="M318" s="3" t="s">
        <v>560</v>
      </c>
      <c r="N318" s="3" t="s">
        <v>62</v>
      </c>
      <c r="O318" s="5">
        <v>42999</v>
      </c>
      <c r="P318" s="10" t="s">
        <v>11</v>
      </c>
      <c r="Q318" s="3" t="s">
        <v>11</v>
      </c>
      <c r="R318" s="3">
        <v>34</v>
      </c>
      <c r="S318">
        <f t="shared" si="32"/>
        <v>4.8571428571428568</v>
      </c>
      <c r="T318">
        <f t="shared" si="33"/>
        <v>1.1333333333333333</v>
      </c>
      <c r="U318">
        <f t="shared" si="34"/>
        <v>9.3150684931506855E-2</v>
      </c>
      <c r="V318" t="s">
        <v>52</v>
      </c>
    </row>
    <row r="319" spans="1:22">
      <c r="A319" t="s">
        <v>56</v>
      </c>
      <c r="B319" s="3" t="s">
        <v>570</v>
      </c>
      <c r="C319" t="s">
        <v>46</v>
      </c>
      <c r="D319" s="3" t="s">
        <v>24</v>
      </c>
      <c r="E319" s="13" t="s">
        <v>11</v>
      </c>
      <c r="F319" s="13" t="s">
        <v>11</v>
      </c>
      <c r="G319" s="7">
        <v>3</v>
      </c>
      <c r="H319" s="7">
        <v>30</v>
      </c>
      <c r="I319" s="7" t="s">
        <v>205</v>
      </c>
      <c r="J319" s="3" t="s">
        <v>19</v>
      </c>
      <c r="K319" s="3" t="s">
        <v>15</v>
      </c>
      <c r="L319" s="3" t="s">
        <v>6</v>
      </c>
      <c r="M319" s="3" t="s">
        <v>560</v>
      </c>
      <c r="N319" s="3" t="s">
        <v>62</v>
      </c>
      <c r="O319" s="5">
        <v>42999</v>
      </c>
      <c r="P319" s="11">
        <f>Q319*100</f>
        <v>25.203252032520325</v>
      </c>
      <c r="Q319" s="3">
        <v>0.25203252032520324</v>
      </c>
      <c r="R319" s="3">
        <v>34</v>
      </c>
      <c r="S319">
        <f t="shared" si="32"/>
        <v>4.8571428571428568</v>
      </c>
      <c r="T319">
        <f t="shared" si="33"/>
        <v>1.1333333333333333</v>
      </c>
      <c r="U319">
        <f t="shared" si="34"/>
        <v>9.3150684931506855E-2</v>
      </c>
    </row>
    <row r="320" spans="1:22">
      <c r="A320" t="s">
        <v>56</v>
      </c>
      <c r="B320" s="3" t="s">
        <v>570</v>
      </c>
      <c r="C320" t="s">
        <v>46</v>
      </c>
      <c r="D320" s="3" t="s">
        <v>25</v>
      </c>
      <c r="E320" s="13" t="s">
        <v>11</v>
      </c>
      <c r="F320" s="13" t="s">
        <v>11</v>
      </c>
      <c r="G320" s="7">
        <v>3</v>
      </c>
      <c r="H320" s="7">
        <v>28</v>
      </c>
      <c r="I320" s="7" t="s">
        <v>222</v>
      </c>
      <c r="J320" s="3" t="s">
        <v>19</v>
      </c>
      <c r="K320" s="3" t="s">
        <v>15</v>
      </c>
      <c r="L320" s="3" t="s">
        <v>6</v>
      </c>
      <c r="M320" s="3" t="s">
        <v>560</v>
      </c>
      <c r="N320" s="3" t="s">
        <v>62</v>
      </c>
      <c r="O320" s="5">
        <v>42999</v>
      </c>
      <c r="P320" s="11" t="s">
        <v>11</v>
      </c>
      <c r="Q320" s="3" t="s">
        <v>11</v>
      </c>
      <c r="R320" s="3">
        <v>34</v>
      </c>
      <c r="S320">
        <f t="shared" si="32"/>
        <v>4.8571428571428568</v>
      </c>
      <c r="T320">
        <f t="shared" si="33"/>
        <v>1.1333333333333333</v>
      </c>
      <c r="U320">
        <f t="shared" si="34"/>
        <v>9.3150684931506855E-2</v>
      </c>
      <c r="V320" t="s">
        <v>52</v>
      </c>
    </row>
    <row r="321" spans="1:22">
      <c r="A321" t="s">
        <v>56</v>
      </c>
      <c r="B321" s="3" t="s">
        <v>570</v>
      </c>
      <c r="C321" t="s">
        <v>46</v>
      </c>
      <c r="D321" t="s">
        <v>23</v>
      </c>
      <c r="E321" s="13" t="s">
        <v>11</v>
      </c>
      <c r="F321" s="13" t="s">
        <v>11</v>
      </c>
      <c r="G321" s="7">
        <v>3</v>
      </c>
      <c r="H321" s="7">
        <v>29</v>
      </c>
      <c r="I321" s="7" t="s">
        <v>228</v>
      </c>
      <c r="J321" s="3" t="s">
        <v>19</v>
      </c>
      <c r="K321" s="3" t="s">
        <v>15</v>
      </c>
      <c r="L321" s="3" t="s">
        <v>6</v>
      </c>
      <c r="M321" s="3" t="s">
        <v>560</v>
      </c>
      <c r="N321" s="3" t="s">
        <v>62</v>
      </c>
      <c r="O321" s="5">
        <v>42999</v>
      </c>
      <c r="P321" s="11" t="s">
        <v>11</v>
      </c>
      <c r="Q321" s="3" t="s">
        <v>11</v>
      </c>
      <c r="R321" s="3">
        <v>34</v>
      </c>
      <c r="S321">
        <f t="shared" si="32"/>
        <v>4.8571428571428568</v>
      </c>
      <c r="T321">
        <f t="shared" si="33"/>
        <v>1.1333333333333333</v>
      </c>
      <c r="U321">
        <f t="shared" si="34"/>
        <v>9.3150684931506855E-2</v>
      </c>
      <c r="V321" t="s">
        <v>52</v>
      </c>
    </row>
    <row r="322" spans="1:22">
      <c r="A322" t="s">
        <v>56</v>
      </c>
      <c r="B322" s="3" t="s">
        <v>570</v>
      </c>
      <c r="C322" t="s">
        <v>46</v>
      </c>
      <c r="D322" t="s">
        <v>23</v>
      </c>
      <c r="E322" s="13" t="s">
        <v>11</v>
      </c>
      <c r="F322" s="13" t="s">
        <v>11</v>
      </c>
      <c r="G322" s="7">
        <v>4</v>
      </c>
      <c r="H322" s="7">
        <v>32</v>
      </c>
      <c r="I322" s="7" t="s">
        <v>246</v>
      </c>
      <c r="J322" s="3" t="s">
        <v>19</v>
      </c>
      <c r="K322" s="3" t="s">
        <v>15</v>
      </c>
      <c r="L322" s="3" t="s">
        <v>6</v>
      </c>
      <c r="M322" s="3" t="s">
        <v>560</v>
      </c>
      <c r="N322" s="3" t="s">
        <v>62</v>
      </c>
      <c r="O322" s="5">
        <v>42999</v>
      </c>
      <c r="P322" s="11">
        <f>Q322*100</f>
        <v>33.846153846153847</v>
      </c>
      <c r="Q322" s="3">
        <v>0.33846153846153848</v>
      </c>
      <c r="R322" s="3">
        <v>34</v>
      </c>
      <c r="S322">
        <f t="shared" si="32"/>
        <v>4.8571428571428568</v>
      </c>
      <c r="T322">
        <f t="shared" si="33"/>
        <v>1.1333333333333333</v>
      </c>
      <c r="U322">
        <f t="shared" si="34"/>
        <v>9.3150684931506855E-2</v>
      </c>
    </row>
    <row r="323" spans="1:22">
      <c r="A323" t="s">
        <v>56</v>
      </c>
      <c r="B323" s="3" t="s">
        <v>570</v>
      </c>
      <c r="C323" t="s">
        <v>46</v>
      </c>
      <c r="D323" s="3" t="s">
        <v>25</v>
      </c>
      <c r="E323" s="13" t="s">
        <v>11</v>
      </c>
      <c r="F323" s="13" t="s">
        <v>11</v>
      </c>
      <c r="G323" s="7">
        <v>4</v>
      </c>
      <c r="H323" s="7">
        <v>31</v>
      </c>
      <c r="I323" s="7" t="s">
        <v>257</v>
      </c>
      <c r="J323" s="3" t="s">
        <v>19</v>
      </c>
      <c r="K323" s="3" t="s">
        <v>15</v>
      </c>
      <c r="L323" s="3" t="s">
        <v>6</v>
      </c>
      <c r="M323" s="3" t="s">
        <v>560</v>
      </c>
      <c r="N323" s="3" t="s">
        <v>62</v>
      </c>
      <c r="O323" s="5">
        <v>42999</v>
      </c>
      <c r="P323" s="11" t="s">
        <v>11</v>
      </c>
      <c r="Q323" s="3" t="s">
        <v>11</v>
      </c>
      <c r="R323" s="3">
        <v>34</v>
      </c>
      <c r="S323">
        <f t="shared" si="32"/>
        <v>4.8571428571428568</v>
      </c>
      <c r="T323">
        <f t="shared" si="33"/>
        <v>1.1333333333333333</v>
      </c>
      <c r="U323">
        <f t="shared" si="34"/>
        <v>9.3150684931506855E-2</v>
      </c>
      <c r="V323" t="s">
        <v>52</v>
      </c>
    </row>
    <row r="324" spans="1:22">
      <c r="A324" t="s">
        <v>56</v>
      </c>
      <c r="B324" s="3" t="s">
        <v>570</v>
      </c>
      <c r="C324" t="s">
        <v>46</v>
      </c>
      <c r="D324" s="3" t="s">
        <v>24</v>
      </c>
      <c r="E324" s="13" t="s">
        <v>11</v>
      </c>
      <c r="F324" s="13" t="s">
        <v>11</v>
      </c>
      <c r="G324" s="7">
        <v>4</v>
      </c>
      <c r="H324" s="7">
        <v>33</v>
      </c>
      <c r="I324" s="7" t="s">
        <v>270</v>
      </c>
      <c r="J324" s="3" t="s">
        <v>19</v>
      </c>
      <c r="K324" s="3" t="s">
        <v>15</v>
      </c>
      <c r="L324" s="3" t="s">
        <v>6</v>
      </c>
      <c r="M324" s="3" t="s">
        <v>560</v>
      </c>
      <c r="N324" s="3" t="s">
        <v>62</v>
      </c>
      <c r="O324" s="5">
        <v>42999</v>
      </c>
      <c r="P324" s="10" t="s">
        <v>11</v>
      </c>
      <c r="Q324" s="3" t="s">
        <v>11</v>
      </c>
      <c r="R324" s="3">
        <v>34</v>
      </c>
      <c r="S324">
        <f t="shared" si="32"/>
        <v>4.8571428571428568</v>
      </c>
      <c r="T324">
        <f t="shared" si="33"/>
        <v>1.1333333333333333</v>
      </c>
      <c r="U324">
        <f t="shared" si="34"/>
        <v>9.3150684931506855E-2</v>
      </c>
      <c r="V324" t="s">
        <v>52</v>
      </c>
    </row>
    <row r="325" spans="1:22">
      <c r="A325" t="s">
        <v>56</v>
      </c>
      <c r="B325" s="3" t="s">
        <v>570</v>
      </c>
      <c r="C325" t="s">
        <v>46</v>
      </c>
      <c r="D325" t="s">
        <v>23</v>
      </c>
      <c r="E325" s="13" t="s">
        <v>11</v>
      </c>
      <c r="F325" s="13" t="s">
        <v>11</v>
      </c>
      <c r="G325" s="7">
        <v>5</v>
      </c>
      <c r="H325" s="7">
        <v>35</v>
      </c>
      <c r="I325" s="7" t="s">
        <v>280</v>
      </c>
      <c r="J325" s="3" t="s">
        <v>19</v>
      </c>
      <c r="K325" s="3" t="s">
        <v>15</v>
      </c>
      <c r="L325" s="3" t="s">
        <v>6</v>
      </c>
      <c r="M325" s="3" t="s">
        <v>560</v>
      </c>
      <c r="N325" s="3" t="s">
        <v>62</v>
      </c>
      <c r="O325" s="5">
        <v>42999</v>
      </c>
      <c r="P325" s="11">
        <f>Q325*100</f>
        <v>24.806201550387598</v>
      </c>
      <c r="Q325" s="3">
        <v>0.24806201550387597</v>
      </c>
      <c r="R325" s="3">
        <v>34</v>
      </c>
      <c r="S325">
        <f t="shared" si="32"/>
        <v>4.8571428571428568</v>
      </c>
      <c r="T325">
        <f t="shared" si="33"/>
        <v>1.1333333333333333</v>
      </c>
      <c r="U325">
        <f t="shared" si="34"/>
        <v>9.3150684931506855E-2</v>
      </c>
    </row>
    <row r="326" spans="1:22">
      <c r="A326" t="s">
        <v>56</v>
      </c>
      <c r="B326" s="3" t="s">
        <v>570</v>
      </c>
      <c r="C326" t="s">
        <v>46</v>
      </c>
      <c r="D326" s="3" t="s">
        <v>24</v>
      </c>
      <c r="E326" s="13" t="s">
        <v>11</v>
      </c>
      <c r="F326" s="13" t="s">
        <v>11</v>
      </c>
      <c r="G326" s="7">
        <v>5</v>
      </c>
      <c r="H326" s="7">
        <v>36</v>
      </c>
      <c r="I326" s="7" t="s">
        <v>289</v>
      </c>
      <c r="J326" s="3" t="s">
        <v>19</v>
      </c>
      <c r="K326" s="3" t="s">
        <v>15</v>
      </c>
      <c r="L326" s="3" t="s">
        <v>6</v>
      </c>
      <c r="M326" s="3" t="s">
        <v>560</v>
      </c>
      <c r="N326" s="3" t="s">
        <v>62</v>
      </c>
      <c r="O326" s="5">
        <v>42999</v>
      </c>
      <c r="P326" s="11">
        <f>Q326*100</f>
        <v>42.084942084942092</v>
      </c>
      <c r="Q326" s="3">
        <v>0.4208494208494209</v>
      </c>
      <c r="R326" s="3">
        <v>34</v>
      </c>
      <c r="S326">
        <f t="shared" si="32"/>
        <v>4.8571428571428568</v>
      </c>
      <c r="T326">
        <f t="shared" si="33"/>
        <v>1.1333333333333333</v>
      </c>
      <c r="U326">
        <f t="shared" si="34"/>
        <v>9.3150684931506855E-2</v>
      </c>
    </row>
    <row r="327" spans="1:22">
      <c r="A327" t="s">
        <v>56</v>
      </c>
      <c r="B327" s="3" t="s">
        <v>570</v>
      </c>
      <c r="C327" t="s">
        <v>46</v>
      </c>
      <c r="D327" s="3" t="s">
        <v>25</v>
      </c>
      <c r="E327" s="13" t="s">
        <v>11</v>
      </c>
      <c r="F327" s="13" t="s">
        <v>11</v>
      </c>
      <c r="G327" s="7">
        <v>5</v>
      </c>
      <c r="H327" s="7">
        <v>34</v>
      </c>
      <c r="I327" s="7" t="s">
        <v>294</v>
      </c>
      <c r="J327" s="3" t="s">
        <v>19</v>
      </c>
      <c r="K327" s="3" t="s">
        <v>15</v>
      </c>
      <c r="L327" s="3" t="s">
        <v>6</v>
      </c>
      <c r="M327" s="3" t="s">
        <v>560</v>
      </c>
      <c r="N327" s="3" t="s">
        <v>62</v>
      </c>
      <c r="O327" s="5">
        <v>42999</v>
      </c>
      <c r="P327" s="11" t="s">
        <v>11</v>
      </c>
      <c r="Q327" s="3" t="s">
        <v>11</v>
      </c>
      <c r="R327" s="3">
        <v>34</v>
      </c>
      <c r="S327">
        <f t="shared" si="32"/>
        <v>4.8571428571428568</v>
      </c>
      <c r="T327">
        <f t="shared" si="33"/>
        <v>1.1333333333333333</v>
      </c>
      <c r="U327">
        <f t="shared" ref="U327:U358" si="35">R327/365</f>
        <v>9.3150684931506855E-2</v>
      </c>
      <c r="V327" t="s">
        <v>52</v>
      </c>
    </row>
    <row r="328" spans="1:22">
      <c r="A328" t="s">
        <v>56</v>
      </c>
      <c r="B328" s="3" t="s">
        <v>570</v>
      </c>
      <c r="C328" t="s">
        <v>46</v>
      </c>
      <c r="D328" t="s">
        <v>23</v>
      </c>
      <c r="E328" s="13" t="s">
        <v>11</v>
      </c>
      <c r="F328" s="13" t="s">
        <v>11</v>
      </c>
      <c r="G328" s="7">
        <v>6</v>
      </c>
      <c r="H328" s="7">
        <v>38</v>
      </c>
      <c r="I328" s="7" t="s">
        <v>318</v>
      </c>
      <c r="J328" s="3" t="s">
        <v>19</v>
      </c>
      <c r="K328" s="3" t="s">
        <v>15</v>
      </c>
      <c r="L328" s="3" t="s">
        <v>6</v>
      </c>
      <c r="M328" s="3" t="s">
        <v>560</v>
      </c>
      <c r="N328" s="3" t="s">
        <v>62</v>
      </c>
      <c r="O328" s="5">
        <v>42999</v>
      </c>
      <c r="P328" s="11">
        <f>Q328*100</f>
        <v>34.765625</v>
      </c>
      <c r="Q328" s="3">
        <v>0.34765625</v>
      </c>
      <c r="R328" s="3">
        <v>34</v>
      </c>
      <c r="S328">
        <f t="shared" si="32"/>
        <v>4.8571428571428568</v>
      </c>
      <c r="T328">
        <f t="shared" si="33"/>
        <v>1.1333333333333333</v>
      </c>
      <c r="U328">
        <f t="shared" si="35"/>
        <v>9.3150684931506855E-2</v>
      </c>
    </row>
    <row r="329" spans="1:22">
      <c r="A329" t="s">
        <v>56</v>
      </c>
      <c r="B329" s="3" t="s">
        <v>570</v>
      </c>
      <c r="C329" t="s">
        <v>46</v>
      </c>
      <c r="D329" s="3" t="s">
        <v>24</v>
      </c>
      <c r="E329" s="13" t="s">
        <v>11</v>
      </c>
      <c r="F329" s="13" t="s">
        <v>11</v>
      </c>
      <c r="G329" s="7">
        <v>6</v>
      </c>
      <c r="H329" s="7">
        <v>39</v>
      </c>
      <c r="I329" s="7" t="s">
        <v>320</v>
      </c>
      <c r="J329" s="3" t="s">
        <v>19</v>
      </c>
      <c r="K329" s="3" t="s">
        <v>15</v>
      </c>
      <c r="L329" s="3" t="s">
        <v>6</v>
      </c>
      <c r="M329" s="3" t="s">
        <v>560</v>
      </c>
      <c r="N329" s="3" t="s">
        <v>62</v>
      </c>
      <c r="O329" s="5">
        <v>42999</v>
      </c>
      <c r="P329" s="11">
        <f>Q329*100</f>
        <v>41.129032258064512</v>
      </c>
      <c r="Q329" s="3">
        <v>0.41129032258064513</v>
      </c>
      <c r="R329" s="3">
        <v>34</v>
      </c>
      <c r="S329">
        <f t="shared" si="32"/>
        <v>4.8571428571428568</v>
      </c>
      <c r="T329">
        <f t="shared" si="33"/>
        <v>1.1333333333333333</v>
      </c>
      <c r="U329">
        <f t="shared" si="35"/>
        <v>9.3150684931506855E-2</v>
      </c>
    </row>
    <row r="330" spans="1:22">
      <c r="A330" t="s">
        <v>56</v>
      </c>
      <c r="B330" s="3" t="s">
        <v>570</v>
      </c>
      <c r="C330" t="s">
        <v>46</v>
      </c>
      <c r="D330" s="3" t="s">
        <v>25</v>
      </c>
      <c r="E330" s="13" t="s">
        <v>11</v>
      </c>
      <c r="F330" s="13" t="s">
        <v>11</v>
      </c>
      <c r="G330" s="7">
        <v>6</v>
      </c>
      <c r="H330" s="7">
        <v>37</v>
      </c>
      <c r="I330" s="7" t="s">
        <v>327</v>
      </c>
      <c r="J330" s="3" t="s">
        <v>19</v>
      </c>
      <c r="K330" s="3" t="s">
        <v>15</v>
      </c>
      <c r="L330" s="3" t="s">
        <v>6</v>
      </c>
      <c r="M330" s="3" t="s">
        <v>560</v>
      </c>
      <c r="N330" s="3" t="s">
        <v>62</v>
      </c>
      <c r="O330" s="5">
        <v>42999</v>
      </c>
      <c r="P330" s="11" t="s">
        <v>11</v>
      </c>
      <c r="Q330" s="3" t="s">
        <v>11</v>
      </c>
      <c r="R330" s="3">
        <v>34</v>
      </c>
      <c r="S330">
        <f t="shared" si="32"/>
        <v>4.8571428571428568</v>
      </c>
      <c r="T330">
        <f t="shared" si="33"/>
        <v>1.1333333333333333</v>
      </c>
      <c r="U330">
        <f t="shared" si="35"/>
        <v>9.3150684931506855E-2</v>
      </c>
      <c r="V330" t="s">
        <v>52</v>
      </c>
    </row>
    <row r="331" spans="1:22">
      <c r="A331" t="s">
        <v>56</v>
      </c>
      <c r="B331" s="3" t="s">
        <v>570</v>
      </c>
      <c r="C331" t="s">
        <v>46</v>
      </c>
      <c r="D331" s="3" t="s">
        <v>25</v>
      </c>
      <c r="E331" s="13" t="s">
        <v>11</v>
      </c>
      <c r="F331" s="13" t="s">
        <v>11</v>
      </c>
      <c r="G331" s="7">
        <v>1</v>
      </c>
      <c r="H331" s="7">
        <v>22</v>
      </c>
      <c r="I331" s="7" t="s">
        <v>149</v>
      </c>
      <c r="J331" s="3" t="s">
        <v>21</v>
      </c>
      <c r="K331" s="3" t="s">
        <v>17</v>
      </c>
      <c r="L331" s="3" t="s">
        <v>12</v>
      </c>
      <c r="M331" s="3" t="s">
        <v>563</v>
      </c>
      <c r="N331" s="3" t="s">
        <v>62</v>
      </c>
      <c r="O331" s="5">
        <v>42999</v>
      </c>
      <c r="P331" s="11" t="s">
        <v>11</v>
      </c>
      <c r="Q331" s="3" t="s">
        <v>11</v>
      </c>
      <c r="R331" s="3">
        <v>34</v>
      </c>
      <c r="S331">
        <f t="shared" si="32"/>
        <v>4.8571428571428568</v>
      </c>
      <c r="T331">
        <f t="shared" si="33"/>
        <v>1.1333333333333333</v>
      </c>
      <c r="U331">
        <f t="shared" si="35"/>
        <v>9.3150684931506855E-2</v>
      </c>
      <c r="V331" t="s">
        <v>52</v>
      </c>
    </row>
    <row r="332" spans="1:22">
      <c r="A332" t="s">
        <v>56</v>
      </c>
      <c r="B332" s="3" t="s">
        <v>570</v>
      </c>
      <c r="C332" t="s">
        <v>46</v>
      </c>
      <c r="D332" t="s">
        <v>23</v>
      </c>
      <c r="E332" s="13" t="s">
        <v>11</v>
      </c>
      <c r="F332" s="13" t="s">
        <v>11</v>
      </c>
      <c r="G332" s="7">
        <v>1</v>
      </c>
      <c r="H332" s="7">
        <v>23</v>
      </c>
      <c r="I332" s="7" t="s">
        <v>155</v>
      </c>
      <c r="J332" s="3" t="s">
        <v>21</v>
      </c>
      <c r="K332" s="3" t="s">
        <v>17</v>
      </c>
      <c r="L332" s="3" t="s">
        <v>12</v>
      </c>
      <c r="M332" s="3" t="s">
        <v>563</v>
      </c>
      <c r="N332" s="3" t="s">
        <v>62</v>
      </c>
      <c r="O332" s="5">
        <v>42999</v>
      </c>
      <c r="P332" s="11" t="s">
        <v>11</v>
      </c>
      <c r="Q332" s="3" t="s">
        <v>11</v>
      </c>
      <c r="R332" s="3">
        <v>34</v>
      </c>
      <c r="S332">
        <f t="shared" si="32"/>
        <v>4.8571428571428568</v>
      </c>
      <c r="T332">
        <f t="shared" si="33"/>
        <v>1.1333333333333333</v>
      </c>
      <c r="U332">
        <f t="shared" si="35"/>
        <v>9.3150684931506855E-2</v>
      </c>
      <c r="V332" t="s">
        <v>52</v>
      </c>
    </row>
    <row r="333" spans="1:22">
      <c r="A333" t="s">
        <v>56</v>
      </c>
      <c r="B333" s="3" t="s">
        <v>570</v>
      </c>
      <c r="C333" t="s">
        <v>46</v>
      </c>
      <c r="D333" s="3" t="s">
        <v>24</v>
      </c>
      <c r="E333" s="13" t="s">
        <v>11</v>
      </c>
      <c r="F333" s="13" t="s">
        <v>11</v>
      </c>
      <c r="G333" s="7">
        <v>1</v>
      </c>
      <c r="H333" s="7">
        <v>24</v>
      </c>
      <c r="I333" s="7" t="s">
        <v>161</v>
      </c>
      <c r="J333" s="3" t="s">
        <v>21</v>
      </c>
      <c r="K333" s="3" t="s">
        <v>17</v>
      </c>
      <c r="L333" s="3" t="s">
        <v>12</v>
      </c>
      <c r="M333" s="3" t="s">
        <v>563</v>
      </c>
      <c r="N333" s="3" t="s">
        <v>62</v>
      </c>
      <c r="O333" s="5">
        <v>42999</v>
      </c>
      <c r="P333" s="10" t="s">
        <v>11</v>
      </c>
      <c r="Q333" s="3" t="s">
        <v>11</v>
      </c>
      <c r="R333" s="3">
        <v>34</v>
      </c>
      <c r="S333">
        <f t="shared" si="32"/>
        <v>4.8571428571428568</v>
      </c>
      <c r="T333">
        <f t="shared" si="33"/>
        <v>1.1333333333333333</v>
      </c>
      <c r="U333">
        <f t="shared" si="35"/>
        <v>9.3150684931506855E-2</v>
      </c>
      <c r="V333" t="s">
        <v>52</v>
      </c>
    </row>
    <row r="334" spans="1:22">
      <c r="A334" t="s">
        <v>56</v>
      </c>
      <c r="B334" s="3" t="s">
        <v>570</v>
      </c>
      <c r="C334" t="s">
        <v>46</v>
      </c>
      <c r="D334" s="3" t="s">
        <v>25</v>
      </c>
      <c r="E334" s="13" t="s">
        <v>11</v>
      </c>
      <c r="F334" s="13" t="s">
        <v>11</v>
      </c>
      <c r="G334" s="7">
        <v>2</v>
      </c>
      <c r="H334" s="7">
        <v>25</v>
      </c>
      <c r="I334" s="7" t="s">
        <v>185</v>
      </c>
      <c r="J334" s="3" t="s">
        <v>21</v>
      </c>
      <c r="K334" s="3" t="s">
        <v>17</v>
      </c>
      <c r="L334" s="3" t="s">
        <v>12</v>
      </c>
      <c r="M334" s="3" t="s">
        <v>563</v>
      </c>
      <c r="N334" s="3" t="s">
        <v>62</v>
      </c>
      <c r="O334" s="5">
        <v>42999</v>
      </c>
      <c r="P334" s="11" t="s">
        <v>11</v>
      </c>
      <c r="Q334" s="3" t="s">
        <v>11</v>
      </c>
      <c r="R334" s="3">
        <v>34</v>
      </c>
      <c r="S334">
        <f t="shared" si="32"/>
        <v>4.8571428571428568</v>
      </c>
      <c r="T334">
        <f t="shared" si="33"/>
        <v>1.1333333333333333</v>
      </c>
      <c r="U334">
        <f t="shared" si="35"/>
        <v>9.3150684931506855E-2</v>
      </c>
      <c r="V334" t="s">
        <v>52</v>
      </c>
    </row>
    <row r="335" spans="1:22">
      <c r="A335" t="s">
        <v>56</v>
      </c>
      <c r="B335" s="3" t="s">
        <v>570</v>
      </c>
      <c r="C335" t="s">
        <v>46</v>
      </c>
      <c r="D335" t="s">
        <v>23</v>
      </c>
      <c r="E335" s="13" t="s">
        <v>11</v>
      </c>
      <c r="F335" s="13" t="s">
        <v>11</v>
      </c>
      <c r="G335" s="7">
        <v>2</v>
      </c>
      <c r="H335" s="7">
        <v>26</v>
      </c>
      <c r="I335" s="7" t="s">
        <v>191</v>
      </c>
      <c r="J335" s="3" t="s">
        <v>21</v>
      </c>
      <c r="K335" s="3" t="s">
        <v>17</v>
      </c>
      <c r="L335" s="3" t="s">
        <v>12</v>
      </c>
      <c r="M335" s="3" t="s">
        <v>563</v>
      </c>
      <c r="N335" s="3" t="s">
        <v>62</v>
      </c>
      <c r="O335" s="5">
        <v>42999</v>
      </c>
      <c r="P335" s="11" t="s">
        <v>11</v>
      </c>
      <c r="Q335" s="3" t="s">
        <v>11</v>
      </c>
      <c r="R335" s="3">
        <v>34</v>
      </c>
      <c r="S335">
        <f t="shared" si="32"/>
        <v>4.8571428571428568</v>
      </c>
      <c r="T335">
        <f t="shared" si="33"/>
        <v>1.1333333333333333</v>
      </c>
      <c r="U335">
        <f t="shared" si="35"/>
        <v>9.3150684931506855E-2</v>
      </c>
      <c r="V335" t="s">
        <v>52</v>
      </c>
    </row>
    <row r="336" spans="1:22">
      <c r="A336" t="s">
        <v>56</v>
      </c>
      <c r="B336" s="3" t="s">
        <v>570</v>
      </c>
      <c r="C336" t="s">
        <v>46</v>
      </c>
      <c r="D336" s="3" t="s">
        <v>24</v>
      </c>
      <c r="E336" s="13" t="s">
        <v>11</v>
      </c>
      <c r="F336" s="13" t="s">
        <v>11</v>
      </c>
      <c r="G336" s="7">
        <v>2</v>
      </c>
      <c r="H336" s="7">
        <v>27</v>
      </c>
      <c r="I336" s="7" t="s">
        <v>197</v>
      </c>
      <c r="J336" s="3" t="s">
        <v>21</v>
      </c>
      <c r="K336" s="3" t="s">
        <v>17</v>
      </c>
      <c r="L336" s="3" t="s">
        <v>12</v>
      </c>
      <c r="M336" s="3" t="s">
        <v>563</v>
      </c>
      <c r="N336" s="3" t="s">
        <v>62</v>
      </c>
      <c r="O336" s="5">
        <v>42999</v>
      </c>
      <c r="P336" s="10" t="s">
        <v>11</v>
      </c>
      <c r="Q336" s="3" t="s">
        <v>11</v>
      </c>
      <c r="R336" s="3">
        <v>34</v>
      </c>
      <c r="S336">
        <f t="shared" si="32"/>
        <v>4.8571428571428568</v>
      </c>
      <c r="T336">
        <f t="shared" si="33"/>
        <v>1.1333333333333333</v>
      </c>
      <c r="U336">
        <f t="shared" si="35"/>
        <v>9.3150684931506855E-2</v>
      </c>
      <c r="V336" t="s">
        <v>52</v>
      </c>
    </row>
    <row r="337" spans="1:22">
      <c r="A337" t="s">
        <v>56</v>
      </c>
      <c r="B337" s="3" t="s">
        <v>570</v>
      </c>
      <c r="C337" t="s">
        <v>46</v>
      </c>
      <c r="D337" s="3" t="s">
        <v>24</v>
      </c>
      <c r="E337" s="13" t="s">
        <v>11</v>
      </c>
      <c r="F337" s="13" t="s">
        <v>11</v>
      </c>
      <c r="G337" s="7">
        <v>3</v>
      </c>
      <c r="H337" s="7">
        <v>30</v>
      </c>
      <c r="I337" s="7" t="s">
        <v>202</v>
      </c>
      <c r="J337" s="3" t="s">
        <v>21</v>
      </c>
      <c r="K337" s="3" t="s">
        <v>17</v>
      </c>
      <c r="L337" s="3" t="s">
        <v>12</v>
      </c>
      <c r="M337" s="3" t="s">
        <v>563</v>
      </c>
      <c r="N337" s="3" t="s">
        <v>62</v>
      </c>
      <c r="O337" s="5">
        <v>42999</v>
      </c>
      <c r="P337" s="11">
        <f>Q337*100</f>
        <v>3.0888030888030893</v>
      </c>
      <c r="Q337" s="3">
        <v>3.0888030888030892E-2</v>
      </c>
      <c r="R337" s="3">
        <v>34</v>
      </c>
      <c r="S337">
        <f t="shared" si="32"/>
        <v>4.8571428571428568</v>
      </c>
      <c r="T337">
        <f t="shared" si="33"/>
        <v>1.1333333333333333</v>
      </c>
      <c r="U337">
        <f t="shared" si="35"/>
        <v>9.3150684931506855E-2</v>
      </c>
    </row>
    <row r="338" spans="1:22">
      <c r="A338" t="s">
        <v>56</v>
      </c>
      <c r="B338" s="3" t="s">
        <v>570</v>
      </c>
      <c r="C338" t="s">
        <v>46</v>
      </c>
      <c r="D338" s="3" t="s">
        <v>25</v>
      </c>
      <c r="E338" s="13" t="s">
        <v>11</v>
      </c>
      <c r="F338" s="13" t="s">
        <v>11</v>
      </c>
      <c r="G338" s="7">
        <v>3</v>
      </c>
      <c r="H338" s="7">
        <v>28</v>
      </c>
      <c r="I338" s="7" t="s">
        <v>221</v>
      </c>
      <c r="J338" s="3" t="s">
        <v>21</v>
      </c>
      <c r="K338" s="3" t="s">
        <v>17</v>
      </c>
      <c r="L338" s="3" t="s">
        <v>12</v>
      </c>
      <c r="M338" s="3" t="s">
        <v>563</v>
      </c>
      <c r="N338" s="3" t="s">
        <v>62</v>
      </c>
      <c r="O338" s="5">
        <v>42999</v>
      </c>
      <c r="P338" s="11" t="s">
        <v>11</v>
      </c>
      <c r="Q338" s="3" t="s">
        <v>11</v>
      </c>
      <c r="R338" s="3">
        <v>34</v>
      </c>
      <c r="S338">
        <f t="shared" si="32"/>
        <v>4.8571428571428568</v>
      </c>
      <c r="T338">
        <f t="shared" si="33"/>
        <v>1.1333333333333333</v>
      </c>
      <c r="U338">
        <f t="shared" si="35"/>
        <v>9.3150684931506855E-2</v>
      </c>
      <c r="V338" t="s">
        <v>52</v>
      </c>
    </row>
    <row r="339" spans="1:22">
      <c r="A339" t="s">
        <v>56</v>
      </c>
      <c r="B339" s="3" t="s">
        <v>570</v>
      </c>
      <c r="C339" t="s">
        <v>46</v>
      </c>
      <c r="D339" t="s">
        <v>23</v>
      </c>
      <c r="E339" s="13" t="s">
        <v>11</v>
      </c>
      <c r="F339" s="13" t="s">
        <v>11</v>
      </c>
      <c r="G339" s="7">
        <v>3</v>
      </c>
      <c r="H339" s="7">
        <v>29</v>
      </c>
      <c r="I339" s="7" t="s">
        <v>227</v>
      </c>
      <c r="J339" s="3" t="s">
        <v>21</v>
      </c>
      <c r="K339" s="3" t="s">
        <v>17</v>
      </c>
      <c r="L339" s="3" t="s">
        <v>12</v>
      </c>
      <c r="M339" s="3" t="s">
        <v>563</v>
      </c>
      <c r="N339" s="3" t="s">
        <v>62</v>
      </c>
      <c r="O339" s="5">
        <v>42999</v>
      </c>
      <c r="P339" s="11" t="s">
        <v>11</v>
      </c>
      <c r="Q339" s="3" t="s">
        <v>11</v>
      </c>
      <c r="R339" s="3">
        <v>34</v>
      </c>
      <c r="S339">
        <f t="shared" si="32"/>
        <v>4.8571428571428568</v>
      </c>
      <c r="T339">
        <f t="shared" si="33"/>
        <v>1.1333333333333333</v>
      </c>
      <c r="U339">
        <f t="shared" si="35"/>
        <v>9.3150684931506855E-2</v>
      </c>
      <c r="V339" t="s">
        <v>52</v>
      </c>
    </row>
    <row r="340" spans="1:22">
      <c r="A340" t="s">
        <v>56</v>
      </c>
      <c r="B340" s="3" t="s">
        <v>570</v>
      </c>
      <c r="C340" t="s">
        <v>46</v>
      </c>
      <c r="D340" t="s">
        <v>23</v>
      </c>
      <c r="E340" s="13" t="s">
        <v>11</v>
      </c>
      <c r="F340" s="13" t="s">
        <v>11</v>
      </c>
      <c r="G340" s="7">
        <v>4</v>
      </c>
      <c r="H340" s="7">
        <v>32</v>
      </c>
      <c r="I340" s="7" t="s">
        <v>239</v>
      </c>
      <c r="J340" s="3" t="s">
        <v>21</v>
      </c>
      <c r="K340" s="3" t="s">
        <v>17</v>
      </c>
      <c r="L340" s="3" t="s">
        <v>12</v>
      </c>
      <c r="M340" s="3" t="s">
        <v>563</v>
      </c>
      <c r="N340" s="3" t="s">
        <v>62</v>
      </c>
      <c r="O340" s="5">
        <v>42999</v>
      </c>
      <c r="P340" s="11">
        <f>Q340*100</f>
        <v>22.393822393822393</v>
      </c>
      <c r="Q340" s="3">
        <v>0.22393822393822393</v>
      </c>
      <c r="R340" s="3">
        <v>34</v>
      </c>
      <c r="S340">
        <f t="shared" si="32"/>
        <v>4.8571428571428568</v>
      </c>
      <c r="T340">
        <f t="shared" si="33"/>
        <v>1.1333333333333333</v>
      </c>
      <c r="U340">
        <f t="shared" si="35"/>
        <v>9.3150684931506855E-2</v>
      </c>
    </row>
    <row r="341" spans="1:22">
      <c r="A341" t="s">
        <v>56</v>
      </c>
      <c r="B341" s="3" t="s">
        <v>570</v>
      </c>
      <c r="C341" t="s">
        <v>46</v>
      </c>
      <c r="D341" s="3" t="s">
        <v>25</v>
      </c>
      <c r="E341" s="13" t="s">
        <v>11</v>
      </c>
      <c r="F341" s="13" t="s">
        <v>11</v>
      </c>
      <c r="G341" s="7">
        <v>4</v>
      </c>
      <c r="H341" s="7">
        <v>31</v>
      </c>
      <c r="I341" s="7" t="s">
        <v>256</v>
      </c>
      <c r="J341" s="3" t="s">
        <v>21</v>
      </c>
      <c r="K341" s="3" t="s">
        <v>17</v>
      </c>
      <c r="L341" s="3" t="s">
        <v>12</v>
      </c>
      <c r="M341" s="3" t="s">
        <v>563</v>
      </c>
      <c r="N341" s="3" t="s">
        <v>62</v>
      </c>
      <c r="O341" s="5">
        <v>42999</v>
      </c>
      <c r="P341" s="11" t="s">
        <v>11</v>
      </c>
      <c r="Q341" s="3" t="s">
        <v>11</v>
      </c>
      <c r="R341" s="3">
        <v>34</v>
      </c>
      <c r="S341">
        <f t="shared" ref="S341:S404" si="36">R341/7</f>
        <v>4.8571428571428568</v>
      </c>
      <c r="T341">
        <f t="shared" ref="T341:T404" si="37">R341/30</f>
        <v>1.1333333333333333</v>
      </c>
      <c r="U341">
        <f t="shared" si="35"/>
        <v>9.3150684931506855E-2</v>
      </c>
      <c r="V341" t="s">
        <v>52</v>
      </c>
    </row>
    <row r="342" spans="1:22">
      <c r="A342" t="s">
        <v>56</v>
      </c>
      <c r="B342" s="3" t="s">
        <v>570</v>
      </c>
      <c r="C342" t="s">
        <v>46</v>
      </c>
      <c r="D342" s="3" t="s">
        <v>24</v>
      </c>
      <c r="E342" s="13" t="s">
        <v>11</v>
      </c>
      <c r="F342" s="13" t="s">
        <v>11</v>
      </c>
      <c r="G342" s="7">
        <v>4</v>
      </c>
      <c r="H342" s="7">
        <v>33</v>
      </c>
      <c r="I342" s="7" t="s">
        <v>268</v>
      </c>
      <c r="J342" s="3" t="s">
        <v>21</v>
      </c>
      <c r="K342" s="3" t="s">
        <v>17</v>
      </c>
      <c r="L342" s="3" t="s">
        <v>12</v>
      </c>
      <c r="M342" s="3" t="s">
        <v>563</v>
      </c>
      <c r="N342" s="3" t="s">
        <v>62</v>
      </c>
      <c r="O342" s="5">
        <v>42999</v>
      </c>
      <c r="P342" s="10" t="s">
        <v>11</v>
      </c>
      <c r="Q342" s="3" t="s">
        <v>11</v>
      </c>
      <c r="R342" s="3">
        <v>34</v>
      </c>
      <c r="S342">
        <f t="shared" si="36"/>
        <v>4.8571428571428568</v>
      </c>
      <c r="T342">
        <f t="shared" si="37"/>
        <v>1.1333333333333333</v>
      </c>
      <c r="U342">
        <f t="shared" si="35"/>
        <v>9.3150684931506855E-2</v>
      </c>
      <c r="V342" t="s">
        <v>52</v>
      </c>
    </row>
    <row r="343" spans="1:22">
      <c r="A343" t="s">
        <v>56</v>
      </c>
      <c r="B343" s="3" t="s">
        <v>570</v>
      </c>
      <c r="C343" t="s">
        <v>46</v>
      </c>
      <c r="D343" t="s">
        <v>23</v>
      </c>
      <c r="E343" s="13" t="s">
        <v>11</v>
      </c>
      <c r="F343" s="13" t="s">
        <v>11</v>
      </c>
      <c r="G343" s="7">
        <v>5</v>
      </c>
      <c r="H343" s="7">
        <v>35</v>
      </c>
      <c r="I343" s="7" t="s">
        <v>275</v>
      </c>
      <c r="J343" s="3" t="s">
        <v>21</v>
      </c>
      <c r="K343" s="3" t="s">
        <v>17</v>
      </c>
      <c r="L343" s="3" t="s">
        <v>12</v>
      </c>
      <c r="M343" s="3" t="s">
        <v>563</v>
      </c>
      <c r="N343" s="3" t="s">
        <v>62</v>
      </c>
      <c r="O343" s="5">
        <v>42999</v>
      </c>
      <c r="P343" s="11">
        <f>Q343*100</f>
        <v>13.200000000000001</v>
      </c>
      <c r="Q343" s="3">
        <v>0.13200000000000001</v>
      </c>
      <c r="R343" s="3">
        <v>34</v>
      </c>
      <c r="S343">
        <f t="shared" si="36"/>
        <v>4.8571428571428568</v>
      </c>
      <c r="T343">
        <f t="shared" si="37"/>
        <v>1.1333333333333333</v>
      </c>
      <c r="U343">
        <f t="shared" si="35"/>
        <v>9.3150684931506855E-2</v>
      </c>
    </row>
    <row r="344" spans="1:22">
      <c r="A344" t="s">
        <v>56</v>
      </c>
      <c r="B344" s="3" t="s">
        <v>570</v>
      </c>
      <c r="C344" t="s">
        <v>46</v>
      </c>
      <c r="D344" s="3" t="s">
        <v>24</v>
      </c>
      <c r="E344" s="13" t="s">
        <v>11</v>
      </c>
      <c r="F344" s="13" t="s">
        <v>11</v>
      </c>
      <c r="G344" s="7">
        <v>5</v>
      </c>
      <c r="H344" s="7">
        <v>36</v>
      </c>
      <c r="I344" s="7" t="s">
        <v>278</v>
      </c>
      <c r="J344" s="3" t="s">
        <v>21</v>
      </c>
      <c r="K344" s="3" t="s">
        <v>17</v>
      </c>
      <c r="L344" s="3" t="s">
        <v>12</v>
      </c>
      <c r="M344" s="3" t="s">
        <v>563</v>
      </c>
      <c r="N344" s="3" t="s">
        <v>62</v>
      </c>
      <c r="O344" s="5">
        <v>42999</v>
      </c>
      <c r="P344" s="11">
        <f>Q344*100</f>
        <v>22.568093385214009</v>
      </c>
      <c r="Q344" s="3">
        <v>0.22568093385214008</v>
      </c>
      <c r="R344" s="3">
        <v>34</v>
      </c>
      <c r="S344">
        <f t="shared" si="36"/>
        <v>4.8571428571428568</v>
      </c>
      <c r="T344">
        <f t="shared" si="37"/>
        <v>1.1333333333333333</v>
      </c>
      <c r="U344">
        <f t="shared" si="35"/>
        <v>9.3150684931506855E-2</v>
      </c>
    </row>
    <row r="345" spans="1:22">
      <c r="A345" t="s">
        <v>56</v>
      </c>
      <c r="B345" s="3" t="s">
        <v>570</v>
      </c>
      <c r="C345" t="s">
        <v>46</v>
      </c>
      <c r="D345" s="3" t="s">
        <v>25</v>
      </c>
      <c r="E345" s="13" t="s">
        <v>11</v>
      </c>
      <c r="F345" s="13" t="s">
        <v>11</v>
      </c>
      <c r="G345" s="7">
        <v>5</v>
      </c>
      <c r="H345" s="7">
        <v>34</v>
      </c>
      <c r="I345" s="7" t="s">
        <v>293</v>
      </c>
      <c r="J345" s="3" t="s">
        <v>21</v>
      </c>
      <c r="K345" s="3" t="s">
        <v>17</v>
      </c>
      <c r="L345" s="3" t="s">
        <v>12</v>
      </c>
      <c r="M345" s="3" t="s">
        <v>563</v>
      </c>
      <c r="N345" s="3" t="s">
        <v>62</v>
      </c>
      <c r="O345" s="5">
        <v>42999</v>
      </c>
      <c r="P345" s="11" t="s">
        <v>11</v>
      </c>
      <c r="Q345" s="3" t="s">
        <v>11</v>
      </c>
      <c r="R345" s="3">
        <v>34</v>
      </c>
      <c r="S345">
        <f t="shared" si="36"/>
        <v>4.8571428571428568</v>
      </c>
      <c r="T345">
        <f t="shared" si="37"/>
        <v>1.1333333333333333</v>
      </c>
      <c r="U345">
        <f t="shared" si="35"/>
        <v>9.3150684931506855E-2</v>
      </c>
      <c r="V345" t="s">
        <v>52</v>
      </c>
    </row>
    <row r="346" spans="1:22">
      <c r="A346" t="s">
        <v>56</v>
      </c>
      <c r="B346" s="3" t="s">
        <v>570</v>
      </c>
      <c r="C346" t="s">
        <v>46</v>
      </c>
      <c r="D346" t="s">
        <v>23</v>
      </c>
      <c r="E346" s="13" t="s">
        <v>11</v>
      </c>
      <c r="F346" s="13" t="s">
        <v>11</v>
      </c>
      <c r="G346" s="7">
        <v>6</v>
      </c>
      <c r="H346" s="7">
        <v>38</v>
      </c>
      <c r="I346" s="7" t="s">
        <v>313</v>
      </c>
      <c r="J346" s="3" t="s">
        <v>21</v>
      </c>
      <c r="K346" s="3" t="s">
        <v>17</v>
      </c>
      <c r="L346" s="3" t="s">
        <v>12</v>
      </c>
      <c r="M346" s="3" t="s">
        <v>563</v>
      </c>
      <c r="N346" s="3" t="s">
        <v>62</v>
      </c>
      <c r="O346" s="5">
        <v>42999</v>
      </c>
      <c r="P346" s="11">
        <f>Q346*100</f>
        <v>19.841269841269842</v>
      </c>
      <c r="Q346" s="3">
        <v>0.19841269841269843</v>
      </c>
      <c r="R346" s="3">
        <v>34</v>
      </c>
      <c r="S346">
        <f t="shared" si="36"/>
        <v>4.8571428571428568</v>
      </c>
      <c r="T346">
        <f t="shared" si="37"/>
        <v>1.1333333333333333</v>
      </c>
      <c r="U346">
        <f t="shared" si="35"/>
        <v>9.3150684931506855E-2</v>
      </c>
    </row>
    <row r="347" spans="1:22">
      <c r="A347" t="s">
        <v>56</v>
      </c>
      <c r="B347" s="3" t="s">
        <v>570</v>
      </c>
      <c r="C347" t="s">
        <v>46</v>
      </c>
      <c r="D347" s="3" t="s">
        <v>25</v>
      </c>
      <c r="E347" s="13" t="s">
        <v>11</v>
      </c>
      <c r="F347" s="13" t="s">
        <v>11</v>
      </c>
      <c r="G347" s="7">
        <v>6</v>
      </c>
      <c r="H347" s="7">
        <v>37</v>
      </c>
      <c r="I347" s="7" t="s">
        <v>326</v>
      </c>
      <c r="J347" s="3" t="s">
        <v>21</v>
      </c>
      <c r="K347" s="3" t="s">
        <v>17</v>
      </c>
      <c r="L347" s="3" t="s">
        <v>12</v>
      </c>
      <c r="M347" s="3" t="s">
        <v>563</v>
      </c>
      <c r="N347" s="3" t="s">
        <v>62</v>
      </c>
      <c r="O347" s="5">
        <v>42999</v>
      </c>
      <c r="P347" s="11" t="s">
        <v>11</v>
      </c>
      <c r="Q347" s="3" t="s">
        <v>11</v>
      </c>
      <c r="R347" s="3">
        <v>34</v>
      </c>
      <c r="S347">
        <f t="shared" si="36"/>
        <v>4.8571428571428568</v>
      </c>
      <c r="T347">
        <f t="shared" si="37"/>
        <v>1.1333333333333333</v>
      </c>
      <c r="U347">
        <f t="shared" si="35"/>
        <v>9.3150684931506855E-2</v>
      </c>
      <c r="V347" t="s">
        <v>52</v>
      </c>
    </row>
    <row r="348" spans="1:22">
      <c r="A348" t="s">
        <v>56</v>
      </c>
      <c r="B348" s="3" t="s">
        <v>570</v>
      </c>
      <c r="C348" t="s">
        <v>46</v>
      </c>
      <c r="D348" s="3" t="s">
        <v>24</v>
      </c>
      <c r="E348" s="13" t="s">
        <v>11</v>
      </c>
      <c r="F348" s="13" t="s">
        <v>11</v>
      </c>
      <c r="G348" s="7">
        <v>6</v>
      </c>
      <c r="H348" s="7">
        <v>39</v>
      </c>
      <c r="I348" s="7" t="s">
        <v>339</v>
      </c>
      <c r="J348" s="3" t="s">
        <v>21</v>
      </c>
      <c r="K348" s="3" t="s">
        <v>17</v>
      </c>
      <c r="L348" s="3" t="s">
        <v>12</v>
      </c>
      <c r="M348" s="3" t="s">
        <v>563</v>
      </c>
      <c r="N348" s="3" t="s">
        <v>62</v>
      </c>
      <c r="O348" s="5">
        <v>42999</v>
      </c>
      <c r="P348" s="10" t="s">
        <v>11</v>
      </c>
      <c r="Q348" s="3" t="s">
        <v>11</v>
      </c>
      <c r="R348" s="3">
        <v>34</v>
      </c>
      <c r="S348">
        <f t="shared" si="36"/>
        <v>4.8571428571428568</v>
      </c>
      <c r="T348">
        <f t="shared" si="37"/>
        <v>1.1333333333333333</v>
      </c>
      <c r="U348">
        <f t="shared" si="35"/>
        <v>9.3150684931506855E-2</v>
      </c>
      <c r="V348" t="s">
        <v>52</v>
      </c>
    </row>
    <row r="349" spans="1:22">
      <c r="A349" t="s">
        <v>56</v>
      </c>
      <c r="B349" s="3" t="s">
        <v>570</v>
      </c>
      <c r="C349" t="s">
        <v>46</v>
      </c>
      <c r="D349" s="3" t="s">
        <v>25</v>
      </c>
      <c r="E349" s="13" t="s">
        <v>11</v>
      </c>
      <c r="F349" s="13" t="s">
        <v>11</v>
      </c>
      <c r="G349" s="7">
        <v>1</v>
      </c>
      <c r="H349" s="7">
        <v>22</v>
      </c>
      <c r="I349" s="7" t="s">
        <v>151</v>
      </c>
      <c r="J349" s="3" t="s">
        <v>21</v>
      </c>
      <c r="K349" s="3" t="s">
        <v>17</v>
      </c>
      <c r="L349" s="3" t="s">
        <v>6</v>
      </c>
      <c r="M349" t="s">
        <v>558</v>
      </c>
      <c r="N349" s="3" t="s">
        <v>62</v>
      </c>
      <c r="O349" s="5">
        <v>42999</v>
      </c>
      <c r="P349" s="11" t="s">
        <v>11</v>
      </c>
      <c r="Q349" s="3" t="s">
        <v>11</v>
      </c>
      <c r="R349" s="3">
        <v>34</v>
      </c>
      <c r="S349">
        <f t="shared" si="36"/>
        <v>4.8571428571428568</v>
      </c>
      <c r="T349">
        <f t="shared" si="37"/>
        <v>1.1333333333333333</v>
      </c>
      <c r="U349">
        <f t="shared" si="35"/>
        <v>9.3150684931506855E-2</v>
      </c>
      <c r="V349" t="s">
        <v>52</v>
      </c>
    </row>
    <row r="350" spans="1:22">
      <c r="A350" t="s">
        <v>56</v>
      </c>
      <c r="B350" s="3" t="s">
        <v>570</v>
      </c>
      <c r="C350" t="s">
        <v>46</v>
      </c>
      <c r="D350" t="s">
        <v>23</v>
      </c>
      <c r="E350" s="13" t="s">
        <v>11</v>
      </c>
      <c r="F350" s="13" t="s">
        <v>11</v>
      </c>
      <c r="G350" s="7">
        <v>1</v>
      </c>
      <c r="H350" s="7">
        <v>23</v>
      </c>
      <c r="I350" s="7" t="s">
        <v>157</v>
      </c>
      <c r="J350" s="3" t="s">
        <v>21</v>
      </c>
      <c r="K350" s="3" t="s">
        <v>17</v>
      </c>
      <c r="L350" s="3" t="s">
        <v>6</v>
      </c>
      <c r="M350" t="s">
        <v>558</v>
      </c>
      <c r="N350" s="3" t="s">
        <v>62</v>
      </c>
      <c r="O350" s="5">
        <v>42999</v>
      </c>
      <c r="P350" s="11" t="s">
        <v>11</v>
      </c>
      <c r="Q350" s="3" t="s">
        <v>11</v>
      </c>
      <c r="R350" s="3">
        <v>34</v>
      </c>
      <c r="S350">
        <f t="shared" si="36"/>
        <v>4.8571428571428568</v>
      </c>
      <c r="T350">
        <f t="shared" si="37"/>
        <v>1.1333333333333333</v>
      </c>
      <c r="U350">
        <f t="shared" si="35"/>
        <v>9.3150684931506855E-2</v>
      </c>
      <c r="V350" t="s">
        <v>52</v>
      </c>
    </row>
    <row r="351" spans="1:22">
      <c r="A351" t="s">
        <v>56</v>
      </c>
      <c r="B351" s="3" t="s">
        <v>570</v>
      </c>
      <c r="C351" t="s">
        <v>46</v>
      </c>
      <c r="D351" s="3" t="s">
        <v>24</v>
      </c>
      <c r="E351" s="13" t="s">
        <v>11</v>
      </c>
      <c r="F351" s="13" t="s">
        <v>11</v>
      </c>
      <c r="G351" s="7">
        <v>1</v>
      </c>
      <c r="H351" s="7">
        <v>24</v>
      </c>
      <c r="I351" s="7" t="s">
        <v>163</v>
      </c>
      <c r="J351" s="3" t="s">
        <v>21</v>
      </c>
      <c r="K351" s="3" t="s">
        <v>17</v>
      </c>
      <c r="L351" s="3" t="s">
        <v>6</v>
      </c>
      <c r="M351" t="s">
        <v>558</v>
      </c>
      <c r="N351" s="3" t="s">
        <v>62</v>
      </c>
      <c r="O351" s="5">
        <v>42999</v>
      </c>
      <c r="P351" s="10" t="s">
        <v>11</v>
      </c>
      <c r="Q351" s="3" t="s">
        <v>11</v>
      </c>
      <c r="R351" s="3">
        <v>34</v>
      </c>
      <c r="S351">
        <f t="shared" si="36"/>
        <v>4.8571428571428568</v>
      </c>
      <c r="T351">
        <f t="shared" si="37"/>
        <v>1.1333333333333333</v>
      </c>
      <c r="U351">
        <f t="shared" si="35"/>
        <v>9.3150684931506855E-2</v>
      </c>
      <c r="V351" t="s">
        <v>52</v>
      </c>
    </row>
    <row r="352" spans="1:22">
      <c r="A352" t="s">
        <v>56</v>
      </c>
      <c r="B352" s="3" t="s">
        <v>570</v>
      </c>
      <c r="C352" t="s">
        <v>46</v>
      </c>
      <c r="D352" s="3" t="s">
        <v>25</v>
      </c>
      <c r="E352" s="13" t="s">
        <v>11</v>
      </c>
      <c r="F352" s="13" t="s">
        <v>11</v>
      </c>
      <c r="G352" s="7">
        <v>2</v>
      </c>
      <c r="H352" s="7">
        <v>25</v>
      </c>
      <c r="I352" s="7" t="s">
        <v>187</v>
      </c>
      <c r="J352" s="3" t="s">
        <v>21</v>
      </c>
      <c r="K352" s="3" t="s">
        <v>17</v>
      </c>
      <c r="L352" s="3" t="s">
        <v>6</v>
      </c>
      <c r="M352" t="s">
        <v>558</v>
      </c>
      <c r="N352" s="3" t="s">
        <v>62</v>
      </c>
      <c r="O352" s="5">
        <v>42999</v>
      </c>
      <c r="P352" s="11" t="s">
        <v>11</v>
      </c>
      <c r="Q352" s="3" t="s">
        <v>11</v>
      </c>
      <c r="R352" s="3">
        <v>34</v>
      </c>
      <c r="S352">
        <f t="shared" si="36"/>
        <v>4.8571428571428568</v>
      </c>
      <c r="T352">
        <f t="shared" si="37"/>
        <v>1.1333333333333333</v>
      </c>
      <c r="U352">
        <f t="shared" si="35"/>
        <v>9.3150684931506855E-2</v>
      </c>
      <c r="V352" t="s">
        <v>52</v>
      </c>
    </row>
    <row r="353" spans="1:22">
      <c r="A353" t="s">
        <v>56</v>
      </c>
      <c r="B353" s="3" t="s">
        <v>570</v>
      </c>
      <c r="C353" t="s">
        <v>46</v>
      </c>
      <c r="D353" t="s">
        <v>23</v>
      </c>
      <c r="E353" s="13" t="s">
        <v>11</v>
      </c>
      <c r="F353" s="13" t="s">
        <v>11</v>
      </c>
      <c r="G353" s="7">
        <v>2</v>
      </c>
      <c r="H353" s="7">
        <v>26</v>
      </c>
      <c r="I353" s="7" t="s">
        <v>193</v>
      </c>
      <c r="J353" s="3" t="s">
        <v>21</v>
      </c>
      <c r="K353" s="3" t="s">
        <v>17</v>
      </c>
      <c r="L353" s="3" t="s">
        <v>6</v>
      </c>
      <c r="M353" t="s">
        <v>558</v>
      </c>
      <c r="N353" s="3" t="s">
        <v>62</v>
      </c>
      <c r="O353" s="5">
        <v>42999</v>
      </c>
      <c r="P353" t="s">
        <v>11</v>
      </c>
      <c r="Q353" s="3" t="s">
        <v>11</v>
      </c>
      <c r="R353" s="3">
        <v>34</v>
      </c>
      <c r="S353">
        <f t="shared" si="36"/>
        <v>4.8571428571428568</v>
      </c>
      <c r="T353">
        <f t="shared" si="37"/>
        <v>1.1333333333333333</v>
      </c>
      <c r="U353">
        <f t="shared" si="35"/>
        <v>9.3150684931506855E-2</v>
      </c>
      <c r="V353" t="s">
        <v>52</v>
      </c>
    </row>
    <row r="354" spans="1:22">
      <c r="A354" t="s">
        <v>56</v>
      </c>
      <c r="B354" s="3" t="s">
        <v>570</v>
      </c>
      <c r="C354" t="s">
        <v>46</v>
      </c>
      <c r="D354" s="3" t="s">
        <v>24</v>
      </c>
      <c r="E354" s="13" t="s">
        <v>11</v>
      </c>
      <c r="F354" s="13" t="s">
        <v>11</v>
      </c>
      <c r="G354" s="7">
        <v>2</v>
      </c>
      <c r="H354" s="7">
        <v>27</v>
      </c>
      <c r="I354" s="7" t="s">
        <v>199</v>
      </c>
      <c r="J354" s="3" t="s">
        <v>21</v>
      </c>
      <c r="K354" s="3" t="s">
        <v>17</v>
      </c>
      <c r="L354" s="3" t="s">
        <v>6</v>
      </c>
      <c r="M354" t="s">
        <v>558</v>
      </c>
      <c r="N354" s="3" t="s">
        <v>62</v>
      </c>
      <c r="O354" s="5">
        <v>42999</v>
      </c>
      <c r="P354" s="3" t="s">
        <v>11</v>
      </c>
      <c r="Q354" s="3" t="s">
        <v>11</v>
      </c>
      <c r="R354" s="3">
        <v>34</v>
      </c>
      <c r="S354">
        <f t="shared" si="36"/>
        <v>4.8571428571428568</v>
      </c>
      <c r="T354">
        <f t="shared" si="37"/>
        <v>1.1333333333333333</v>
      </c>
      <c r="U354">
        <f t="shared" si="35"/>
        <v>9.3150684931506855E-2</v>
      </c>
      <c r="V354" t="s">
        <v>52</v>
      </c>
    </row>
    <row r="355" spans="1:22">
      <c r="A355" t="s">
        <v>56</v>
      </c>
      <c r="B355" s="3" t="s">
        <v>570</v>
      </c>
      <c r="C355" t="s">
        <v>46</v>
      </c>
      <c r="D355" s="3" t="s">
        <v>24</v>
      </c>
      <c r="E355" s="13" t="s">
        <v>11</v>
      </c>
      <c r="F355" s="13" t="s">
        <v>11</v>
      </c>
      <c r="G355" s="7">
        <v>3</v>
      </c>
      <c r="H355" s="7">
        <v>30</v>
      </c>
      <c r="I355" s="7" t="s">
        <v>209</v>
      </c>
      <c r="J355" s="3" t="s">
        <v>21</v>
      </c>
      <c r="K355" s="3" t="s">
        <v>17</v>
      </c>
      <c r="L355" s="3" t="s">
        <v>6</v>
      </c>
      <c r="M355" t="s">
        <v>558</v>
      </c>
      <c r="N355" s="3" t="s">
        <v>62</v>
      </c>
      <c r="O355" s="5">
        <v>42999</v>
      </c>
      <c r="P355">
        <f>Q355*100</f>
        <v>30.76923076923077</v>
      </c>
      <c r="Q355" s="3">
        <v>0.30769230769230771</v>
      </c>
      <c r="R355" s="3">
        <v>34</v>
      </c>
      <c r="S355">
        <f t="shared" si="36"/>
        <v>4.8571428571428568</v>
      </c>
      <c r="T355">
        <f t="shared" si="37"/>
        <v>1.1333333333333333</v>
      </c>
      <c r="U355">
        <f t="shared" si="35"/>
        <v>9.3150684931506855E-2</v>
      </c>
    </row>
    <row r="356" spans="1:22">
      <c r="A356" t="s">
        <v>56</v>
      </c>
      <c r="B356" s="3" t="s">
        <v>570</v>
      </c>
      <c r="C356" t="s">
        <v>46</v>
      </c>
      <c r="D356" s="3" t="s">
        <v>25</v>
      </c>
      <c r="E356" s="13" t="s">
        <v>11</v>
      </c>
      <c r="F356" s="13" t="s">
        <v>11</v>
      </c>
      <c r="G356" s="7">
        <v>3</v>
      </c>
      <c r="H356" s="7">
        <v>28</v>
      </c>
      <c r="I356" s="7" t="s">
        <v>223</v>
      </c>
      <c r="J356" s="3" t="s">
        <v>21</v>
      </c>
      <c r="K356" s="3" t="s">
        <v>17</v>
      </c>
      <c r="L356" s="3" t="s">
        <v>6</v>
      </c>
      <c r="M356" t="s">
        <v>558</v>
      </c>
      <c r="N356" s="3" t="s">
        <v>62</v>
      </c>
      <c r="O356" s="5">
        <v>42999</v>
      </c>
      <c r="P356" s="11" t="s">
        <v>11</v>
      </c>
      <c r="Q356" s="3" t="s">
        <v>11</v>
      </c>
      <c r="R356" s="3">
        <v>34</v>
      </c>
      <c r="S356">
        <f t="shared" si="36"/>
        <v>4.8571428571428568</v>
      </c>
      <c r="T356">
        <f t="shared" si="37"/>
        <v>1.1333333333333333</v>
      </c>
      <c r="U356">
        <f t="shared" si="35"/>
        <v>9.3150684931506855E-2</v>
      </c>
      <c r="V356" t="s">
        <v>52</v>
      </c>
    </row>
    <row r="357" spans="1:22">
      <c r="A357" t="s">
        <v>56</v>
      </c>
      <c r="B357" s="3" t="s">
        <v>570</v>
      </c>
      <c r="C357" t="s">
        <v>46</v>
      </c>
      <c r="D357" t="s">
        <v>23</v>
      </c>
      <c r="E357" s="13" t="s">
        <v>11</v>
      </c>
      <c r="F357" s="13" t="s">
        <v>11</v>
      </c>
      <c r="G357" s="7">
        <v>3</v>
      </c>
      <c r="H357" s="7">
        <v>29</v>
      </c>
      <c r="I357" s="7" t="s">
        <v>229</v>
      </c>
      <c r="J357" s="3" t="s">
        <v>21</v>
      </c>
      <c r="K357" s="3" t="s">
        <v>17</v>
      </c>
      <c r="L357" s="3" t="s">
        <v>6</v>
      </c>
      <c r="M357" t="s">
        <v>558</v>
      </c>
      <c r="N357" s="3" t="s">
        <v>62</v>
      </c>
      <c r="O357" s="5">
        <v>42999</v>
      </c>
      <c r="P357" s="11" t="s">
        <v>11</v>
      </c>
      <c r="Q357" s="3" t="s">
        <v>11</v>
      </c>
      <c r="R357" s="3">
        <v>34</v>
      </c>
      <c r="S357">
        <f t="shared" si="36"/>
        <v>4.8571428571428568</v>
      </c>
      <c r="T357">
        <f t="shared" si="37"/>
        <v>1.1333333333333333</v>
      </c>
      <c r="U357">
        <f t="shared" si="35"/>
        <v>9.3150684931506855E-2</v>
      </c>
      <c r="V357" t="s">
        <v>52</v>
      </c>
    </row>
    <row r="358" spans="1:22">
      <c r="A358" t="s">
        <v>56</v>
      </c>
      <c r="B358" s="3" t="s">
        <v>570</v>
      </c>
      <c r="C358" t="s">
        <v>46</v>
      </c>
      <c r="D358" t="s">
        <v>23</v>
      </c>
      <c r="E358" s="13" t="s">
        <v>11</v>
      </c>
      <c r="F358" s="13" t="s">
        <v>11</v>
      </c>
      <c r="G358" s="7">
        <v>4</v>
      </c>
      <c r="H358" s="7">
        <v>32</v>
      </c>
      <c r="I358" s="7" t="s">
        <v>249</v>
      </c>
      <c r="J358" s="3" t="s">
        <v>21</v>
      </c>
      <c r="K358" s="3" t="s">
        <v>17</v>
      </c>
      <c r="L358" s="3" t="s">
        <v>6</v>
      </c>
      <c r="M358" t="s">
        <v>558</v>
      </c>
      <c r="N358" s="3" t="s">
        <v>62</v>
      </c>
      <c r="O358" s="5">
        <v>42999</v>
      </c>
      <c r="P358">
        <f>Q358*100</f>
        <v>44.921875</v>
      </c>
      <c r="Q358" s="3">
        <v>0.44921875</v>
      </c>
      <c r="R358" s="3">
        <v>34</v>
      </c>
      <c r="S358">
        <f t="shared" si="36"/>
        <v>4.8571428571428568</v>
      </c>
      <c r="T358">
        <f t="shared" si="37"/>
        <v>1.1333333333333333</v>
      </c>
      <c r="U358">
        <f t="shared" si="35"/>
        <v>9.3150684931506855E-2</v>
      </c>
    </row>
    <row r="359" spans="1:22">
      <c r="A359" t="s">
        <v>56</v>
      </c>
      <c r="B359" s="3" t="s">
        <v>570</v>
      </c>
      <c r="C359" t="s">
        <v>46</v>
      </c>
      <c r="D359" s="3" t="s">
        <v>25</v>
      </c>
      <c r="E359" s="13" t="s">
        <v>11</v>
      </c>
      <c r="F359" s="13" t="s">
        <v>11</v>
      </c>
      <c r="G359" s="7">
        <v>4</v>
      </c>
      <c r="H359" s="7">
        <v>31</v>
      </c>
      <c r="I359" s="7" t="s">
        <v>258</v>
      </c>
      <c r="J359" s="3" t="s">
        <v>21</v>
      </c>
      <c r="K359" s="3" t="s">
        <v>17</v>
      </c>
      <c r="L359" s="3" t="s">
        <v>6</v>
      </c>
      <c r="M359" t="s">
        <v>558</v>
      </c>
      <c r="N359" s="3" t="s">
        <v>62</v>
      </c>
      <c r="O359" s="5">
        <v>42999</v>
      </c>
      <c r="P359" s="11" t="s">
        <v>11</v>
      </c>
      <c r="Q359" s="3" t="s">
        <v>11</v>
      </c>
      <c r="R359" s="3">
        <v>34</v>
      </c>
      <c r="S359">
        <f t="shared" si="36"/>
        <v>4.8571428571428568</v>
      </c>
      <c r="T359">
        <f t="shared" si="37"/>
        <v>1.1333333333333333</v>
      </c>
      <c r="U359">
        <f t="shared" ref="U359:U390" si="38">R359/365</f>
        <v>9.3150684931506855E-2</v>
      </c>
      <c r="V359" t="s">
        <v>52</v>
      </c>
    </row>
    <row r="360" spans="1:22">
      <c r="A360" t="s">
        <v>56</v>
      </c>
      <c r="B360" s="3" t="s">
        <v>570</v>
      </c>
      <c r="C360" t="s">
        <v>46</v>
      </c>
      <c r="D360" s="3" t="s">
        <v>24</v>
      </c>
      <c r="E360" s="13" t="s">
        <v>11</v>
      </c>
      <c r="F360" s="13" t="s">
        <v>11</v>
      </c>
      <c r="G360" s="7">
        <v>4</v>
      </c>
      <c r="H360" s="7">
        <v>33</v>
      </c>
      <c r="I360" s="7" t="s">
        <v>271</v>
      </c>
      <c r="J360" s="3" t="s">
        <v>21</v>
      </c>
      <c r="K360" s="3" t="s">
        <v>17</v>
      </c>
      <c r="L360" s="3" t="s">
        <v>6</v>
      </c>
      <c r="M360" t="s">
        <v>558</v>
      </c>
      <c r="N360" s="3" t="s">
        <v>62</v>
      </c>
      <c r="O360" s="5">
        <v>42999</v>
      </c>
      <c r="P360" s="10" t="s">
        <v>11</v>
      </c>
      <c r="Q360" s="3" t="s">
        <v>11</v>
      </c>
      <c r="R360" s="3">
        <v>34</v>
      </c>
      <c r="S360">
        <f t="shared" si="36"/>
        <v>4.8571428571428568</v>
      </c>
      <c r="T360">
        <f t="shared" si="37"/>
        <v>1.1333333333333333</v>
      </c>
      <c r="U360">
        <f t="shared" si="38"/>
        <v>9.3150684931506855E-2</v>
      </c>
      <c r="V360" t="s">
        <v>52</v>
      </c>
    </row>
    <row r="361" spans="1:22">
      <c r="A361" t="s">
        <v>56</v>
      </c>
      <c r="B361" s="3" t="s">
        <v>570</v>
      </c>
      <c r="C361" t="s">
        <v>46</v>
      </c>
      <c r="D361" s="3" t="s">
        <v>24</v>
      </c>
      <c r="E361" s="13" t="s">
        <v>11</v>
      </c>
      <c r="F361" s="13" t="s">
        <v>11</v>
      </c>
      <c r="G361" s="7">
        <v>5</v>
      </c>
      <c r="H361" s="7">
        <v>36</v>
      </c>
      <c r="I361" s="7" t="s">
        <v>281</v>
      </c>
      <c r="J361" s="3" t="s">
        <v>21</v>
      </c>
      <c r="K361" s="3" t="s">
        <v>17</v>
      </c>
      <c r="L361" s="3" t="s">
        <v>6</v>
      </c>
      <c r="M361" t="s">
        <v>558</v>
      </c>
      <c r="N361" s="3" t="s">
        <v>62</v>
      </c>
      <c r="O361" s="5">
        <v>42999</v>
      </c>
      <c r="P361">
        <f>Q361*100</f>
        <v>25.572519083969468</v>
      </c>
      <c r="Q361" s="3">
        <v>0.25572519083969469</v>
      </c>
      <c r="R361" s="3">
        <v>34</v>
      </c>
      <c r="S361">
        <f t="shared" si="36"/>
        <v>4.8571428571428568</v>
      </c>
      <c r="T361">
        <f t="shared" si="37"/>
        <v>1.1333333333333333</v>
      </c>
      <c r="U361">
        <f t="shared" si="38"/>
        <v>9.3150684931506855E-2</v>
      </c>
    </row>
    <row r="362" spans="1:22">
      <c r="A362" t="s">
        <v>56</v>
      </c>
      <c r="B362" s="3" t="s">
        <v>570</v>
      </c>
      <c r="C362" t="s">
        <v>46</v>
      </c>
      <c r="D362" t="s">
        <v>23</v>
      </c>
      <c r="E362" s="13" t="s">
        <v>11</v>
      </c>
      <c r="F362" s="13" t="s">
        <v>11</v>
      </c>
      <c r="G362" s="7">
        <v>5</v>
      </c>
      <c r="H362" s="7">
        <v>35</v>
      </c>
      <c r="I362" s="7" t="s">
        <v>284</v>
      </c>
      <c r="J362" s="3" t="s">
        <v>21</v>
      </c>
      <c r="K362" s="3" t="s">
        <v>17</v>
      </c>
      <c r="L362" s="3" t="s">
        <v>6</v>
      </c>
      <c r="M362" t="s">
        <v>558</v>
      </c>
      <c r="N362" s="3" t="s">
        <v>62</v>
      </c>
      <c r="O362" s="5">
        <v>42999</v>
      </c>
      <c r="P362">
        <f>Q362*100</f>
        <v>30.501930501930509</v>
      </c>
      <c r="Q362" s="3">
        <v>0.30501930501930508</v>
      </c>
      <c r="R362" s="3">
        <v>34</v>
      </c>
      <c r="S362">
        <f t="shared" si="36"/>
        <v>4.8571428571428568</v>
      </c>
      <c r="T362">
        <f t="shared" si="37"/>
        <v>1.1333333333333333</v>
      </c>
      <c r="U362">
        <f t="shared" si="38"/>
        <v>9.3150684931506855E-2</v>
      </c>
    </row>
    <row r="363" spans="1:22">
      <c r="A363" t="s">
        <v>56</v>
      </c>
      <c r="B363" s="3" t="s">
        <v>570</v>
      </c>
      <c r="C363" t="s">
        <v>46</v>
      </c>
      <c r="D363" s="3" t="s">
        <v>25</v>
      </c>
      <c r="E363" s="13" t="s">
        <v>11</v>
      </c>
      <c r="F363" s="13" t="s">
        <v>11</v>
      </c>
      <c r="G363" s="7">
        <v>5</v>
      </c>
      <c r="H363" s="7">
        <v>34</v>
      </c>
      <c r="I363" s="7" t="s">
        <v>295</v>
      </c>
      <c r="J363" s="3" t="s">
        <v>21</v>
      </c>
      <c r="K363" s="3" t="s">
        <v>17</v>
      </c>
      <c r="L363" s="3" t="s">
        <v>6</v>
      </c>
      <c r="M363" t="s">
        <v>558</v>
      </c>
      <c r="N363" s="3" t="s">
        <v>62</v>
      </c>
      <c r="O363" s="5">
        <v>42999</v>
      </c>
      <c r="P363" s="11" t="s">
        <v>11</v>
      </c>
      <c r="Q363" s="3" t="s">
        <v>11</v>
      </c>
      <c r="R363" s="3">
        <v>34</v>
      </c>
      <c r="S363">
        <f t="shared" si="36"/>
        <v>4.8571428571428568</v>
      </c>
      <c r="T363">
        <f t="shared" si="37"/>
        <v>1.1333333333333333</v>
      </c>
      <c r="U363">
        <f t="shared" si="38"/>
        <v>9.3150684931506855E-2</v>
      </c>
      <c r="V363" t="s">
        <v>52</v>
      </c>
    </row>
    <row r="364" spans="1:22">
      <c r="A364" t="s">
        <v>56</v>
      </c>
      <c r="B364" s="3" t="s">
        <v>570</v>
      </c>
      <c r="C364" t="s">
        <v>46</v>
      </c>
      <c r="D364" t="s">
        <v>23</v>
      </c>
      <c r="E364" s="13" t="s">
        <v>11</v>
      </c>
      <c r="F364" s="13" t="s">
        <v>11</v>
      </c>
      <c r="G364" s="7">
        <v>6</v>
      </c>
      <c r="H364" s="7">
        <v>38</v>
      </c>
      <c r="I364" s="7" t="s">
        <v>321</v>
      </c>
      <c r="J364" s="3" t="s">
        <v>21</v>
      </c>
      <c r="K364" s="3" t="s">
        <v>17</v>
      </c>
      <c r="L364" s="3" t="s">
        <v>6</v>
      </c>
      <c r="M364" t="s">
        <v>558</v>
      </c>
      <c r="N364" s="3" t="s">
        <v>62</v>
      </c>
      <c r="O364" s="5">
        <v>42999</v>
      </c>
      <c r="P364" s="11">
        <f>Q364*100</f>
        <v>43.511450381679388</v>
      </c>
      <c r="Q364" s="3">
        <v>0.4351145038167939</v>
      </c>
      <c r="R364" s="3">
        <v>34</v>
      </c>
      <c r="S364">
        <f t="shared" si="36"/>
        <v>4.8571428571428568</v>
      </c>
      <c r="T364">
        <f t="shared" si="37"/>
        <v>1.1333333333333333</v>
      </c>
      <c r="U364">
        <f t="shared" si="38"/>
        <v>9.3150684931506855E-2</v>
      </c>
    </row>
    <row r="365" spans="1:22">
      <c r="A365" t="s">
        <v>56</v>
      </c>
      <c r="B365" s="3" t="s">
        <v>570</v>
      </c>
      <c r="C365" t="s">
        <v>46</v>
      </c>
      <c r="D365" s="3" t="s">
        <v>25</v>
      </c>
      <c r="E365" s="13" t="s">
        <v>11</v>
      </c>
      <c r="F365" s="13" t="s">
        <v>11</v>
      </c>
      <c r="G365" s="7">
        <v>6</v>
      </c>
      <c r="H365" s="7">
        <v>37</v>
      </c>
      <c r="I365" s="7" t="s">
        <v>328</v>
      </c>
      <c r="J365" s="3" t="s">
        <v>21</v>
      </c>
      <c r="K365" s="3" t="s">
        <v>17</v>
      </c>
      <c r="L365" s="3" t="s">
        <v>6</v>
      </c>
      <c r="M365" t="s">
        <v>558</v>
      </c>
      <c r="N365" s="3" t="s">
        <v>62</v>
      </c>
      <c r="O365" s="5">
        <v>42999</v>
      </c>
      <c r="P365" s="11" t="s">
        <v>11</v>
      </c>
      <c r="Q365" s="3" t="s">
        <v>11</v>
      </c>
      <c r="R365" s="3">
        <v>34</v>
      </c>
      <c r="S365">
        <f t="shared" si="36"/>
        <v>4.8571428571428568</v>
      </c>
      <c r="T365">
        <f t="shared" si="37"/>
        <v>1.1333333333333333</v>
      </c>
      <c r="U365">
        <f t="shared" si="38"/>
        <v>9.3150684931506855E-2</v>
      </c>
      <c r="V365" t="s">
        <v>52</v>
      </c>
    </row>
    <row r="366" spans="1:22">
      <c r="A366" t="s">
        <v>56</v>
      </c>
      <c r="B366" s="3" t="s">
        <v>570</v>
      </c>
      <c r="C366" t="s">
        <v>46</v>
      </c>
      <c r="D366" s="3" t="s">
        <v>24</v>
      </c>
      <c r="E366" s="13" t="s">
        <v>11</v>
      </c>
      <c r="F366" s="13" t="s">
        <v>11</v>
      </c>
      <c r="G366" s="7">
        <v>6</v>
      </c>
      <c r="H366" s="7">
        <v>39</v>
      </c>
      <c r="I366" s="7" t="s">
        <v>342</v>
      </c>
      <c r="J366" s="3" t="s">
        <v>21</v>
      </c>
      <c r="K366" s="3" t="s">
        <v>17</v>
      </c>
      <c r="L366" s="3" t="s">
        <v>6</v>
      </c>
      <c r="M366" t="s">
        <v>558</v>
      </c>
      <c r="N366" s="3" t="s">
        <v>62</v>
      </c>
      <c r="O366" s="5">
        <v>42999</v>
      </c>
      <c r="P366" s="3" t="s">
        <v>11</v>
      </c>
      <c r="Q366" s="3" t="s">
        <v>11</v>
      </c>
      <c r="R366" s="3">
        <v>34</v>
      </c>
      <c r="S366">
        <f t="shared" si="36"/>
        <v>4.8571428571428568</v>
      </c>
      <c r="T366">
        <f t="shared" si="37"/>
        <v>1.1333333333333333</v>
      </c>
      <c r="U366">
        <f t="shared" si="38"/>
        <v>9.3150684931506855E-2</v>
      </c>
      <c r="V366" t="s">
        <v>52</v>
      </c>
    </row>
    <row r="367" spans="1:22">
      <c r="A367" t="s">
        <v>56</v>
      </c>
      <c r="B367" s="3" t="s">
        <v>570</v>
      </c>
      <c r="C367" t="s">
        <v>46</v>
      </c>
      <c r="D367" s="3" t="s">
        <v>25</v>
      </c>
      <c r="E367" s="13" t="s">
        <v>11</v>
      </c>
      <c r="F367" s="13" t="s">
        <v>11</v>
      </c>
      <c r="G367" s="7">
        <v>1</v>
      </c>
      <c r="H367" s="7">
        <v>22</v>
      </c>
      <c r="I367" s="7" t="s">
        <v>152</v>
      </c>
      <c r="J367" s="3" t="s">
        <v>19</v>
      </c>
      <c r="K367" s="3" t="s">
        <v>15</v>
      </c>
      <c r="L367" s="3" t="s">
        <v>8</v>
      </c>
      <c r="M367" s="3" t="s">
        <v>562</v>
      </c>
      <c r="N367" s="3" t="s">
        <v>63</v>
      </c>
      <c r="O367" s="5">
        <v>42999</v>
      </c>
      <c r="P367" s="11" t="s">
        <v>11</v>
      </c>
      <c r="Q367" s="3" t="s">
        <v>11</v>
      </c>
      <c r="R367" s="3">
        <v>34</v>
      </c>
      <c r="S367">
        <f t="shared" si="36"/>
        <v>4.8571428571428568</v>
      </c>
      <c r="T367">
        <f t="shared" si="37"/>
        <v>1.1333333333333333</v>
      </c>
      <c r="U367">
        <f t="shared" si="38"/>
        <v>9.3150684931506855E-2</v>
      </c>
      <c r="V367" t="s">
        <v>52</v>
      </c>
    </row>
    <row r="368" spans="1:22">
      <c r="A368" t="s">
        <v>56</v>
      </c>
      <c r="B368" s="3" t="s">
        <v>570</v>
      </c>
      <c r="C368" t="s">
        <v>46</v>
      </c>
      <c r="D368" t="s">
        <v>23</v>
      </c>
      <c r="E368" s="13" t="s">
        <v>11</v>
      </c>
      <c r="F368" s="13" t="s">
        <v>11</v>
      </c>
      <c r="G368" s="7">
        <v>1</v>
      </c>
      <c r="H368" s="7">
        <v>23</v>
      </c>
      <c r="I368" s="7" t="s">
        <v>158</v>
      </c>
      <c r="J368" s="3" t="s">
        <v>19</v>
      </c>
      <c r="K368" s="3" t="s">
        <v>15</v>
      </c>
      <c r="L368" s="3" t="s">
        <v>8</v>
      </c>
      <c r="M368" s="3" t="s">
        <v>562</v>
      </c>
      <c r="N368" s="3" t="s">
        <v>63</v>
      </c>
      <c r="O368" s="5">
        <v>42999</v>
      </c>
      <c r="P368" s="11" t="s">
        <v>11</v>
      </c>
      <c r="Q368" s="3" t="s">
        <v>11</v>
      </c>
      <c r="R368" s="3">
        <v>34</v>
      </c>
      <c r="S368">
        <f t="shared" si="36"/>
        <v>4.8571428571428568</v>
      </c>
      <c r="T368">
        <f t="shared" si="37"/>
        <v>1.1333333333333333</v>
      </c>
      <c r="U368">
        <f t="shared" si="38"/>
        <v>9.3150684931506855E-2</v>
      </c>
      <c r="V368" t="s">
        <v>52</v>
      </c>
    </row>
    <row r="369" spans="1:22">
      <c r="A369" t="s">
        <v>56</v>
      </c>
      <c r="B369" s="3" t="s">
        <v>570</v>
      </c>
      <c r="C369" t="s">
        <v>46</v>
      </c>
      <c r="D369" s="3" t="s">
        <v>24</v>
      </c>
      <c r="E369" s="13" t="s">
        <v>11</v>
      </c>
      <c r="F369" s="13" t="s">
        <v>11</v>
      </c>
      <c r="G369" s="7">
        <v>1</v>
      </c>
      <c r="H369" s="7">
        <v>24</v>
      </c>
      <c r="I369" s="7" t="s">
        <v>164</v>
      </c>
      <c r="J369" s="3" t="s">
        <v>19</v>
      </c>
      <c r="K369" s="3" t="s">
        <v>15</v>
      </c>
      <c r="L369" s="3" t="s">
        <v>8</v>
      </c>
      <c r="M369" s="3" t="s">
        <v>562</v>
      </c>
      <c r="N369" s="3" t="s">
        <v>63</v>
      </c>
      <c r="O369" s="5">
        <v>42999</v>
      </c>
      <c r="P369" s="10" t="s">
        <v>11</v>
      </c>
      <c r="Q369" s="3" t="s">
        <v>11</v>
      </c>
      <c r="R369" s="3">
        <v>34</v>
      </c>
      <c r="S369">
        <f t="shared" si="36"/>
        <v>4.8571428571428568</v>
      </c>
      <c r="T369">
        <f t="shared" si="37"/>
        <v>1.1333333333333333</v>
      </c>
      <c r="U369">
        <f t="shared" si="38"/>
        <v>9.3150684931506855E-2</v>
      </c>
      <c r="V369" t="s">
        <v>52</v>
      </c>
    </row>
    <row r="370" spans="1:22">
      <c r="A370" t="s">
        <v>56</v>
      </c>
      <c r="B370" s="3" t="s">
        <v>570</v>
      </c>
      <c r="C370" t="s">
        <v>46</v>
      </c>
      <c r="D370" s="3" t="s">
        <v>25</v>
      </c>
      <c r="E370" s="13" t="s">
        <v>11</v>
      </c>
      <c r="F370" s="13" t="s">
        <v>11</v>
      </c>
      <c r="G370" s="7">
        <v>2</v>
      </c>
      <c r="H370" s="7">
        <v>25</v>
      </c>
      <c r="I370" s="7" t="s">
        <v>188</v>
      </c>
      <c r="J370" s="3" t="s">
        <v>19</v>
      </c>
      <c r="K370" s="3" t="s">
        <v>15</v>
      </c>
      <c r="L370" s="3" t="s">
        <v>8</v>
      </c>
      <c r="M370" s="3" t="s">
        <v>562</v>
      </c>
      <c r="N370" s="3" t="s">
        <v>63</v>
      </c>
      <c r="O370" s="5">
        <v>42999</v>
      </c>
      <c r="P370" s="11" t="s">
        <v>11</v>
      </c>
      <c r="Q370" s="3" t="s">
        <v>11</v>
      </c>
      <c r="R370" s="3">
        <v>34</v>
      </c>
      <c r="S370">
        <f t="shared" si="36"/>
        <v>4.8571428571428568</v>
      </c>
      <c r="T370">
        <f t="shared" si="37"/>
        <v>1.1333333333333333</v>
      </c>
      <c r="U370">
        <f t="shared" si="38"/>
        <v>9.3150684931506855E-2</v>
      </c>
      <c r="V370" t="s">
        <v>52</v>
      </c>
    </row>
    <row r="371" spans="1:22">
      <c r="A371" t="s">
        <v>56</v>
      </c>
      <c r="B371" s="3" t="s">
        <v>570</v>
      </c>
      <c r="C371" t="s">
        <v>46</v>
      </c>
      <c r="D371" t="s">
        <v>23</v>
      </c>
      <c r="E371" s="13" t="s">
        <v>11</v>
      </c>
      <c r="F371" s="13" t="s">
        <v>11</v>
      </c>
      <c r="G371" s="7">
        <v>2</v>
      </c>
      <c r="H371" s="7">
        <v>26</v>
      </c>
      <c r="I371" s="7" t="s">
        <v>194</v>
      </c>
      <c r="J371" s="3" t="s">
        <v>19</v>
      </c>
      <c r="K371" s="3" t="s">
        <v>15</v>
      </c>
      <c r="L371" s="3" t="s">
        <v>8</v>
      </c>
      <c r="M371" s="3" t="s">
        <v>562</v>
      </c>
      <c r="N371" s="3" t="s">
        <v>63</v>
      </c>
      <c r="O371" s="5">
        <v>42999</v>
      </c>
      <c r="P371" s="11" t="s">
        <v>11</v>
      </c>
      <c r="Q371" s="3" t="s">
        <v>11</v>
      </c>
      <c r="R371" s="3">
        <v>34</v>
      </c>
      <c r="S371">
        <f t="shared" si="36"/>
        <v>4.8571428571428568</v>
      </c>
      <c r="T371">
        <f t="shared" si="37"/>
        <v>1.1333333333333333</v>
      </c>
      <c r="U371">
        <f t="shared" si="38"/>
        <v>9.3150684931506855E-2</v>
      </c>
      <c r="V371" t="s">
        <v>52</v>
      </c>
    </row>
    <row r="372" spans="1:22">
      <c r="A372" t="s">
        <v>56</v>
      </c>
      <c r="B372" s="3" t="s">
        <v>570</v>
      </c>
      <c r="C372" t="s">
        <v>46</v>
      </c>
      <c r="D372" s="3" t="s">
        <v>24</v>
      </c>
      <c r="E372" s="13" t="s">
        <v>11</v>
      </c>
      <c r="F372" s="13" t="s">
        <v>11</v>
      </c>
      <c r="G372" s="7">
        <v>2</v>
      </c>
      <c r="H372" s="7">
        <v>27</v>
      </c>
      <c r="I372" s="7" t="s">
        <v>200</v>
      </c>
      <c r="J372" s="3" t="s">
        <v>19</v>
      </c>
      <c r="K372" s="3" t="s">
        <v>15</v>
      </c>
      <c r="L372" s="3" t="s">
        <v>8</v>
      </c>
      <c r="M372" s="3" t="s">
        <v>562</v>
      </c>
      <c r="N372" s="3" t="s">
        <v>63</v>
      </c>
      <c r="O372" s="5">
        <v>42999</v>
      </c>
      <c r="P372" s="10" t="s">
        <v>11</v>
      </c>
      <c r="Q372" s="3" t="s">
        <v>11</v>
      </c>
      <c r="R372" s="3">
        <v>34</v>
      </c>
      <c r="S372">
        <f t="shared" si="36"/>
        <v>4.8571428571428568</v>
      </c>
      <c r="T372">
        <f t="shared" si="37"/>
        <v>1.1333333333333333</v>
      </c>
      <c r="U372">
        <f t="shared" si="38"/>
        <v>9.3150684931506855E-2</v>
      </c>
      <c r="V372" t="s">
        <v>52</v>
      </c>
    </row>
    <row r="373" spans="1:22">
      <c r="A373" t="s">
        <v>56</v>
      </c>
      <c r="B373" s="3" t="s">
        <v>570</v>
      </c>
      <c r="C373" t="s">
        <v>46</v>
      </c>
      <c r="D373" s="3" t="s">
        <v>24</v>
      </c>
      <c r="E373" s="13" t="s">
        <v>11</v>
      </c>
      <c r="F373" s="13" t="s">
        <v>11</v>
      </c>
      <c r="G373" s="7">
        <v>3</v>
      </c>
      <c r="H373" s="7">
        <v>30</v>
      </c>
      <c r="I373" s="7" t="s">
        <v>207</v>
      </c>
      <c r="J373" s="3" t="s">
        <v>19</v>
      </c>
      <c r="K373" s="3" t="s">
        <v>15</v>
      </c>
      <c r="L373" s="3" t="s">
        <v>8</v>
      </c>
      <c r="M373" s="3" t="s">
        <v>562</v>
      </c>
      <c r="N373" s="3" t="s">
        <v>63</v>
      </c>
      <c r="O373" s="5">
        <v>42999</v>
      </c>
      <c r="P373" s="11">
        <f>Q373*100</f>
        <v>25.868725868725871</v>
      </c>
      <c r="Q373" s="3">
        <v>0.25868725868725873</v>
      </c>
      <c r="R373" s="3">
        <v>34</v>
      </c>
      <c r="S373">
        <f t="shared" si="36"/>
        <v>4.8571428571428568</v>
      </c>
      <c r="T373">
        <f t="shared" si="37"/>
        <v>1.1333333333333333</v>
      </c>
      <c r="U373">
        <f t="shared" si="38"/>
        <v>9.3150684931506855E-2</v>
      </c>
    </row>
    <row r="374" spans="1:22">
      <c r="A374" t="s">
        <v>56</v>
      </c>
      <c r="B374" s="3" t="s">
        <v>570</v>
      </c>
      <c r="C374" t="s">
        <v>46</v>
      </c>
      <c r="D374" s="3" t="s">
        <v>25</v>
      </c>
      <c r="E374" s="13" t="s">
        <v>11</v>
      </c>
      <c r="F374" s="13" t="s">
        <v>11</v>
      </c>
      <c r="G374" s="7">
        <v>3</v>
      </c>
      <c r="H374" s="7">
        <v>28</v>
      </c>
      <c r="I374" s="7" t="s">
        <v>224</v>
      </c>
      <c r="J374" s="3" t="s">
        <v>19</v>
      </c>
      <c r="K374" s="3" t="s">
        <v>15</v>
      </c>
      <c r="L374" s="3" t="s">
        <v>8</v>
      </c>
      <c r="M374" s="3" t="s">
        <v>562</v>
      </c>
      <c r="N374" s="3" t="s">
        <v>63</v>
      </c>
      <c r="O374" s="5">
        <v>42999</v>
      </c>
      <c r="P374" s="11" t="s">
        <v>11</v>
      </c>
      <c r="Q374" s="3" t="s">
        <v>11</v>
      </c>
      <c r="R374" s="3">
        <v>34</v>
      </c>
      <c r="S374">
        <f t="shared" si="36"/>
        <v>4.8571428571428568</v>
      </c>
      <c r="T374">
        <f t="shared" si="37"/>
        <v>1.1333333333333333</v>
      </c>
      <c r="U374">
        <f t="shared" si="38"/>
        <v>9.3150684931506855E-2</v>
      </c>
      <c r="V374" t="s">
        <v>52</v>
      </c>
    </row>
    <row r="375" spans="1:22">
      <c r="A375" t="s">
        <v>56</v>
      </c>
      <c r="B375" s="3" t="s">
        <v>570</v>
      </c>
      <c r="C375" t="s">
        <v>46</v>
      </c>
      <c r="D375" t="s">
        <v>23</v>
      </c>
      <c r="E375" s="13" t="s">
        <v>11</v>
      </c>
      <c r="F375" s="13" t="s">
        <v>11</v>
      </c>
      <c r="G375" s="7">
        <v>3</v>
      </c>
      <c r="H375" s="7">
        <v>29</v>
      </c>
      <c r="I375" s="7" t="s">
        <v>230</v>
      </c>
      <c r="J375" s="3" t="s">
        <v>19</v>
      </c>
      <c r="K375" s="3" t="s">
        <v>15</v>
      </c>
      <c r="L375" s="3" t="s">
        <v>8</v>
      </c>
      <c r="M375" s="3" t="s">
        <v>562</v>
      </c>
      <c r="N375" s="3" t="s">
        <v>63</v>
      </c>
      <c r="O375" s="5">
        <v>42999</v>
      </c>
      <c r="P375" s="11" t="s">
        <v>11</v>
      </c>
      <c r="Q375" s="3" t="s">
        <v>11</v>
      </c>
      <c r="R375" s="3">
        <v>34</v>
      </c>
      <c r="S375">
        <f t="shared" si="36"/>
        <v>4.8571428571428568</v>
      </c>
      <c r="T375">
        <f t="shared" si="37"/>
        <v>1.1333333333333333</v>
      </c>
      <c r="U375">
        <f t="shared" si="38"/>
        <v>9.3150684931506855E-2</v>
      </c>
      <c r="V375" t="s">
        <v>52</v>
      </c>
    </row>
    <row r="376" spans="1:22">
      <c r="A376" t="s">
        <v>56</v>
      </c>
      <c r="B376" s="3" t="s">
        <v>570</v>
      </c>
      <c r="C376" t="s">
        <v>46</v>
      </c>
      <c r="D376" t="s">
        <v>23</v>
      </c>
      <c r="E376" s="13" t="s">
        <v>11</v>
      </c>
      <c r="F376" s="13" t="s">
        <v>11</v>
      </c>
      <c r="G376" s="7">
        <v>4</v>
      </c>
      <c r="H376" s="7">
        <v>32</v>
      </c>
      <c r="I376" s="7" t="s">
        <v>241</v>
      </c>
      <c r="J376" s="3" t="s">
        <v>19</v>
      </c>
      <c r="K376" s="3" t="s">
        <v>15</v>
      </c>
      <c r="L376" s="3" t="s">
        <v>8</v>
      </c>
      <c r="M376" s="3" t="s">
        <v>562</v>
      </c>
      <c r="N376" s="3" t="s">
        <v>63</v>
      </c>
      <c r="O376" s="5">
        <v>42999</v>
      </c>
      <c r="P376" s="11">
        <f>Q376*100</f>
        <v>23.4375</v>
      </c>
      <c r="Q376" s="3">
        <v>0.234375</v>
      </c>
      <c r="R376" s="3">
        <v>34</v>
      </c>
      <c r="S376">
        <f t="shared" si="36"/>
        <v>4.8571428571428568</v>
      </c>
      <c r="T376">
        <f t="shared" si="37"/>
        <v>1.1333333333333333</v>
      </c>
      <c r="U376">
        <f t="shared" si="38"/>
        <v>9.3150684931506855E-2</v>
      </c>
    </row>
    <row r="377" spans="1:22">
      <c r="A377" t="s">
        <v>56</v>
      </c>
      <c r="B377" s="3" t="s">
        <v>570</v>
      </c>
      <c r="C377" t="s">
        <v>46</v>
      </c>
      <c r="D377" s="3" t="s">
        <v>25</v>
      </c>
      <c r="E377" s="13" t="s">
        <v>11</v>
      </c>
      <c r="F377" s="13" t="s">
        <v>11</v>
      </c>
      <c r="G377" s="7">
        <v>4</v>
      </c>
      <c r="H377" s="7">
        <v>31</v>
      </c>
      <c r="I377" s="7" t="s">
        <v>259</v>
      </c>
      <c r="J377" s="3" t="s">
        <v>19</v>
      </c>
      <c r="K377" s="3" t="s">
        <v>15</v>
      </c>
      <c r="L377" s="3" t="s">
        <v>8</v>
      </c>
      <c r="M377" s="3" t="s">
        <v>562</v>
      </c>
      <c r="N377" s="3" t="s">
        <v>63</v>
      </c>
      <c r="O377" s="5">
        <v>42999</v>
      </c>
      <c r="P377" s="11" t="s">
        <v>11</v>
      </c>
      <c r="Q377" s="3" t="s">
        <v>11</v>
      </c>
      <c r="R377" s="3">
        <v>34</v>
      </c>
      <c r="S377">
        <f t="shared" si="36"/>
        <v>4.8571428571428568</v>
      </c>
      <c r="T377">
        <f t="shared" si="37"/>
        <v>1.1333333333333333</v>
      </c>
      <c r="U377">
        <f t="shared" si="38"/>
        <v>9.3150684931506855E-2</v>
      </c>
      <c r="V377" t="s">
        <v>52</v>
      </c>
    </row>
    <row r="378" spans="1:22">
      <c r="A378" t="s">
        <v>56</v>
      </c>
      <c r="B378" s="3" t="s">
        <v>570</v>
      </c>
      <c r="C378" t="s">
        <v>46</v>
      </c>
      <c r="D378" s="3" t="s">
        <v>24</v>
      </c>
      <c r="E378" s="13" t="s">
        <v>11</v>
      </c>
      <c r="F378" s="13" t="s">
        <v>11</v>
      </c>
      <c r="G378" s="7">
        <v>4</v>
      </c>
      <c r="H378" s="7">
        <v>33</v>
      </c>
      <c r="I378" s="7" t="s">
        <v>272</v>
      </c>
      <c r="J378" s="3" t="s">
        <v>19</v>
      </c>
      <c r="K378" s="3" t="s">
        <v>15</v>
      </c>
      <c r="L378" s="3" t="s">
        <v>8</v>
      </c>
      <c r="M378" s="3" t="s">
        <v>562</v>
      </c>
      <c r="N378" s="3" t="s">
        <v>63</v>
      </c>
      <c r="O378" s="5">
        <v>42999</v>
      </c>
      <c r="P378" s="10" t="s">
        <v>11</v>
      </c>
      <c r="Q378" s="3" t="s">
        <v>11</v>
      </c>
      <c r="R378" s="3">
        <v>34</v>
      </c>
      <c r="S378">
        <f t="shared" si="36"/>
        <v>4.8571428571428568</v>
      </c>
      <c r="T378">
        <f t="shared" si="37"/>
        <v>1.1333333333333333</v>
      </c>
      <c r="U378">
        <f t="shared" si="38"/>
        <v>9.3150684931506855E-2</v>
      </c>
      <c r="V378" t="s">
        <v>52</v>
      </c>
    </row>
    <row r="379" spans="1:22">
      <c r="A379" t="s">
        <v>56</v>
      </c>
      <c r="B379" s="3" t="s">
        <v>570</v>
      </c>
      <c r="C379" t="s">
        <v>46</v>
      </c>
      <c r="D379" s="3" t="s">
        <v>24</v>
      </c>
      <c r="E379" s="13" t="s">
        <v>11</v>
      </c>
      <c r="F379" s="13" t="s">
        <v>11</v>
      </c>
      <c r="G379" s="7">
        <v>5</v>
      </c>
      <c r="H379" s="7">
        <v>36</v>
      </c>
      <c r="I379" s="7" t="s">
        <v>285</v>
      </c>
      <c r="J379" s="3" t="s">
        <v>19</v>
      </c>
      <c r="K379" s="3" t="s">
        <v>15</v>
      </c>
      <c r="L379" s="3" t="s">
        <v>8</v>
      </c>
      <c r="M379" s="3" t="s">
        <v>562</v>
      </c>
      <c r="N379" s="3" t="s">
        <v>63</v>
      </c>
      <c r="O379" s="5">
        <v>42999</v>
      </c>
      <c r="P379">
        <f>Q379*100</f>
        <v>31.274131274131271</v>
      </c>
      <c r="Q379" s="3">
        <v>0.31274131274131273</v>
      </c>
      <c r="R379" s="3">
        <v>34</v>
      </c>
      <c r="S379">
        <f t="shared" si="36"/>
        <v>4.8571428571428568</v>
      </c>
      <c r="T379">
        <f t="shared" si="37"/>
        <v>1.1333333333333333</v>
      </c>
      <c r="U379">
        <f t="shared" si="38"/>
        <v>9.3150684931506855E-2</v>
      </c>
    </row>
    <row r="380" spans="1:22">
      <c r="A380" t="s">
        <v>56</v>
      </c>
      <c r="B380" s="3" t="s">
        <v>570</v>
      </c>
      <c r="C380" t="s">
        <v>46</v>
      </c>
      <c r="D380" t="s">
        <v>23</v>
      </c>
      <c r="E380" s="13" t="s">
        <v>11</v>
      </c>
      <c r="F380" s="13" t="s">
        <v>11</v>
      </c>
      <c r="G380" s="7">
        <v>5</v>
      </c>
      <c r="H380" s="7">
        <v>35</v>
      </c>
      <c r="I380" s="7" t="s">
        <v>286</v>
      </c>
      <c r="J380" s="3" t="s">
        <v>19</v>
      </c>
      <c r="K380" s="3" t="s">
        <v>15</v>
      </c>
      <c r="L380" s="3" t="s">
        <v>8</v>
      </c>
      <c r="M380" s="3" t="s">
        <v>562</v>
      </c>
      <c r="N380" s="3" t="s">
        <v>63</v>
      </c>
      <c r="O380" s="5">
        <v>42999</v>
      </c>
      <c r="P380">
        <f>Q380*100</f>
        <v>32.931726907630519</v>
      </c>
      <c r="Q380" s="3">
        <v>0.32931726907630521</v>
      </c>
      <c r="R380" s="3">
        <v>34</v>
      </c>
      <c r="S380">
        <f t="shared" si="36"/>
        <v>4.8571428571428568</v>
      </c>
      <c r="T380">
        <f t="shared" si="37"/>
        <v>1.1333333333333333</v>
      </c>
      <c r="U380">
        <f t="shared" si="38"/>
        <v>9.3150684931506855E-2</v>
      </c>
    </row>
    <row r="381" spans="1:22">
      <c r="A381" t="s">
        <v>56</v>
      </c>
      <c r="B381" s="3" t="s">
        <v>570</v>
      </c>
      <c r="C381" t="s">
        <v>46</v>
      </c>
      <c r="D381" s="3" t="s">
        <v>25</v>
      </c>
      <c r="E381" s="10" t="s">
        <v>11</v>
      </c>
      <c r="F381" s="10" t="s">
        <v>11</v>
      </c>
      <c r="G381" s="7">
        <v>5</v>
      </c>
      <c r="H381" s="7">
        <v>34</v>
      </c>
      <c r="I381" s="7" t="s">
        <v>296</v>
      </c>
      <c r="J381" s="3" t="s">
        <v>19</v>
      </c>
      <c r="K381" s="3" t="s">
        <v>15</v>
      </c>
      <c r="L381" s="3" t="s">
        <v>8</v>
      </c>
      <c r="M381" s="3" t="s">
        <v>562</v>
      </c>
      <c r="N381" s="3" t="s">
        <v>63</v>
      </c>
      <c r="O381" s="5">
        <v>42999</v>
      </c>
      <c r="P381" s="11" t="s">
        <v>11</v>
      </c>
      <c r="Q381" s="3" t="s">
        <v>11</v>
      </c>
      <c r="R381" s="3">
        <v>34</v>
      </c>
      <c r="S381">
        <f t="shared" si="36"/>
        <v>4.8571428571428568</v>
      </c>
      <c r="T381">
        <f t="shared" si="37"/>
        <v>1.1333333333333333</v>
      </c>
      <c r="U381">
        <f t="shared" si="38"/>
        <v>9.3150684931506855E-2</v>
      </c>
      <c r="V381" t="s">
        <v>52</v>
      </c>
    </row>
    <row r="382" spans="1:22">
      <c r="A382" t="s">
        <v>56</v>
      </c>
      <c r="B382" s="3" t="s">
        <v>570</v>
      </c>
      <c r="C382" t="s">
        <v>46</v>
      </c>
      <c r="D382" t="s">
        <v>23</v>
      </c>
      <c r="E382" s="10" t="s">
        <v>11</v>
      </c>
      <c r="F382" s="10" t="s">
        <v>11</v>
      </c>
      <c r="G382" s="7">
        <v>6</v>
      </c>
      <c r="H382" s="7">
        <v>38</v>
      </c>
      <c r="I382" s="7" t="s">
        <v>314</v>
      </c>
      <c r="J382" s="3" t="s">
        <v>19</v>
      </c>
      <c r="K382" s="3" t="s">
        <v>15</v>
      </c>
      <c r="L382" s="3" t="s">
        <v>8</v>
      </c>
      <c r="M382" s="3" t="s">
        <v>562</v>
      </c>
      <c r="N382" s="3" t="s">
        <v>63</v>
      </c>
      <c r="O382" s="5">
        <v>42999</v>
      </c>
      <c r="P382" s="11">
        <f>Q382*100</f>
        <v>20.542635658914726</v>
      </c>
      <c r="Q382" s="3">
        <v>0.20542635658914726</v>
      </c>
      <c r="R382" s="3">
        <v>34</v>
      </c>
      <c r="S382">
        <f t="shared" si="36"/>
        <v>4.8571428571428568</v>
      </c>
      <c r="T382">
        <f t="shared" si="37"/>
        <v>1.1333333333333333</v>
      </c>
      <c r="U382">
        <f t="shared" si="38"/>
        <v>9.3150684931506855E-2</v>
      </c>
    </row>
    <row r="383" spans="1:22">
      <c r="A383" t="s">
        <v>56</v>
      </c>
      <c r="B383" s="3" t="s">
        <v>570</v>
      </c>
      <c r="C383" t="s">
        <v>46</v>
      </c>
      <c r="D383" s="3" t="s">
        <v>24</v>
      </c>
      <c r="E383" s="10" t="s">
        <v>11</v>
      </c>
      <c r="F383" s="10" t="s">
        <v>11</v>
      </c>
      <c r="G383" s="7">
        <v>6</v>
      </c>
      <c r="H383" s="7">
        <v>39</v>
      </c>
      <c r="I383" s="7" t="s">
        <v>315</v>
      </c>
      <c r="J383" s="3" t="s">
        <v>19</v>
      </c>
      <c r="K383" s="3" t="s">
        <v>15</v>
      </c>
      <c r="L383" s="3" t="s">
        <v>8</v>
      </c>
      <c r="M383" s="3" t="s">
        <v>562</v>
      </c>
      <c r="N383" s="3" t="s">
        <v>63</v>
      </c>
      <c r="O383" s="5">
        <v>42999</v>
      </c>
      <c r="P383">
        <f>Q383*100</f>
        <v>24.615384615384617</v>
      </c>
      <c r="Q383" s="3">
        <v>0.24615384615384617</v>
      </c>
      <c r="R383" s="3">
        <v>34</v>
      </c>
      <c r="S383">
        <f t="shared" si="36"/>
        <v>4.8571428571428568</v>
      </c>
      <c r="T383">
        <f t="shared" si="37"/>
        <v>1.1333333333333333</v>
      </c>
      <c r="U383">
        <f t="shared" si="38"/>
        <v>9.3150684931506855E-2</v>
      </c>
    </row>
    <row r="384" spans="1:22">
      <c r="A384" t="s">
        <v>56</v>
      </c>
      <c r="B384" s="3" t="s">
        <v>570</v>
      </c>
      <c r="C384" t="s">
        <v>46</v>
      </c>
      <c r="D384" s="3" t="s">
        <v>25</v>
      </c>
      <c r="E384" s="10" t="s">
        <v>11</v>
      </c>
      <c r="F384" s="10" t="s">
        <v>11</v>
      </c>
      <c r="G384" s="7">
        <v>6</v>
      </c>
      <c r="H384" s="7">
        <v>37</v>
      </c>
      <c r="I384" s="7" t="s">
        <v>329</v>
      </c>
      <c r="J384" s="3" t="s">
        <v>19</v>
      </c>
      <c r="K384" s="3" t="s">
        <v>15</v>
      </c>
      <c r="L384" s="3" t="s">
        <v>8</v>
      </c>
      <c r="M384" s="3" t="s">
        <v>562</v>
      </c>
      <c r="N384" s="3" t="s">
        <v>63</v>
      </c>
      <c r="O384" s="5">
        <v>42999</v>
      </c>
      <c r="P384" s="11" t="s">
        <v>11</v>
      </c>
      <c r="Q384" s="3" t="s">
        <v>11</v>
      </c>
      <c r="R384" s="3">
        <v>34</v>
      </c>
      <c r="S384">
        <f t="shared" si="36"/>
        <v>4.8571428571428568</v>
      </c>
      <c r="T384">
        <f t="shared" si="37"/>
        <v>1.1333333333333333</v>
      </c>
      <c r="U384">
        <f t="shared" si="38"/>
        <v>9.3150684931506855E-2</v>
      </c>
      <c r="V384" t="s">
        <v>52</v>
      </c>
    </row>
    <row r="385" spans="1:22">
      <c r="A385" t="s">
        <v>56</v>
      </c>
      <c r="B385" s="3" t="s">
        <v>570</v>
      </c>
      <c r="C385" t="s">
        <v>46</v>
      </c>
      <c r="D385" s="3" t="s">
        <v>25</v>
      </c>
      <c r="E385" s="10" t="s">
        <v>11</v>
      </c>
      <c r="F385" s="10" t="s">
        <v>11</v>
      </c>
      <c r="G385" s="7">
        <v>1</v>
      </c>
      <c r="H385" s="7">
        <v>22</v>
      </c>
      <c r="I385" s="7" t="s">
        <v>153</v>
      </c>
      <c r="J385" s="3" t="s">
        <v>21</v>
      </c>
      <c r="K385" s="3" t="s">
        <v>17</v>
      </c>
      <c r="L385" s="3" t="s">
        <v>8</v>
      </c>
      <c r="M385" t="s">
        <v>565</v>
      </c>
      <c r="N385" s="3" t="s">
        <v>63</v>
      </c>
      <c r="O385" s="5">
        <v>42999</v>
      </c>
      <c r="P385" s="11" t="s">
        <v>11</v>
      </c>
      <c r="Q385" s="3" t="s">
        <v>11</v>
      </c>
      <c r="R385" s="3">
        <v>34</v>
      </c>
      <c r="S385">
        <f t="shared" si="36"/>
        <v>4.8571428571428568</v>
      </c>
      <c r="T385">
        <f t="shared" si="37"/>
        <v>1.1333333333333333</v>
      </c>
      <c r="U385">
        <f t="shared" si="38"/>
        <v>9.3150684931506855E-2</v>
      </c>
      <c r="V385" t="s">
        <v>52</v>
      </c>
    </row>
    <row r="386" spans="1:22">
      <c r="A386" t="s">
        <v>56</v>
      </c>
      <c r="B386" s="3" t="s">
        <v>570</v>
      </c>
      <c r="C386" t="s">
        <v>46</v>
      </c>
      <c r="D386" t="s">
        <v>23</v>
      </c>
      <c r="E386" s="10" t="s">
        <v>11</v>
      </c>
      <c r="F386" s="10" t="s">
        <v>11</v>
      </c>
      <c r="G386" s="7">
        <v>1</v>
      </c>
      <c r="H386" s="7">
        <v>23</v>
      </c>
      <c r="I386" s="7" t="s">
        <v>159</v>
      </c>
      <c r="J386" s="3" t="s">
        <v>21</v>
      </c>
      <c r="K386" s="3" t="s">
        <v>17</v>
      </c>
      <c r="L386" s="3" t="s">
        <v>8</v>
      </c>
      <c r="M386" t="s">
        <v>565</v>
      </c>
      <c r="N386" s="3" t="s">
        <v>63</v>
      </c>
      <c r="O386" s="5">
        <v>42999</v>
      </c>
      <c r="P386" s="11" t="s">
        <v>11</v>
      </c>
      <c r="Q386" s="3" t="s">
        <v>11</v>
      </c>
      <c r="R386" s="3">
        <v>34</v>
      </c>
      <c r="S386">
        <f t="shared" si="36"/>
        <v>4.8571428571428568</v>
      </c>
      <c r="T386">
        <f t="shared" si="37"/>
        <v>1.1333333333333333</v>
      </c>
      <c r="U386">
        <f t="shared" si="38"/>
        <v>9.3150684931506855E-2</v>
      </c>
      <c r="V386" t="s">
        <v>52</v>
      </c>
    </row>
    <row r="387" spans="1:22">
      <c r="A387" t="s">
        <v>56</v>
      </c>
      <c r="B387" s="3" t="s">
        <v>570</v>
      </c>
      <c r="C387" t="s">
        <v>46</v>
      </c>
      <c r="D387" s="3" t="s">
        <v>24</v>
      </c>
      <c r="E387" s="10" t="s">
        <v>11</v>
      </c>
      <c r="F387" s="10" t="s">
        <v>11</v>
      </c>
      <c r="G387" s="7">
        <v>1</v>
      </c>
      <c r="H387" s="7">
        <v>24</v>
      </c>
      <c r="I387" s="7" t="s">
        <v>165</v>
      </c>
      <c r="J387" s="3" t="s">
        <v>21</v>
      </c>
      <c r="K387" s="3" t="s">
        <v>17</v>
      </c>
      <c r="L387" s="3" t="s">
        <v>8</v>
      </c>
      <c r="M387" t="s">
        <v>565</v>
      </c>
      <c r="N387" s="3" t="s">
        <v>63</v>
      </c>
      <c r="O387" s="5">
        <v>42999</v>
      </c>
      <c r="P387" s="10" t="s">
        <v>11</v>
      </c>
      <c r="Q387" s="3" t="s">
        <v>11</v>
      </c>
      <c r="R387" s="3">
        <v>34</v>
      </c>
      <c r="S387">
        <f t="shared" si="36"/>
        <v>4.8571428571428568</v>
      </c>
      <c r="T387">
        <f t="shared" si="37"/>
        <v>1.1333333333333333</v>
      </c>
      <c r="U387">
        <f t="shared" si="38"/>
        <v>9.3150684931506855E-2</v>
      </c>
      <c r="V387" t="s">
        <v>52</v>
      </c>
    </row>
    <row r="388" spans="1:22">
      <c r="A388" t="s">
        <v>56</v>
      </c>
      <c r="B388" s="3" t="s">
        <v>570</v>
      </c>
      <c r="C388" t="s">
        <v>46</v>
      </c>
      <c r="D388" s="3" t="s">
        <v>25</v>
      </c>
      <c r="E388" s="10" t="s">
        <v>11</v>
      </c>
      <c r="F388" s="10" t="s">
        <v>11</v>
      </c>
      <c r="G388" s="7">
        <v>2</v>
      </c>
      <c r="H388" s="7">
        <v>25</v>
      </c>
      <c r="I388" s="7" t="s">
        <v>189</v>
      </c>
      <c r="J388" s="3" t="s">
        <v>21</v>
      </c>
      <c r="K388" s="3" t="s">
        <v>17</v>
      </c>
      <c r="L388" s="3" t="s">
        <v>8</v>
      </c>
      <c r="M388" t="s">
        <v>565</v>
      </c>
      <c r="N388" s="3" t="s">
        <v>63</v>
      </c>
      <c r="O388" s="5">
        <v>42999</v>
      </c>
      <c r="P388" s="11" t="s">
        <v>11</v>
      </c>
      <c r="Q388" s="3" t="s">
        <v>11</v>
      </c>
      <c r="R388" s="3">
        <v>34</v>
      </c>
      <c r="S388">
        <f t="shared" si="36"/>
        <v>4.8571428571428568</v>
      </c>
      <c r="T388">
        <f t="shared" si="37"/>
        <v>1.1333333333333333</v>
      </c>
      <c r="U388">
        <f t="shared" si="38"/>
        <v>9.3150684931506855E-2</v>
      </c>
      <c r="V388" t="s">
        <v>52</v>
      </c>
    </row>
    <row r="389" spans="1:22">
      <c r="A389" t="s">
        <v>56</v>
      </c>
      <c r="B389" s="3" t="s">
        <v>570</v>
      </c>
      <c r="C389" t="s">
        <v>46</v>
      </c>
      <c r="D389" t="s">
        <v>23</v>
      </c>
      <c r="E389" s="10" t="s">
        <v>11</v>
      </c>
      <c r="F389" s="10" t="s">
        <v>11</v>
      </c>
      <c r="G389" s="7">
        <v>2</v>
      </c>
      <c r="H389" s="7">
        <v>26</v>
      </c>
      <c r="I389" s="7" t="s">
        <v>195</v>
      </c>
      <c r="J389" s="3" t="s">
        <v>21</v>
      </c>
      <c r="K389" s="3" t="s">
        <v>17</v>
      </c>
      <c r="L389" s="3" t="s">
        <v>8</v>
      </c>
      <c r="M389" t="s">
        <v>565</v>
      </c>
      <c r="N389" s="3" t="s">
        <v>63</v>
      </c>
      <c r="O389" s="5">
        <v>42999</v>
      </c>
      <c r="P389" s="11" t="s">
        <v>11</v>
      </c>
      <c r="Q389" s="3" t="s">
        <v>11</v>
      </c>
      <c r="R389" s="3">
        <v>34</v>
      </c>
      <c r="S389">
        <f t="shared" si="36"/>
        <v>4.8571428571428568</v>
      </c>
      <c r="T389">
        <f t="shared" si="37"/>
        <v>1.1333333333333333</v>
      </c>
      <c r="U389">
        <f t="shared" si="38"/>
        <v>9.3150684931506855E-2</v>
      </c>
      <c r="V389" t="s">
        <v>52</v>
      </c>
    </row>
    <row r="390" spans="1:22">
      <c r="A390" t="s">
        <v>56</v>
      </c>
      <c r="B390" s="3" t="s">
        <v>570</v>
      </c>
      <c r="C390" t="s">
        <v>46</v>
      </c>
      <c r="D390" s="3" t="s">
        <v>24</v>
      </c>
      <c r="E390" s="10" t="s">
        <v>11</v>
      </c>
      <c r="F390" s="10" t="s">
        <v>11</v>
      </c>
      <c r="G390" s="7">
        <v>2</v>
      </c>
      <c r="H390" s="7">
        <v>27</v>
      </c>
      <c r="I390" s="7" t="s">
        <v>201</v>
      </c>
      <c r="J390" s="3" t="s">
        <v>21</v>
      </c>
      <c r="K390" s="3" t="s">
        <v>17</v>
      </c>
      <c r="L390" s="3" t="s">
        <v>8</v>
      </c>
      <c r="M390" t="s">
        <v>565</v>
      </c>
      <c r="N390" s="3" t="s">
        <v>63</v>
      </c>
      <c r="O390" s="5">
        <v>42999</v>
      </c>
      <c r="P390" s="10" t="s">
        <v>11</v>
      </c>
      <c r="Q390" s="3" t="s">
        <v>11</v>
      </c>
      <c r="R390" s="3">
        <v>34</v>
      </c>
      <c r="S390">
        <f t="shared" si="36"/>
        <v>4.8571428571428568</v>
      </c>
      <c r="T390">
        <f t="shared" si="37"/>
        <v>1.1333333333333333</v>
      </c>
      <c r="U390">
        <f t="shared" si="38"/>
        <v>9.3150684931506855E-2</v>
      </c>
      <c r="V390" t="s">
        <v>52</v>
      </c>
    </row>
    <row r="391" spans="1:22">
      <c r="A391" t="s">
        <v>56</v>
      </c>
      <c r="B391" s="3" t="s">
        <v>570</v>
      </c>
      <c r="C391" t="s">
        <v>46</v>
      </c>
      <c r="D391" s="3" t="s">
        <v>24</v>
      </c>
      <c r="E391" s="10" t="s">
        <v>11</v>
      </c>
      <c r="F391" s="10" t="s">
        <v>11</v>
      </c>
      <c r="G391" s="7">
        <v>3</v>
      </c>
      <c r="H391" s="7">
        <v>30</v>
      </c>
      <c r="I391" s="7" t="s">
        <v>206</v>
      </c>
      <c r="J391" s="3" t="s">
        <v>21</v>
      </c>
      <c r="K391" s="3" t="s">
        <v>17</v>
      </c>
      <c r="L391" s="3" t="s">
        <v>8</v>
      </c>
      <c r="M391" t="s">
        <v>565</v>
      </c>
      <c r="N391" s="3" t="s">
        <v>63</v>
      </c>
      <c r="O391" s="5">
        <v>42999</v>
      </c>
      <c r="P391" s="11">
        <f>Q391*100</f>
        <v>25.698412999999999</v>
      </c>
      <c r="Q391" s="3">
        <v>0.25698412999999998</v>
      </c>
      <c r="R391" s="3">
        <v>34</v>
      </c>
      <c r="S391">
        <f t="shared" si="36"/>
        <v>4.8571428571428568</v>
      </c>
      <c r="T391">
        <f t="shared" si="37"/>
        <v>1.1333333333333333</v>
      </c>
      <c r="U391">
        <f t="shared" ref="U391:U422" si="39">R391/365</f>
        <v>9.3150684931506855E-2</v>
      </c>
    </row>
    <row r="392" spans="1:22">
      <c r="A392" t="s">
        <v>56</v>
      </c>
      <c r="B392" s="3" t="s">
        <v>570</v>
      </c>
      <c r="C392" t="s">
        <v>46</v>
      </c>
      <c r="D392" s="3" t="s">
        <v>25</v>
      </c>
      <c r="E392" s="10" t="s">
        <v>11</v>
      </c>
      <c r="F392" s="10" t="s">
        <v>11</v>
      </c>
      <c r="G392" s="7">
        <v>3</v>
      </c>
      <c r="H392" s="7">
        <v>28</v>
      </c>
      <c r="I392" s="7" t="s">
        <v>225</v>
      </c>
      <c r="J392" s="3" t="s">
        <v>21</v>
      </c>
      <c r="K392" s="3" t="s">
        <v>17</v>
      </c>
      <c r="L392" s="3" t="s">
        <v>8</v>
      </c>
      <c r="M392" t="s">
        <v>565</v>
      </c>
      <c r="N392" s="3" t="s">
        <v>63</v>
      </c>
      <c r="O392" s="5">
        <v>42999</v>
      </c>
      <c r="P392" s="11" t="s">
        <v>11</v>
      </c>
      <c r="Q392" s="3" t="s">
        <v>11</v>
      </c>
      <c r="R392" s="3">
        <v>34</v>
      </c>
      <c r="S392">
        <f t="shared" si="36"/>
        <v>4.8571428571428568</v>
      </c>
      <c r="T392">
        <f t="shared" si="37"/>
        <v>1.1333333333333333</v>
      </c>
      <c r="U392">
        <f t="shared" si="39"/>
        <v>9.3150684931506855E-2</v>
      </c>
      <c r="V392" t="s">
        <v>52</v>
      </c>
    </row>
    <row r="393" spans="1:22">
      <c r="A393" t="s">
        <v>56</v>
      </c>
      <c r="B393" s="3" t="s">
        <v>570</v>
      </c>
      <c r="C393" t="s">
        <v>46</v>
      </c>
      <c r="D393" t="s">
        <v>23</v>
      </c>
      <c r="E393" s="10" t="s">
        <v>11</v>
      </c>
      <c r="F393" s="10" t="s">
        <v>11</v>
      </c>
      <c r="G393" s="7">
        <v>3</v>
      </c>
      <c r="H393" s="7">
        <v>29</v>
      </c>
      <c r="I393" s="7" t="s">
        <v>231</v>
      </c>
      <c r="J393" s="3" t="s">
        <v>21</v>
      </c>
      <c r="K393" s="3" t="s">
        <v>17</v>
      </c>
      <c r="L393" s="3" t="s">
        <v>8</v>
      </c>
      <c r="M393" t="s">
        <v>565</v>
      </c>
      <c r="N393" s="3" t="s">
        <v>63</v>
      </c>
      <c r="O393" s="5">
        <v>42999</v>
      </c>
      <c r="P393" s="11" t="s">
        <v>11</v>
      </c>
      <c r="Q393" s="3" t="s">
        <v>11</v>
      </c>
      <c r="R393" s="3">
        <v>34</v>
      </c>
      <c r="S393">
        <f t="shared" si="36"/>
        <v>4.8571428571428568</v>
      </c>
      <c r="T393">
        <f t="shared" si="37"/>
        <v>1.1333333333333333</v>
      </c>
      <c r="U393">
        <f t="shared" si="39"/>
        <v>9.3150684931506855E-2</v>
      </c>
      <c r="V393" t="s">
        <v>52</v>
      </c>
    </row>
    <row r="394" spans="1:22">
      <c r="A394" t="s">
        <v>56</v>
      </c>
      <c r="B394" s="3" t="s">
        <v>570</v>
      </c>
      <c r="C394" t="s">
        <v>46</v>
      </c>
      <c r="D394" t="s">
        <v>23</v>
      </c>
      <c r="E394" s="10" t="s">
        <v>11</v>
      </c>
      <c r="F394" s="10" t="s">
        <v>11</v>
      </c>
      <c r="G394" s="7">
        <v>4</v>
      </c>
      <c r="H394" s="7">
        <v>32</v>
      </c>
      <c r="I394" s="7" t="s">
        <v>245</v>
      </c>
      <c r="J394" s="3" t="s">
        <v>21</v>
      </c>
      <c r="K394" s="3" t="s">
        <v>17</v>
      </c>
      <c r="L394" s="3" t="s">
        <v>8</v>
      </c>
      <c r="M394" t="s">
        <v>565</v>
      </c>
      <c r="N394" s="3" t="s">
        <v>63</v>
      </c>
      <c r="O394" s="5">
        <v>42999</v>
      </c>
      <c r="P394">
        <f>Q394*100</f>
        <v>31.496062992125985</v>
      </c>
      <c r="Q394" s="3">
        <v>0.31496062992125984</v>
      </c>
      <c r="R394" s="3">
        <v>34</v>
      </c>
      <c r="S394">
        <f t="shared" si="36"/>
        <v>4.8571428571428568</v>
      </c>
      <c r="T394">
        <f t="shared" si="37"/>
        <v>1.1333333333333333</v>
      </c>
      <c r="U394">
        <f t="shared" si="39"/>
        <v>9.3150684931506855E-2</v>
      </c>
    </row>
    <row r="395" spans="1:22">
      <c r="A395" t="s">
        <v>56</v>
      </c>
      <c r="B395" s="3" t="s">
        <v>570</v>
      </c>
      <c r="C395" t="s">
        <v>46</v>
      </c>
      <c r="D395" s="3" t="s">
        <v>25</v>
      </c>
      <c r="E395" s="10" t="s">
        <v>11</v>
      </c>
      <c r="F395" s="10" t="s">
        <v>11</v>
      </c>
      <c r="G395" s="7">
        <v>4</v>
      </c>
      <c r="H395" s="7">
        <v>31</v>
      </c>
      <c r="I395" s="7" t="s">
        <v>260</v>
      </c>
      <c r="J395" s="3" t="s">
        <v>21</v>
      </c>
      <c r="K395" s="3" t="s">
        <v>17</v>
      </c>
      <c r="L395" s="3" t="s">
        <v>8</v>
      </c>
      <c r="M395" t="s">
        <v>565</v>
      </c>
      <c r="N395" s="3" t="s">
        <v>63</v>
      </c>
      <c r="O395" s="5">
        <v>42999</v>
      </c>
      <c r="P395" s="11" t="s">
        <v>11</v>
      </c>
      <c r="Q395" s="3" t="s">
        <v>11</v>
      </c>
      <c r="R395" s="3">
        <v>34</v>
      </c>
      <c r="S395">
        <f t="shared" si="36"/>
        <v>4.8571428571428568</v>
      </c>
      <c r="T395">
        <f t="shared" si="37"/>
        <v>1.1333333333333333</v>
      </c>
      <c r="U395">
        <f t="shared" si="39"/>
        <v>9.3150684931506855E-2</v>
      </c>
      <c r="V395" t="s">
        <v>52</v>
      </c>
    </row>
    <row r="396" spans="1:22">
      <c r="A396" t="s">
        <v>56</v>
      </c>
      <c r="B396" s="3" t="s">
        <v>570</v>
      </c>
      <c r="C396" t="s">
        <v>46</v>
      </c>
      <c r="D396" s="3" t="s">
        <v>24</v>
      </c>
      <c r="E396" s="10" t="s">
        <v>11</v>
      </c>
      <c r="F396" s="10" t="s">
        <v>11</v>
      </c>
      <c r="G396" s="7">
        <v>4</v>
      </c>
      <c r="H396" s="7">
        <v>33</v>
      </c>
      <c r="I396" s="7" t="s">
        <v>273</v>
      </c>
      <c r="J396" s="3" t="s">
        <v>21</v>
      </c>
      <c r="K396" s="3" t="s">
        <v>17</v>
      </c>
      <c r="L396" s="3" t="s">
        <v>8</v>
      </c>
      <c r="M396" t="s">
        <v>565</v>
      </c>
      <c r="N396" s="3" t="s">
        <v>63</v>
      </c>
      <c r="O396" s="5">
        <v>42999</v>
      </c>
      <c r="P396" s="10" t="s">
        <v>11</v>
      </c>
      <c r="Q396" s="3" t="s">
        <v>11</v>
      </c>
      <c r="R396" s="3">
        <v>34</v>
      </c>
      <c r="S396">
        <f t="shared" si="36"/>
        <v>4.8571428571428568</v>
      </c>
      <c r="T396">
        <f t="shared" si="37"/>
        <v>1.1333333333333333</v>
      </c>
      <c r="U396">
        <f t="shared" si="39"/>
        <v>9.3150684931506855E-2</v>
      </c>
      <c r="V396" t="s">
        <v>52</v>
      </c>
    </row>
    <row r="397" spans="1:22">
      <c r="A397" t="s">
        <v>56</v>
      </c>
      <c r="B397" s="3" t="s">
        <v>570</v>
      </c>
      <c r="C397" t="s">
        <v>46</v>
      </c>
      <c r="D397" t="s">
        <v>23</v>
      </c>
      <c r="E397" s="10" t="s">
        <v>11</v>
      </c>
      <c r="F397" s="10" t="s">
        <v>11</v>
      </c>
      <c r="G397" s="7">
        <v>5</v>
      </c>
      <c r="H397" s="7">
        <v>35</v>
      </c>
      <c r="I397" s="7" t="s">
        <v>279</v>
      </c>
      <c r="J397" s="3" t="s">
        <v>21</v>
      </c>
      <c r="K397" s="3" t="s">
        <v>17</v>
      </c>
      <c r="L397" s="3" t="s">
        <v>8</v>
      </c>
      <c r="M397" t="s">
        <v>565</v>
      </c>
      <c r="N397" s="3" t="s">
        <v>63</v>
      </c>
      <c r="O397" s="5">
        <v>42999</v>
      </c>
      <c r="P397">
        <f>Q397*100</f>
        <v>23.46153846153846</v>
      </c>
      <c r="Q397" s="3">
        <v>0.23461538461538461</v>
      </c>
      <c r="R397" s="3">
        <v>34</v>
      </c>
      <c r="S397">
        <f t="shared" si="36"/>
        <v>4.8571428571428568</v>
      </c>
      <c r="T397">
        <f t="shared" si="37"/>
        <v>1.1333333333333333</v>
      </c>
      <c r="U397">
        <f t="shared" si="39"/>
        <v>9.3150684931506855E-2</v>
      </c>
    </row>
    <row r="398" spans="1:22">
      <c r="A398" t="s">
        <v>56</v>
      </c>
      <c r="B398" s="3" t="s">
        <v>570</v>
      </c>
      <c r="C398" t="s">
        <v>46</v>
      </c>
      <c r="D398" s="3" t="s">
        <v>24</v>
      </c>
      <c r="E398" s="10" t="s">
        <v>11</v>
      </c>
      <c r="F398" s="10" t="s">
        <v>11</v>
      </c>
      <c r="G398" s="7">
        <v>5</v>
      </c>
      <c r="H398" s="7">
        <v>36</v>
      </c>
      <c r="I398" s="7" t="s">
        <v>282</v>
      </c>
      <c r="J398" s="3" t="s">
        <v>21</v>
      </c>
      <c r="K398" s="3" t="s">
        <v>17</v>
      </c>
      <c r="L398" s="3" t="s">
        <v>8</v>
      </c>
      <c r="M398" t="s">
        <v>565</v>
      </c>
      <c r="N398" s="3" t="s">
        <v>63</v>
      </c>
      <c r="O398" s="5">
        <v>42999</v>
      </c>
      <c r="P398">
        <f>Q398*100</f>
        <v>26.953125</v>
      </c>
      <c r="Q398" s="3">
        <v>0.26953125</v>
      </c>
      <c r="R398" s="3">
        <v>34</v>
      </c>
      <c r="S398">
        <f t="shared" si="36"/>
        <v>4.8571428571428568</v>
      </c>
      <c r="T398">
        <f t="shared" si="37"/>
        <v>1.1333333333333333</v>
      </c>
      <c r="U398">
        <f t="shared" si="39"/>
        <v>9.3150684931506855E-2</v>
      </c>
    </row>
    <row r="399" spans="1:22">
      <c r="A399" t="s">
        <v>56</v>
      </c>
      <c r="B399" s="3" t="s">
        <v>570</v>
      </c>
      <c r="C399" t="s">
        <v>46</v>
      </c>
      <c r="D399" s="3" t="s">
        <v>25</v>
      </c>
      <c r="E399" s="10" t="s">
        <v>11</v>
      </c>
      <c r="F399" s="10" t="s">
        <v>11</v>
      </c>
      <c r="G399" s="7">
        <v>5</v>
      </c>
      <c r="H399" s="7">
        <v>34</v>
      </c>
      <c r="I399" s="7" t="s">
        <v>297</v>
      </c>
      <c r="J399" s="3" t="s">
        <v>21</v>
      </c>
      <c r="K399" s="3" t="s">
        <v>17</v>
      </c>
      <c r="L399" s="3" t="s">
        <v>8</v>
      </c>
      <c r="M399" t="s">
        <v>565</v>
      </c>
      <c r="N399" s="3" t="s">
        <v>63</v>
      </c>
      <c r="O399" s="5">
        <v>42999</v>
      </c>
      <c r="P399" t="s">
        <v>11</v>
      </c>
      <c r="Q399" s="3" t="s">
        <v>11</v>
      </c>
      <c r="R399" s="3">
        <v>34</v>
      </c>
      <c r="S399">
        <f t="shared" si="36"/>
        <v>4.8571428571428568</v>
      </c>
      <c r="T399">
        <f t="shared" si="37"/>
        <v>1.1333333333333333</v>
      </c>
      <c r="U399">
        <f t="shared" si="39"/>
        <v>9.3150684931506855E-2</v>
      </c>
      <c r="V399" t="s">
        <v>52</v>
      </c>
    </row>
    <row r="400" spans="1:22">
      <c r="A400" t="s">
        <v>56</v>
      </c>
      <c r="B400" s="3" t="s">
        <v>570</v>
      </c>
      <c r="C400" t="s">
        <v>46</v>
      </c>
      <c r="D400" t="s">
        <v>23</v>
      </c>
      <c r="E400" s="10" t="s">
        <v>11</v>
      </c>
      <c r="F400" s="10" t="s">
        <v>11</v>
      </c>
      <c r="G400" s="7">
        <v>6</v>
      </c>
      <c r="H400" s="7">
        <v>38</v>
      </c>
      <c r="I400" s="7" t="s">
        <v>316</v>
      </c>
      <c r="J400" s="3" t="s">
        <v>21</v>
      </c>
      <c r="K400" s="3" t="s">
        <v>17</v>
      </c>
      <c r="L400" s="3" t="s">
        <v>8</v>
      </c>
      <c r="M400" t="s">
        <v>565</v>
      </c>
      <c r="N400" s="3" t="s">
        <v>63</v>
      </c>
      <c r="O400" s="5">
        <v>42999</v>
      </c>
      <c r="P400" s="11">
        <f>Q400*100</f>
        <v>29.083665338645414</v>
      </c>
      <c r="Q400" s="3">
        <v>0.29083665338645415</v>
      </c>
      <c r="R400" s="3">
        <v>34</v>
      </c>
      <c r="S400">
        <f t="shared" si="36"/>
        <v>4.8571428571428568</v>
      </c>
      <c r="T400">
        <f t="shared" si="37"/>
        <v>1.1333333333333333</v>
      </c>
      <c r="U400">
        <f t="shared" si="39"/>
        <v>9.3150684931506855E-2</v>
      </c>
    </row>
    <row r="401" spans="1:22">
      <c r="A401" t="s">
        <v>56</v>
      </c>
      <c r="B401" s="3" t="s">
        <v>570</v>
      </c>
      <c r="C401" t="s">
        <v>46</v>
      </c>
      <c r="D401" s="3" t="s">
        <v>25</v>
      </c>
      <c r="E401" s="10" t="s">
        <v>11</v>
      </c>
      <c r="F401" s="10" t="s">
        <v>11</v>
      </c>
      <c r="G401" s="7">
        <v>6</v>
      </c>
      <c r="H401" s="7">
        <v>37</v>
      </c>
      <c r="I401" s="7" t="s">
        <v>330</v>
      </c>
      <c r="J401" s="3" t="s">
        <v>21</v>
      </c>
      <c r="K401" s="3" t="s">
        <v>17</v>
      </c>
      <c r="L401" s="3" t="s">
        <v>8</v>
      </c>
      <c r="M401" t="s">
        <v>565</v>
      </c>
      <c r="N401" s="3" t="s">
        <v>63</v>
      </c>
      <c r="O401" s="5">
        <v>42999</v>
      </c>
      <c r="P401" s="11" t="s">
        <v>11</v>
      </c>
      <c r="Q401" s="3" t="s">
        <v>11</v>
      </c>
      <c r="R401" s="3">
        <v>34</v>
      </c>
      <c r="S401">
        <f t="shared" si="36"/>
        <v>4.8571428571428568</v>
      </c>
      <c r="T401">
        <f t="shared" si="37"/>
        <v>1.1333333333333333</v>
      </c>
      <c r="U401">
        <f t="shared" si="39"/>
        <v>9.3150684931506855E-2</v>
      </c>
      <c r="V401" t="s">
        <v>52</v>
      </c>
    </row>
    <row r="402" spans="1:22">
      <c r="A402" t="s">
        <v>56</v>
      </c>
      <c r="B402" s="3" t="s">
        <v>570</v>
      </c>
      <c r="C402" t="s">
        <v>46</v>
      </c>
      <c r="D402" s="3" t="s">
        <v>24</v>
      </c>
      <c r="E402" s="10" t="s">
        <v>11</v>
      </c>
      <c r="F402" s="10" t="s">
        <v>11</v>
      </c>
      <c r="G402" s="7">
        <v>6</v>
      </c>
      <c r="H402" s="7">
        <v>39</v>
      </c>
      <c r="I402" s="7" t="s">
        <v>345</v>
      </c>
      <c r="J402" s="3" t="s">
        <v>21</v>
      </c>
      <c r="K402" s="3" t="s">
        <v>17</v>
      </c>
      <c r="L402" s="3" t="s">
        <v>8</v>
      </c>
      <c r="M402" t="s">
        <v>565</v>
      </c>
      <c r="N402" s="3" t="s">
        <v>63</v>
      </c>
      <c r="O402" s="5">
        <v>42999</v>
      </c>
      <c r="P402" s="3" t="s">
        <v>11</v>
      </c>
      <c r="Q402" s="3" t="s">
        <v>11</v>
      </c>
      <c r="R402" s="3">
        <v>34</v>
      </c>
      <c r="S402">
        <f t="shared" si="36"/>
        <v>4.8571428571428568</v>
      </c>
      <c r="T402">
        <f t="shared" si="37"/>
        <v>1.1333333333333333</v>
      </c>
      <c r="U402">
        <f t="shared" si="39"/>
        <v>9.3150684931506855E-2</v>
      </c>
      <c r="V402" t="s">
        <v>52</v>
      </c>
    </row>
    <row r="403" spans="1:22">
      <c r="A403" t="s">
        <v>56</v>
      </c>
      <c r="B403" s="3" t="s">
        <v>66</v>
      </c>
      <c r="C403" t="s">
        <v>65</v>
      </c>
      <c r="D403" t="s">
        <v>42</v>
      </c>
      <c r="E403" s="8">
        <v>12.203441755</v>
      </c>
      <c r="F403" s="8">
        <v>5.5</v>
      </c>
      <c r="G403" s="2" t="s">
        <v>5</v>
      </c>
      <c r="H403" s="2">
        <v>15</v>
      </c>
      <c r="I403" s="2" t="s">
        <v>356</v>
      </c>
      <c r="J403" t="s">
        <v>19</v>
      </c>
      <c r="K403" t="s">
        <v>15</v>
      </c>
      <c r="L403" t="s">
        <v>6</v>
      </c>
      <c r="M403" s="3" t="s">
        <v>560</v>
      </c>
      <c r="N403" s="3" t="s">
        <v>62</v>
      </c>
      <c r="P403" s="8">
        <v>14.782608695652174</v>
      </c>
      <c r="Q403">
        <f t="shared" ref="Q403:Q434" si="40">P403/100</f>
        <v>0.14782608695652175</v>
      </c>
      <c r="R403">
        <v>42</v>
      </c>
      <c r="S403">
        <f t="shared" si="36"/>
        <v>6</v>
      </c>
      <c r="T403">
        <f t="shared" si="37"/>
        <v>1.4</v>
      </c>
      <c r="U403">
        <f t="shared" si="39"/>
        <v>0.11506849315068493</v>
      </c>
    </row>
    <row r="404" spans="1:22">
      <c r="A404" t="s">
        <v>56</v>
      </c>
      <c r="B404" s="3" t="s">
        <v>66</v>
      </c>
      <c r="C404" t="s">
        <v>65</v>
      </c>
      <c r="D404" t="s">
        <v>42</v>
      </c>
      <c r="E404" s="8">
        <v>11.923702174999999</v>
      </c>
      <c r="F404" s="8">
        <v>5.0350000000000001</v>
      </c>
      <c r="G404" s="2" t="s">
        <v>9</v>
      </c>
      <c r="H404" s="2">
        <v>16</v>
      </c>
      <c r="I404" s="2" t="s">
        <v>395</v>
      </c>
      <c r="J404" t="s">
        <v>19</v>
      </c>
      <c r="K404" t="s">
        <v>15</v>
      </c>
      <c r="L404" t="s">
        <v>6</v>
      </c>
      <c r="M404" s="3" t="s">
        <v>560</v>
      </c>
      <c r="N404" s="3" t="s">
        <v>62</v>
      </c>
      <c r="P404" s="8">
        <v>19.62962962962963</v>
      </c>
      <c r="Q404">
        <f t="shared" si="40"/>
        <v>0.1962962962962963</v>
      </c>
      <c r="R404">
        <v>42</v>
      </c>
      <c r="S404">
        <f t="shared" si="36"/>
        <v>6</v>
      </c>
      <c r="T404">
        <f t="shared" si="37"/>
        <v>1.4</v>
      </c>
      <c r="U404">
        <f t="shared" si="39"/>
        <v>0.11506849315068493</v>
      </c>
    </row>
    <row r="405" spans="1:22">
      <c r="A405" t="s">
        <v>56</v>
      </c>
      <c r="B405" s="3" t="s">
        <v>66</v>
      </c>
      <c r="C405" t="s">
        <v>65</v>
      </c>
      <c r="D405" t="s">
        <v>42</v>
      </c>
      <c r="E405" s="8">
        <v>8.5972769135</v>
      </c>
      <c r="F405" s="8">
        <v>5.2149999999999999</v>
      </c>
      <c r="G405" s="2" t="s">
        <v>10</v>
      </c>
      <c r="H405" s="2">
        <v>17</v>
      </c>
      <c r="I405" s="2" t="s">
        <v>441</v>
      </c>
      <c r="J405" t="s">
        <v>19</v>
      </c>
      <c r="K405" t="s">
        <v>15</v>
      </c>
      <c r="L405" t="s">
        <v>6</v>
      </c>
      <c r="M405" s="3" t="s">
        <v>560</v>
      </c>
      <c r="N405" s="3" t="s">
        <v>62</v>
      </c>
      <c r="P405" s="8">
        <v>30.416666666666664</v>
      </c>
      <c r="Q405">
        <f t="shared" si="40"/>
        <v>0.30416666666666664</v>
      </c>
      <c r="R405">
        <v>42</v>
      </c>
      <c r="S405">
        <f t="shared" ref="S405:S468" si="41">R405/7</f>
        <v>6</v>
      </c>
      <c r="T405">
        <f t="shared" ref="T405:T468" si="42">R405/30</f>
        <v>1.4</v>
      </c>
      <c r="U405">
        <f t="shared" si="39"/>
        <v>0.11506849315068493</v>
      </c>
    </row>
    <row r="406" spans="1:22">
      <c r="A406" t="s">
        <v>56</v>
      </c>
      <c r="B406" s="3" t="s">
        <v>66</v>
      </c>
      <c r="C406" t="s">
        <v>65</v>
      </c>
      <c r="D406" t="s">
        <v>44</v>
      </c>
      <c r="E406" s="8">
        <v>12.153177249999999</v>
      </c>
      <c r="F406" s="8">
        <v>4.3000000000000007</v>
      </c>
      <c r="G406" s="2" t="s">
        <v>5</v>
      </c>
      <c r="H406" s="2">
        <v>15</v>
      </c>
      <c r="I406" s="2" t="s">
        <v>368</v>
      </c>
      <c r="J406" t="s">
        <v>20</v>
      </c>
      <c r="K406" t="s">
        <v>17</v>
      </c>
      <c r="L406" t="s">
        <v>6</v>
      </c>
      <c r="M406" t="s">
        <v>558</v>
      </c>
      <c r="N406" s="3" t="s">
        <v>62</v>
      </c>
      <c r="P406" s="8">
        <v>21.923076923076923</v>
      </c>
      <c r="Q406">
        <f t="shared" si="40"/>
        <v>0.21923076923076923</v>
      </c>
      <c r="R406">
        <v>42</v>
      </c>
      <c r="S406">
        <f t="shared" si="41"/>
        <v>6</v>
      </c>
      <c r="T406">
        <f t="shared" si="42"/>
        <v>1.4</v>
      </c>
      <c r="U406">
        <f t="shared" si="39"/>
        <v>0.11506849315068493</v>
      </c>
    </row>
    <row r="407" spans="1:22">
      <c r="A407" t="s">
        <v>56</v>
      </c>
      <c r="B407" s="3" t="s">
        <v>66</v>
      </c>
      <c r="C407" t="s">
        <v>65</v>
      </c>
      <c r="D407" t="s">
        <v>44</v>
      </c>
      <c r="E407" s="8">
        <v>10.212973647</v>
      </c>
      <c r="F407" s="8">
        <v>4.67</v>
      </c>
      <c r="G407" s="2" t="s">
        <v>9</v>
      </c>
      <c r="H407" s="2">
        <v>16</v>
      </c>
      <c r="I407" s="2" t="s">
        <v>394</v>
      </c>
      <c r="J407" t="s">
        <v>20</v>
      </c>
      <c r="K407" t="s">
        <v>17</v>
      </c>
      <c r="L407" t="s">
        <v>6</v>
      </c>
      <c r="M407" t="s">
        <v>558</v>
      </c>
      <c r="N407" s="3" t="s">
        <v>62</v>
      </c>
      <c r="P407" s="8">
        <v>19.615384615384617</v>
      </c>
      <c r="Q407">
        <f t="shared" si="40"/>
        <v>0.19615384615384618</v>
      </c>
      <c r="R407">
        <v>42</v>
      </c>
      <c r="S407">
        <f t="shared" si="41"/>
        <v>6</v>
      </c>
      <c r="T407">
        <f t="shared" si="42"/>
        <v>1.4</v>
      </c>
      <c r="U407">
        <f t="shared" si="39"/>
        <v>0.11506849315068493</v>
      </c>
    </row>
    <row r="408" spans="1:22">
      <c r="A408" t="s">
        <v>56</v>
      </c>
      <c r="B408" s="3" t="s">
        <v>66</v>
      </c>
      <c r="C408" t="s">
        <v>65</v>
      </c>
      <c r="D408" t="s">
        <v>44</v>
      </c>
      <c r="E408" s="8">
        <v>12.75749373</v>
      </c>
      <c r="F408" s="8">
        <v>4.05</v>
      </c>
      <c r="G408" s="2" t="s">
        <v>10</v>
      </c>
      <c r="H408" s="2">
        <v>17</v>
      </c>
      <c r="I408" s="2" t="s">
        <v>449</v>
      </c>
      <c r="J408" t="s">
        <v>20</v>
      </c>
      <c r="K408" t="s">
        <v>17</v>
      </c>
      <c r="L408" t="s">
        <v>6</v>
      </c>
      <c r="M408" t="s">
        <v>558</v>
      </c>
      <c r="N408" s="3" t="s">
        <v>62</v>
      </c>
      <c r="P408" s="8">
        <v>35.833333333333336</v>
      </c>
      <c r="Q408">
        <f t="shared" si="40"/>
        <v>0.35833333333333334</v>
      </c>
      <c r="R408">
        <v>42</v>
      </c>
      <c r="S408">
        <f t="shared" si="41"/>
        <v>6</v>
      </c>
      <c r="T408">
        <f t="shared" si="42"/>
        <v>1.4</v>
      </c>
      <c r="U408">
        <f t="shared" si="39"/>
        <v>0.11506849315068493</v>
      </c>
    </row>
    <row r="409" spans="1:22">
      <c r="A409" t="s">
        <v>56</v>
      </c>
      <c r="B409" s="3" t="s">
        <v>66</v>
      </c>
      <c r="C409" t="s">
        <v>65</v>
      </c>
      <c r="D409" t="s">
        <v>43</v>
      </c>
      <c r="E409" s="8">
        <v>10.452058314999999</v>
      </c>
      <c r="F409" s="8">
        <v>5.5649999999999995</v>
      </c>
      <c r="G409" s="2" t="s">
        <v>5</v>
      </c>
      <c r="H409" s="2">
        <v>15</v>
      </c>
      <c r="I409" s="2" t="s">
        <v>374</v>
      </c>
      <c r="J409" t="s">
        <v>14</v>
      </c>
      <c r="K409" t="s">
        <v>16</v>
      </c>
      <c r="L409" t="s">
        <v>6</v>
      </c>
      <c r="M409" t="s">
        <v>566</v>
      </c>
      <c r="N409" s="3" t="s">
        <v>62</v>
      </c>
      <c r="P409" s="8">
        <v>25</v>
      </c>
      <c r="Q409">
        <f t="shared" si="40"/>
        <v>0.25</v>
      </c>
      <c r="R409">
        <v>42</v>
      </c>
      <c r="S409">
        <f t="shared" si="41"/>
        <v>6</v>
      </c>
      <c r="T409">
        <f t="shared" si="42"/>
        <v>1.4</v>
      </c>
      <c r="U409">
        <f t="shared" si="39"/>
        <v>0.11506849315068493</v>
      </c>
    </row>
    <row r="410" spans="1:22">
      <c r="A410" t="s">
        <v>56</v>
      </c>
      <c r="B410" s="3" t="s">
        <v>66</v>
      </c>
      <c r="C410" t="s">
        <v>65</v>
      </c>
      <c r="D410" t="s">
        <v>43</v>
      </c>
      <c r="E410" s="8">
        <v>11.096451890000001</v>
      </c>
      <c r="F410" s="8">
        <v>4.375</v>
      </c>
      <c r="G410" s="2" t="s">
        <v>9</v>
      </c>
      <c r="H410" s="2">
        <v>16</v>
      </c>
      <c r="I410" s="2" t="s">
        <v>400</v>
      </c>
      <c r="J410" t="s">
        <v>14</v>
      </c>
      <c r="K410" t="s">
        <v>16</v>
      </c>
      <c r="L410" t="s">
        <v>6</v>
      </c>
      <c r="M410" t="s">
        <v>566</v>
      </c>
      <c r="N410" s="3" t="s">
        <v>62</v>
      </c>
      <c r="P410" s="8">
        <v>21.153846153846153</v>
      </c>
      <c r="Q410">
        <f t="shared" si="40"/>
        <v>0.21153846153846154</v>
      </c>
      <c r="R410">
        <v>42</v>
      </c>
      <c r="S410">
        <f t="shared" si="41"/>
        <v>6</v>
      </c>
      <c r="T410">
        <f t="shared" si="42"/>
        <v>1.4</v>
      </c>
      <c r="U410">
        <f t="shared" si="39"/>
        <v>0.11506849315068493</v>
      </c>
    </row>
    <row r="411" spans="1:22">
      <c r="A411" t="s">
        <v>56</v>
      </c>
      <c r="B411" s="3" t="s">
        <v>66</v>
      </c>
      <c r="C411" t="s">
        <v>65</v>
      </c>
      <c r="D411" t="s">
        <v>43</v>
      </c>
      <c r="E411" s="8">
        <v>10.233817819999999</v>
      </c>
      <c r="F411" s="8">
        <v>4.2649999999999997</v>
      </c>
      <c r="G411" s="2" t="s">
        <v>10</v>
      </c>
      <c r="H411" s="2">
        <v>17</v>
      </c>
      <c r="I411" s="2" t="s">
        <v>444</v>
      </c>
      <c r="J411" t="s">
        <v>14</v>
      </c>
      <c r="K411" t="s">
        <v>16</v>
      </c>
      <c r="L411" t="s">
        <v>6</v>
      </c>
      <c r="M411" t="s">
        <v>566</v>
      </c>
      <c r="N411" s="3" t="s">
        <v>62</v>
      </c>
      <c r="P411" s="8">
        <v>32</v>
      </c>
      <c r="Q411">
        <f t="shared" si="40"/>
        <v>0.32</v>
      </c>
      <c r="R411">
        <v>42</v>
      </c>
      <c r="S411">
        <f t="shared" si="41"/>
        <v>6</v>
      </c>
      <c r="T411">
        <f t="shared" si="42"/>
        <v>1.4</v>
      </c>
      <c r="U411">
        <f t="shared" si="39"/>
        <v>0.11506849315068493</v>
      </c>
    </row>
    <row r="412" spans="1:22">
      <c r="A412" t="s">
        <v>56</v>
      </c>
      <c r="B412" s="3" t="s">
        <v>66</v>
      </c>
      <c r="C412" t="s">
        <v>65</v>
      </c>
      <c r="D412" t="s">
        <v>42</v>
      </c>
      <c r="E412" s="8">
        <v>12.203441755</v>
      </c>
      <c r="F412" s="8">
        <v>5.5</v>
      </c>
      <c r="G412" s="2" t="s">
        <v>5</v>
      </c>
      <c r="H412" s="2">
        <v>15</v>
      </c>
      <c r="I412" s="2" t="s">
        <v>379</v>
      </c>
      <c r="J412" t="s">
        <v>19</v>
      </c>
      <c r="K412" t="s">
        <v>15</v>
      </c>
      <c r="L412" t="s">
        <v>7</v>
      </c>
      <c r="M412" s="3" t="s">
        <v>561</v>
      </c>
      <c r="N412" s="3" t="s">
        <v>63</v>
      </c>
      <c r="P412" s="8">
        <v>33.076923076923073</v>
      </c>
      <c r="Q412">
        <f t="shared" si="40"/>
        <v>0.3307692307692307</v>
      </c>
      <c r="R412">
        <v>42</v>
      </c>
      <c r="S412">
        <f t="shared" si="41"/>
        <v>6</v>
      </c>
      <c r="T412">
        <f t="shared" si="42"/>
        <v>1.4</v>
      </c>
      <c r="U412">
        <f t="shared" si="39"/>
        <v>0.11506849315068493</v>
      </c>
    </row>
    <row r="413" spans="1:22">
      <c r="A413" t="s">
        <v>56</v>
      </c>
      <c r="B413" s="3" t="s">
        <v>66</v>
      </c>
      <c r="C413" t="s">
        <v>65</v>
      </c>
      <c r="D413" t="s">
        <v>42</v>
      </c>
      <c r="E413" s="8">
        <v>11.923702174999999</v>
      </c>
      <c r="F413" s="8">
        <v>5.0350000000000001</v>
      </c>
      <c r="G413" s="2" t="s">
        <v>9</v>
      </c>
      <c r="H413" s="2">
        <v>16</v>
      </c>
      <c r="I413" s="2" t="s">
        <v>382</v>
      </c>
      <c r="J413" t="s">
        <v>19</v>
      </c>
      <c r="K413" t="s">
        <v>15</v>
      </c>
      <c r="L413" t="s">
        <v>7</v>
      </c>
      <c r="M413" s="3" t="s">
        <v>561</v>
      </c>
      <c r="N413" s="3" t="s">
        <v>63</v>
      </c>
      <c r="P413" s="8">
        <v>1.2</v>
      </c>
      <c r="Q413">
        <f t="shared" si="40"/>
        <v>1.2E-2</v>
      </c>
      <c r="R413">
        <v>42</v>
      </c>
      <c r="S413">
        <f t="shared" si="41"/>
        <v>6</v>
      </c>
      <c r="T413">
        <f t="shared" si="42"/>
        <v>1.4</v>
      </c>
      <c r="U413">
        <f t="shared" si="39"/>
        <v>0.11506849315068493</v>
      </c>
    </row>
    <row r="414" spans="1:22">
      <c r="A414" t="s">
        <v>56</v>
      </c>
      <c r="B414" s="3" t="s">
        <v>66</v>
      </c>
      <c r="C414" t="s">
        <v>65</v>
      </c>
      <c r="D414" t="s">
        <v>42</v>
      </c>
      <c r="E414" s="8">
        <v>8.5972769135</v>
      </c>
      <c r="F414" s="8">
        <v>5.2149999999999999</v>
      </c>
      <c r="G414" s="2" t="s">
        <v>10</v>
      </c>
      <c r="H414" s="2">
        <v>17</v>
      </c>
      <c r="I414" s="2" t="s">
        <v>418</v>
      </c>
      <c r="J414" t="s">
        <v>19</v>
      </c>
      <c r="K414" t="s">
        <v>15</v>
      </c>
      <c r="L414" t="s">
        <v>7</v>
      </c>
      <c r="M414" s="3" t="s">
        <v>561</v>
      </c>
      <c r="N414" s="3" t="s">
        <v>63</v>
      </c>
      <c r="P414" s="8">
        <v>11.25</v>
      </c>
      <c r="Q414">
        <f t="shared" si="40"/>
        <v>0.1125</v>
      </c>
      <c r="R414">
        <v>42</v>
      </c>
      <c r="S414">
        <f t="shared" si="41"/>
        <v>6</v>
      </c>
      <c r="T414">
        <f t="shared" si="42"/>
        <v>1.4</v>
      </c>
      <c r="U414">
        <f t="shared" si="39"/>
        <v>0.11506849315068493</v>
      </c>
    </row>
    <row r="415" spans="1:22">
      <c r="A415" t="s">
        <v>56</v>
      </c>
      <c r="B415" s="3" t="s">
        <v>66</v>
      </c>
      <c r="C415" t="s">
        <v>65</v>
      </c>
      <c r="D415" t="s">
        <v>42</v>
      </c>
      <c r="E415" s="8">
        <v>12.203441755</v>
      </c>
      <c r="F415" s="8">
        <v>5.5</v>
      </c>
      <c r="G415" s="2" t="s">
        <v>5</v>
      </c>
      <c r="H415" s="2">
        <v>15</v>
      </c>
      <c r="I415" s="2" t="s">
        <v>354</v>
      </c>
      <c r="J415" t="s">
        <v>19</v>
      </c>
      <c r="K415" t="s">
        <v>15</v>
      </c>
      <c r="L415" t="s">
        <v>8</v>
      </c>
      <c r="M415" s="3" t="s">
        <v>562</v>
      </c>
      <c r="N415" s="3" t="s">
        <v>63</v>
      </c>
      <c r="P415" s="8">
        <v>13.600000000000001</v>
      </c>
      <c r="Q415">
        <f t="shared" si="40"/>
        <v>0.13600000000000001</v>
      </c>
      <c r="R415">
        <v>42</v>
      </c>
      <c r="S415">
        <f t="shared" si="41"/>
        <v>6</v>
      </c>
      <c r="T415">
        <f t="shared" si="42"/>
        <v>1.4</v>
      </c>
      <c r="U415">
        <f t="shared" si="39"/>
        <v>0.11506849315068493</v>
      </c>
    </row>
    <row r="416" spans="1:22">
      <c r="A416" t="s">
        <v>56</v>
      </c>
      <c r="B416" s="3" t="s">
        <v>66</v>
      </c>
      <c r="C416" t="s">
        <v>65</v>
      </c>
      <c r="D416" t="s">
        <v>42</v>
      </c>
      <c r="E416" s="8">
        <v>11.923702174999999</v>
      </c>
      <c r="F416" s="8">
        <v>5.0350000000000001</v>
      </c>
      <c r="G416" s="2" t="s">
        <v>9</v>
      </c>
      <c r="H416" s="2">
        <v>16</v>
      </c>
      <c r="I416" s="2" t="s">
        <v>398</v>
      </c>
      <c r="J416" t="s">
        <v>19</v>
      </c>
      <c r="K416" t="s">
        <v>15</v>
      </c>
      <c r="L416" t="s">
        <v>8</v>
      </c>
      <c r="M416" s="3" t="s">
        <v>562</v>
      </c>
      <c r="N416" s="3" t="s">
        <v>63</v>
      </c>
      <c r="P416" s="8">
        <v>20.384615384615383</v>
      </c>
      <c r="Q416">
        <f t="shared" si="40"/>
        <v>0.20384615384615384</v>
      </c>
      <c r="R416">
        <v>42</v>
      </c>
      <c r="S416">
        <f t="shared" si="41"/>
        <v>6</v>
      </c>
      <c r="T416">
        <f t="shared" si="42"/>
        <v>1.4</v>
      </c>
      <c r="U416">
        <f t="shared" si="39"/>
        <v>0.11506849315068493</v>
      </c>
    </row>
    <row r="417" spans="1:21">
      <c r="A417" t="s">
        <v>56</v>
      </c>
      <c r="B417" s="3" t="s">
        <v>66</v>
      </c>
      <c r="C417" t="s">
        <v>65</v>
      </c>
      <c r="D417" t="s">
        <v>42</v>
      </c>
      <c r="E417" s="8">
        <v>8.5972769135</v>
      </c>
      <c r="F417" s="8">
        <v>5.2149999999999999</v>
      </c>
      <c r="G417" s="2" t="s">
        <v>10</v>
      </c>
      <c r="H417" s="2">
        <v>17</v>
      </c>
      <c r="I417" s="2" t="s">
        <v>425</v>
      </c>
      <c r="J417" t="s">
        <v>19</v>
      </c>
      <c r="K417" t="s">
        <v>15</v>
      </c>
      <c r="L417" t="s">
        <v>8</v>
      </c>
      <c r="M417" s="3" t="s">
        <v>562</v>
      </c>
      <c r="N417" s="3" t="s">
        <v>63</v>
      </c>
      <c r="P417" s="8">
        <v>18.076923076923077</v>
      </c>
      <c r="Q417">
        <f t="shared" si="40"/>
        <v>0.18076923076923077</v>
      </c>
      <c r="R417">
        <v>42</v>
      </c>
      <c r="S417">
        <f t="shared" si="41"/>
        <v>6</v>
      </c>
      <c r="T417">
        <f t="shared" si="42"/>
        <v>1.4</v>
      </c>
      <c r="U417">
        <f t="shared" si="39"/>
        <v>0.11506849315068493</v>
      </c>
    </row>
    <row r="418" spans="1:21">
      <c r="A418" t="s">
        <v>56</v>
      </c>
      <c r="B418" s="3" t="s">
        <v>66</v>
      </c>
      <c r="C418" t="s">
        <v>65</v>
      </c>
      <c r="D418" t="s">
        <v>44</v>
      </c>
      <c r="E418" s="8">
        <v>12.153177249999999</v>
      </c>
      <c r="F418" s="8">
        <v>4.3000000000000007</v>
      </c>
      <c r="G418" s="2" t="s">
        <v>5</v>
      </c>
      <c r="H418" s="2">
        <v>15</v>
      </c>
      <c r="I418" s="2" t="s">
        <v>360</v>
      </c>
      <c r="J418" t="s">
        <v>20</v>
      </c>
      <c r="K418" t="s">
        <v>17</v>
      </c>
      <c r="L418" t="s">
        <v>7</v>
      </c>
      <c r="M418" t="s">
        <v>564</v>
      </c>
      <c r="N418" s="3" t="s">
        <v>63</v>
      </c>
      <c r="P418" s="8">
        <v>16.8</v>
      </c>
      <c r="Q418">
        <f t="shared" si="40"/>
        <v>0.16800000000000001</v>
      </c>
      <c r="R418">
        <v>42</v>
      </c>
      <c r="S418">
        <f t="shared" si="41"/>
        <v>6</v>
      </c>
      <c r="T418">
        <f t="shared" si="42"/>
        <v>1.4</v>
      </c>
      <c r="U418">
        <f t="shared" si="39"/>
        <v>0.11506849315068493</v>
      </c>
    </row>
    <row r="419" spans="1:21">
      <c r="A419" t="s">
        <v>56</v>
      </c>
      <c r="B419" s="3" t="s">
        <v>66</v>
      </c>
      <c r="C419" t="s">
        <v>65</v>
      </c>
      <c r="D419" t="s">
        <v>44</v>
      </c>
      <c r="E419" s="8">
        <v>10.212973647</v>
      </c>
      <c r="F419" s="8">
        <v>4.67</v>
      </c>
      <c r="G419" s="2" t="s">
        <v>9</v>
      </c>
      <c r="H419" s="2">
        <v>16</v>
      </c>
      <c r="I419" s="2" t="s">
        <v>396</v>
      </c>
      <c r="J419" t="s">
        <v>20</v>
      </c>
      <c r="K419" t="s">
        <v>17</v>
      </c>
      <c r="L419" t="s">
        <v>7</v>
      </c>
      <c r="M419" t="s">
        <v>564</v>
      </c>
      <c r="N419" s="3" t="s">
        <v>63</v>
      </c>
      <c r="P419" s="8">
        <v>20.37037037037037</v>
      </c>
      <c r="Q419">
        <f t="shared" si="40"/>
        <v>0.20370370370370369</v>
      </c>
      <c r="R419">
        <v>42</v>
      </c>
      <c r="S419">
        <f t="shared" si="41"/>
        <v>6</v>
      </c>
      <c r="T419">
        <f t="shared" si="42"/>
        <v>1.4</v>
      </c>
      <c r="U419">
        <f t="shared" si="39"/>
        <v>0.11506849315068493</v>
      </c>
    </row>
    <row r="420" spans="1:21">
      <c r="A420" t="s">
        <v>56</v>
      </c>
      <c r="B420" s="3" t="s">
        <v>66</v>
      </c>
      <c r="C420" t="s">
        <v>65</v>
      </c>
      <c r="D420" t="s">
        <v>44</v>
      </c>
      <c r="E420" s="8">
        <v>12.75749373</v>
      </c>
      <c r="F420" s="8">
        <v>4.05</v>
      </c>
      <c r="G420" s="2" t="s">
        <v>10</v>
      </c>
      <c r="H420" s="2">
        <v>17</v>
      </c>
      <c r="I420" s="2" t="s">
        <v>433</v>
      </c>
      <c r="J420" t="s">
        <v>20</v>
      </c>
      <c r="K420" t="s">
        <v>17</v>
      </c>
      <c r="L420" t="s">
        <v>7</v>
      </c>
      <c r="M420" t="s">
        <v>564</v>
      </c>
      <c r="N420" s="3" t="s">
        <v>63</v>
      </c>
      <c r="P420" s="8">
        <v>23.75</v>
      </c>
      <c r="Q420">
        <f t="shared" si="40"/>
        <v>0.23749999999999999</v>
      </c>
      <c r="R420">
        <v>42</v>
      </c>
      <c r="S420">
        <f t="shared" si="41"/>
        <v>6</v>
      </c>
      <c r="T420">
        <f t="shared" si="42"/>
        <v>1.4</v>
      </c>
      <c r="U420">
        <f t="shared" si="39"/>
        <v>0.11506849315068493</v>
      </c>
    </row>
    <row r="421" spans="1:21">
      <c r="A421" t="s">
        <v>56</v>
      </c>
      <c r="B421" s="3" t="s">
        <v>66</v>
      </c>
      <c r="C421" t="s">
        <v>65</v>
      </c>
      <c r="D421" t="s">
        <v>44</v>
      </c>
      <c r="E421" s="8">
        <v>12.153177249999999</v>
      </c>
      <c r="F421" s="8">
        <v>4.3000000000000007</v>
      </c>
      <c r="G421" s="2" t="s">
        <v>5</v>
      </c>
      <c r="H421" s="2">
        <v>15</v>
      </c>
      <c r="I421" s="2" t="s">
        <v>361</v>
      </c>
      <c r="J421" t="s">
        <v>20</v>
      </c>
      <c r="K421" t="s">
        <v>17</v>
      </c>
      <c r="L421" t="s">
        <v>8</v>
      </c>
      <c r="M421" t="s">
        <v>565</v>
      </c>
      <c r="N421" s="3" t="s">
        <v>63</v>
      </c>
      <c r="P421" s="8">
        <v>17.777777777777779</v>
      </c>
      <c r="Q421">
        <f t="shared" si="40"/>
        <v>0.17777777777777778</v>
      </c>
      <c r="R421">
        <v>42</v>
      </c>
      <c r="S421">
        <f t="shared" si="41"/>
        <v>6</v>
      </c>
      <c r="T421">
        <f t="shared" si="42"/>
        <v>1.4</v>
      </c>
      <c r="U421">
        <f t="shared" si="39"/>
        <v>0.11506849315068493</v>
      </c>
    </row>
    <row r="422" spans="1:21">
      <c r="A422" t="s">
        <v>56</v>
      </c>
      <c r="B422" s="3" t="s">
        <v>66</v>
      </c>
      <c r="C422" t="s">
        <v>65</v>
      </c>
      <c r="D422" t="s">
        <v>44</v>
      </c>
      <c r="E422" s="8">
        <v>10.212973647</v>
      </c>
      <c r="F422" s="8">
        <v>4.67</v>
      </c>
      <c r="G422" s="2" t="s">
        <v>9</v>
      </c>
      <c r="H422" s="2">
        <v>16</v>
      </c>
      <c r="I422" s="2" t="s">
        <v>387</v>
      </c>
      <c r="J422" t="s">
        <v>20</v>
      </c>
      <c r="K422" t="s">
        <v>17</v>
      </c>
      <c r="L422" t="s">
        <v>8</v>
      </c>
      <c r="M422" t="s">
        <v>565</v>
      </c>
      <c r="N422" s="3" t="s">
        <v>63</v>
      </c>
      <c r="P422" s="8">
        <v>13.200000000000001</v>
      </c>
      <c r="Q422">
        <f t="shared" si="40"/>
        <v>0.13200000000000001</v>
      </c>
      <c r="R422">
        <v>42</v>
      </c>
      <c r="S422">
        <f t="shared" si="41"/>
        <v>6</v>
      </c>
      <c r="T422">
        <f t="shared" si="42"/>
        <v>1.4</v>
      </c>
      <c r="U422">
        <f t="shared" si="39"/>
        <v>0.11506849315068493</v>
      </c>
    </row>
    <row r="423" spans="1:21">
      <c r="A423" t="s">
        <v>56</v>
      </c>
      <c r="B423" s="3" t="s">
        <v>66</v>
      </c>
      <c r="C423" t="s">
        <v>65</v>
      </c>
      <c r="D423" t="s">
        <v>44</v>
      </c>
      <c r="E423" s="8">
        <v>12.75749373</v>
      </c>
      <c r="F423" s="8">
        <v>4.05</v>
      </c>
      <c r="G423" s="2" t="s">
        <v>10</v>
      </c>
      <c r="H423" s="2">
        <v>17</v>
      </c>
      <c r="I423" s="2" t="s">
        <v>424</v>
      </c>
      <c r="J423" t="s">
        <v>20</v>
      </c>
      <c r="K423" t="s">
        <v>17</v>
      </c>
      <c r="L423" t="s">
        <v>8</v>
      </c>
      <c r="M423" t="s">
        <v>565</v>
      </c>
      <c r="N423" s="3" t="s">
        <v>63</v>
      </c>
      <c r="P423" s="8">
        <v>17.916666666666668</v>
      </c>
      <c r="Q423">
        <f t="shared" si="40"/>
        <v>0.17916666666666667</v>
      </c>
      <c r="R423">
        <v>42</v>
      </c>
      <c r="S423">
        <f t="shared" si="41"/>
        <v>6</v>
      </c>
      <c r="T423">
        <f t="shared" si="42"/>
        <v>1.4</v>
      </c>
      <c r="U423">
        <f t="shared" ref="U423:U454" si="43">R423/365</f>
        <v>0.11506849315068493</v>
      </c>
    </row>
    <row r="424" spans="1:21">
      <c r="A424" t="s">
        <v>56</v>
      </c>
      <c r="B424" s="3" t="s">
        <v>66</v>
      </c>
      <c r="C424" t="s">
        <v>65</v>
      </c>
      <c r="D424" t="s">
        <v>43</v>
      </c>
      <c r="E424" s="8">
        <v>10.452058314999999</v>
      </c>
      <c r="F424" s="8">
        <v>5.5649999999999995</v>
      </c>
      <c r="G424" s="2" t="s">
        <v>5</v>
      </c>
      <c r="H424" s="2">
        <v>15</v>
      </c>
      <c r="I424" s="2" t="s">
        <v>358</v>
      </c>
      <c r="J424" t="s">
        <v>14</v>
      </c>
      <c r="K424" t="s">
        <v>16</v>
      </c>
      <c r="L424" t="s">
        <v>7</v>
      </c>
      <c r="M424" t="s">
        <v>567</v>
      </c>
      <c r="N424" s="3" t="s">
        <v>63</v>
      </c>
      <c r="P424" s="8">
        <v>15.384615384615385</v>
      </c>
      <c r="Q424">
        <f t="shared" si="40"/>
        <v>0.15384615384615385</v>
      </c>
      <c r="R424">
        <v>42</v>
      </c>
      <c r="S424">
        <f t="shared" si="41"/>
        <v>6</v>
      </c>
      <c r="T424">
        <f t="shared" si="42"/>
        <v>1.4</v>
      </c>
      <c r="U424">
        <f t="shared" si="43"/>
        <v>0.11506849315068493</v>
      </c>
    </row>
    <row r="425" spans="1:21">
      <c r="A425" t="s">
        <v>56</v>
      </c>
      <c r="B425" s="3" t="s">
        <v>66</v>
      </c>
      <c r="C425" t="s">
        <v>65</v>
      </c>
      <c r="D425" t="s">
        <v>43</v>
      </c>
      <c r="E425" s="8">
        <v>11.096451890000001</v>
      </c>
      <c r="F425" s="8">
        <v>4.375</v>
      </c>
      <c r="G425" s="2" t="s">
        <v>9</v>
      </c>
      <c r="H425" s="2">
        <v>16</v>
      </c>
      <c r="I425" s="2" t="s">
        <v>402</v>
      </c>
      <c r="J425" t="s">
        <v>14</v>
      </c>
      <c r="K425" t="s">
        <v>16</v>
      </c>
      <c r="L425" t="s">
        <v>7</v>
      </c>
      <c r="M425" t="s">
        <v>567</v>
      </c>
      <c r="N425" s="3" t="s">
        <v>63</v>
      </c>
      <c r="P425" s="8">
        <v>21.666666666666668</v>
      </c>
      <c r="Q425">
        <f t="shared" si="40"/>
        <v>0.21666666666666667</v>
      </c>
      <c r="R425">
        <v>42</v>
      </c>
      <c r="S425">
        <f t="shared" si="41"/>
        <v>6</v>
      </c>
      <c r="T425">
        <f t="shared" si="42"/>
        <v>1.4</v>
      </c>
      <c r="U425">
        <f t="shared" si="43"/>
        <v>0.11506849315068493</v>
      </c>
    </row>
    <row r="426" spans="1:21">
      <c r="A426" t="s">
        <v>56</v>
      </c>
      <c r="B426" s="3" t="s">
        <v>66</v>
      </c>
      <c r="C426" t="s">
        <v>65</v>
      </c>
      <c r="D426" t="s">
        <v>43</v>
      </c>
      <c r="E426" s="8">
        <v>10.233817819999999</v>
      </c>
      <c r="F426" s="8">
        <v>4.2649999999999997</v>
      </c>
      <c r="G426" s="2" t="s">
        <v>10</v>
      </c>
      <c r="H426" s="2">
        <v>17</v>
      </c>
      <c r="I426" s="2" t="s">
        <v>428</v>
      </c>
      <c r="J426" t="s">
        <v>14</v>
      </c>
      <c r="K426" t="s">
        <v>16</v>
      </c>
      <c r="L426" t="s">
        <v>7</v>
      </c>
      <c r="M426" t="s">
        <v>567</v>
      </c>
      <c r="N426" s="3" t="s">
        <v>63</v>
      </c>
      <c r="P426" s="8">
        <v>19.166666666666664</v>
      </c>
      <c r="Q426">
        <f t="shared" si="40"/>
        <v>0.19166666666666665</v>
      </c>
      <c r="R426">
        <v>42</v>
      </c>
      <c r="S426">
        <f t="shared" si="41"/>
        <v>6</v>
      </c>
      <c r="T426">
        <f t="shared" si="42"/>
        <v>1.4</v>
      </c>
      <c r="U426">
        <f t="shared" si="43"/>
        <v>0.11506849315068493</v>
      </c>
    </row>
    <row r="427" spans="1:21">
      <c r="A427" t="s">
        <v>56</v>
      </c>
      <c r="B427" s="3" t="s">
        <v>66</v>
      </c>
      <c r="C427" t="s">
        <v>65</v>
      </c>
      <c r="D427" t="s">
        <v>43</v>
      </c>
      <c r="E427" s="8">
        <v>10.452058314999999</v>
      </c>
      <c r="F427" s="8">
        <v>5.5649999999999995</v>
      </c>
      <c r="G427" s="2" t="s">
        <v>5</v>
      </c>
      <c r="H427" s="2">
        <v>15</v>
      </c>
      <c r="I427" s="2" t="s">
        <v>351</v>
      </c>
      <c r="J427" t="s">
        <v>14</v>
      </c>
      <c r="K427" t="s">
        <v>16</v>
      </c>
      <c r="L427" t="s">
        <v>8</v>
      </c>
      <c r="M427" s="3" t="s">
        <v>568</v>
      </c>
      <c r="N427" s="3" t="s">
        <v>63</v>
      </c>
      <c r="P427" s="8">
        <v>12.5</v>
      </c>
      <c r="Q427">
        <f t="shared" si="40"/>
        <v>0.125</v>
      </c>
      <c r="R427">
        <v>42</v>
      </c>
      <c r="S427">
        <f t="shared" si="41"/>
        <v>6</v>
      </c>
      <c r="T427">
        <f t="shared" si="42"/>
        <v>1.4</v>
      </c>
      <c r="U427">
        <f t="shared" si="43"/>
        <v>0.11506849315068493</v>
      </c>
    </row>
    <row r="428" spans="1:21">
      <c r="A428" t="s">
        <v>56</v>
      </c>
      <c r="B428" s="3" t="s">
        <v>66</v>
      </c>
      <c r="C428" t="s">
        <v>65</v>
      </c>
      <c r="D428" t="s">
        <v>43</v>
      </c>
      <c r="E428" s="8">
        <v>11.096451890000001</v>
      </c>
      <c r="F428" s="8">
        <v>4.375</v>
      </c>
      <c r="G428" s="2" t="s">
        <v>9</v>
      </c>
      <c r="H428" s="2">
        <v>16</v>
      </c>
      <c r="I428" s="2" t="s">
        <v>413</v>
      </c>
      <c r="J428" t="s">
        <v>14</v>
      </c>
      <c r="K428" t="s">
        <v>16</v>
      </c>
      <c r="L428" t="s">
        <v>8</v>
      </c>
      <c r="M428" s="3" t="s">
        <v>568</v>
      </c>
      <c r="N428" s="3" t="s">
        <v>63</v>
      </c>
      <c r="P428" s="8">
        <v>30</v>
      </c>
      <c r="Q428">
        <f t="shared" si="40"/>
        <v>0.3</v>
      </c>
      <c r="R428">
        <v>42</v>
      </c>
      <c r="S428">
        <f t="shared" si="41"/>
        <v>6</v>
      </c>
      <c r="T428">
        <f t="shared" si="42"/>
        <v>1.4</v>
      </c>
      <c r="U428">
        <f t="shared" si="43"/>
        <v>0.11506849315068493</v>
      </c>
    </row>
    <row r="429" spans="1:21">
      <c r="A429" t="s">
        <v>56</v>
      </c>
      <c r="B429" s="3" t="s">
        <v>66</v>
      </c>
      <c r="C429" t="s">
        <v>65</v>
      </c>
      <c r="D429" t="s">
        <v>43</v>
      </c>
      <c r="E429" s="8">
        <v>10.233817819999999</v>
      </c>
      <c r="F429" s="8">
        <v>4.2649999999999997</v>
      </c>
      <c r="G429" s="2" t="s">
        <v>10</v>
      </c>
      <c r="H429" s="2">
        <v>17</v>
      </c>
      <c r="I429" s="2" t="s">
        <v>429</v>
      </c>
      <c r="J429" t="s">
        <v>14</v>
      </c>
      <c r="K429" t="s">
        <v>16</v>
      </c>
      <c r="L429" t="s">
        <v>8</v>
      </c>
      <c r="M429" s="3" t="s">
        <v>568</v>
      </c>
      <c r="N429" s="3" t="s">
        <v>63</v>
      </c>
      <c r="P429" s="8">
        <v>19.62962962962963</v>
      </c>
      <c r="Q429">
        <f t="shared" si="40"/>
        <v>0.1962962962962963</v>
      </c>
      <c r="R429">
        <v>42</v>
      </c>
      <c r="S429">
        <f t="shared" si="41"/>
        <v>6</v>
      </c>
      <c r="T429">
        <f t="shared" si="42"/>
        <v>1.4</v>
      </c>
      <c r="U429">
        <f t="shared" si="43"/>
        <v>0.11506849315068493</v>
      </c>
    </row>
    <row r="430" spans="1:21">
      <c r="A430" t="s">
        <v>56</v>
      </c>
      <c r="B430" s="3" t="s">
        <v>66</v>
      </c>
      <c r="C430" t="s">
        <v>65</v>
      </c>
      <c r="D430" t="s">
        <v>42</v>
      </c>
      <c r="E430" s="8">
        <v>7.5334203229999996</v>
      </c>
      <c r="F430" s="8">
        <v>5.5</v>
      </c>
      <c r="G430" s="2" t="s">
        <v>5</v>
      </c>
      <c r="H430" s="2">
        <v>15</v>
      </c>
      <c r="I430" s="2" t="s">
        <v>352</v>
      </c>
      <c r="J430" t="s">
        <v>19</v>
      </c>
      <c r="K430" t="s">
        <v>15</v>
      </c>
      <c r="L430" t="s">
        <v>6</v>
      </c>
      <c r="M430" s="3" t="s">
        <v>560</v>
      </c>
      <c r="N430" s="3" t="s">
        <v>62</v>
      </c>
      <c r="P430" s="8">
        <v>13.076923076923078</v>
      </c>
      <c r="Q430">
        <f t="shared" si="40"/>
        <v>0.13076923076923078</v>
      </c>
      <c r="R430">
        <v>56</v>
      </c>
      <c r="S430">
        <f t="shared" si="41"/>
        <v>8</v>
      </c>
      <c r="T430">
        <f t="shared" si="42"/>
        <v>1.8666666666666667</v>
      </c>
      <c r="U430">
        <f t="shared" si="43"/>
        <v>0.15342465753424658</v>
      </c>
    </row>
    <row r="431" spans="1:21">
      <c r="A431" t="s">
        <v>56</v>
      </c>
      <c r="B431" s="3" t="s">
        <v>66</v>
      </c>
      <c r="C431" t="s">
        <v>65</v>
      </c>
      <c r="D431" t="s">
        <v>42</v>
      </c>
      <c r="E431" s="8">
        <v>8.8021570100000002</v>
      </c>
      <c r="F431" s="8">
        <v>5.0350000000000001</v>
      </c>
      <c r="G431" s="2" t="s">
        <v>9</v>
      </c>
      <c r="H431" s="2">
        <v>16</v>
      </c>
      <c r="I431" s="2" t="s">
        <v>409</v>
      </c>
      <c r="J431" t="s">
        <v>19</v>
      </c>
      <c r="K431" t="s">
        <v>15</v>
      </c>
      <c r="L431" t="s">
        <v>6</v>
      </c>
      <c r="M431" s="3" t="s">
        <v>560</v>
      </c>
      <c r="N431" s="3" t="s">
        <v>62</v>
      </c>
      <c r="P431" s="8">
        <v>27.857142857142858</v>
      </c>
      <c r="Q431">
        <f t="shared" si="40"/>
        <v>0.27857142857142858</v>
      </c>
      <c r="R431">
        <v>56</v>
      </c>
      <c r="S431">
        <f t="shared" si="41"/>
        <v>8</v>
      </c>
      <c r="T431">
        <f t="shared" si="42"/>
        <v>1.8666666666666667</v>
      </c>
      <c r="U431">
        <f t="shared" si="43"/>
        <v>0.15342465753424658</v>
      </c>
    </row>
    <row r="432" spans="1:21">
      <c r="A432" t="s">
        <v>56</v>
      </c>
      <c r="B432" s="3" t="s">
        <v>66</v>
      </c>
      <c r="C432" t="s">
        <v>65</v>
      </c>
      <c r="D432" t="s">
        <v>42</v>
      </c>
      <c r="E432" s="8">
        <v>4.5378625170000007</v>
      </c>
      <c r="F432" s="8">
        <v>5.2149999999999999</v>
      </c>
      <c r="G432" s="2" t="s">
        <v>10</v>
      </c>
      <c r="H432" s="2">
        <v>17</v>
      </c>
      <c r="I432" s="2" t="s">
        <v>432</v>
      </c>
      <c r="J432" t="s">
        <v>19</v>
      </c>
      <c r="K432" t="s">
        <v>15</v>
      </c>
      <c r="L432" t="s">
        <v>6</v>
      </c>
      <c r="M432" s="3" t="s">
        <v>560</v>
      </c>
      <c r="N432" s="3" t="s">
        <v>62</v>
      </c>
      <c r="P432" s="8">
        <v>23.46153846153846</v>
      </c>
      <c r="Q432">
        <f t="shared" si="40"/>
        <v>0.23461538461538459</v>
      </c>
      <c r="R432">
        <v>56</v>
      </c>
      <c r="S432">
        <f t="shared" si="41"/>
        <v>8</v>
      </c>
      <c r="T432">
        <f t="shared" si="42"/>
        <v>1.8666666666666667</v>
      </c>
      <c r="U432">
        <f t="shared" si="43"/>
        <v>0.15342465753424658</v>
      </c>
    </row>
    <row r="433" spans="1:21">
      <c r="A433" t="s">
        <v>56</v>
      </c>
      <c r="B433" s="3" t="s">
        <v>66</v>
      </c>
      <c r="C433" t="s">
        <v>65</v>
      </c>
      <c r="D433" t="s">
        <v>44</v>
      </c>
      <c r="E433" s="8">
        <v>10.644741385</v>
      </c>
      <c r="F433" s="8">
        <v>4.3000000000000007</v>
      </c>
      <c r="G433" s="2" t="s">
        <v>5</v>
      </c>
      <c r="H433" s="2">
        <v>15</v>
      </c>
      <c r="I433" s="2" t="s">
        <v>355</v>
      </c>
      <c r="J433" t="s">
        <v>20</v>
      </c>
      <c r="K433" t="s">
        <v>17</v>
      </c>
      <c r="L433" t="s">
        <v>6</v>
      </c>
      <c r="M433" t="s">
        <v>558</v>
      </c>
      <c r="N433" s="3" t="s">
        <v>62</v>
      </c>
      <c r="P433" s="8">
        <v>13.928571428571429</v>
      </c>
      <c r="Q433">
        <f t="shared" si="40"/>
        <v>0.13928571428571429</v>
      </c>
      <c r="R433">
        <v>56</v>
      </c>
      <c r="S433">
        <f t="shared" si="41"/>
        <v>8</v>
      </c>
      <c r="T433">
        <f t="shared" si="42"/>
        <v>1.8666666666666667</v>
      </c>
      <c r="U433">
        <f t="shared" si="43"/>
        <v>0.15342465753424658</v>
      </c>
    </row>
    <row r="434" spans="1:21">
      <c r="A434" t="s">
        <v>56</v>
      </c>
      <c r="B434" s="3" t="s">
        <v>66</v>
      </c>
      <c r="C434" t="s">
        <v>65</v>
      </c>
      <c r="D434" t="s">
        <v>44</v>
      </c>
      <c r="E434" s="8">
        <v>8.8655590775000004</v>
      </c>
      <c r="F434" s="8">
        <v>4.67</v>
      </c>
      <c r="G434" s="2" t="s">
        <v>9</v>
      </c>
      <c r="H434" s="2">
        <v>16</v>
      </c>
      <c r="I434" s="2" t="s">
        <v>391</v>
      </c>
      <c r="J434" t="s">
        <v>20</v>
      </c>
      <c r="K434" t="s">
        <v>17</v>
      </c>
      <c r="L434" t="s">
        <v>6</v>
      </c>
      <c r="M434" t="s">
        <v>558</v>
      </c>
      <c r="N434" s="3" t="s">
        <v>62</v>
      </c>
      <c r="P434" s="8">
        <v>17.69230769230769</v>
      </c>
      <c r="Q434">
        <f t="shared" si="40"/>
        <v>0.17692307692307691</v>
      </c>
      <c r="R434">
        <v>56</v>
      </c>
      <c r="S434">
        <f t="shared" si="41"/>
        <v>8</v>
      </c>
      <c r="T434">
        <f t="shared" si="42"/>
        <v>1.8666666666666667</v>
      </c>
      <c r="U434">
        <f t="shared" si="43"/>
        <v>0.15342465753424658</v>
      </c>
    </row>
    <row r="435" spans="1:21">
      <c r="A435" t="s">
        <v>56</v>
      </c>
      <c r="B435" s="3" t="s">
        <v>66</v>
      </c>
      <c r="C435" t="s">
        <v>65</v>
      </c>
      <c r="D435" t="s">
        <v>44</v>
      </c>
      <c r="E435" s="8">
        <v>8.0335995909999998</v>
      </c>
      <c r="F435" s="8">
        <v>4.05</v>
      </c>
      <c r="G435" s="2" t="s">
        <v>10</v>
      </c>
      <c r="H435" s="2">
        <v>17</v>
      </c>
      <c r="I435" s="2" t="s">
        <v>447</v>
      </c>
      <c r="J435" t="s">
        <v>20</v>
      </c>
      <c r="K435" t="s">
        <v>17</v>
      </c>
      <c r="L435" t="s">
        <v>6</v>
      </c>
      <c r="M435" t="s">
        <v>558</v>
      </c>
      <c r="N435" s="3" t="s">
        <v>62</v>
      </c>
      <c r="P435" s="8">
        <v>34.166666666666664</v>
      </c>
      <c r="Q435">
        <f t="shared" ref="Q435:Q460" si="44">P435/100</f>
        <v>0.34166666666666662</v>
      </c>
      <c r="R435">
        <v>56</v>
      </c>
      <c r="S435">
        <f t="shared" si="41"/>
        <v>8</v>
      </c>
      <c r="T435">
        <f t="shared" si="42"/>
        <v>1.8666666666666667</v>
      </c>
      <c r="U435">
        <f t="shared" si="43"/>
        <v>0.15342465753424658</v>
      </c>
    </row>
    <row r="436" spans="1:21">
      <c r="A436" t="s">
        <v>56</v>
      </c>
      <c r="B436" s="3" t="s">
        <v>66</v>
      </c>
      <c r="C436" t="s">
        <v>65</v>
      </c>
      <c r="D436" t="s">
        <v>43</v>
      </c>
      <c r="E436" s="8">
        <v>8.1348456195000001</v>
      </c>
      <c r="F436" s="8">
        <v>5.5649999999999995</v>
      </c>
      <c r="G436" s="2" t="s">
        <v>5</v>
      </c>
      <c r="H436" s="2">
        <v>15</v>
      </c>
      <c r="I436" s="2" t="s">
        <v>346</v>
      </c>
      <c r="J436" t="s">
        <v>14</v>
      </c>
      <c r="K436" t="s">
        <v>16</v>
      </c>
      <c r="L436" t="s">
        <v>6</v>
      </c>
      <c r="M436" t="s">
        <v>566</v>
      </c>
      <c r="N436" s="3" t="s">
        <v>62</v>
      </c>
      <c r="P436" s="8">
        <v>9.1666666666666679</v>
      </c>
      <c r="Q436">
        <f t="shared" si="44"/>
        <v>9.1666666666666674E-2</v>
      </c>
      <c r="R436">
        <v>56</v>
      </c>
      <c r="S436">
        <f t="shared" si="41"/>
        <v>8</v>
      </c>
      <c r="T436">
        <f t="shared" si="42"/>
        <v>1.8666666666666667</v>
      </c>
      <c r="U436">
        <f t="shared" si="43"/>
        <v>0.15342465753424658</v>
      </c>
    </row>
    <row r="437" spans="1:21">
      <c r="A437" t="s">
        <v>56</v>
      </c>
      <c r="B437" s="3" t="s">
        <v>66</v>
      </c>
      <c r="C437" t="s">
        <v>65</v>
      </c>
      <c r="D437" t="s">
        <v>43</v>
      </c>
      <c r="E437" s="8">
        <v>6.3354479250000004</v>
      </c>
      <c r="F437" s="8">
        <v>4.375</v>
      </c>
      <c r="G437" s="2" t="s">
        <v>9</v>
      </c>
      <c r="H437" s="2">
        <v>16</v>
      </c>
      <c r="I437" s="2" t="s">
        <v>390</v>
      </c>
      <c r="J437" t="s">
        <v>14</v>
      </c>
      <c r="K437" t="s">
        <v>16</v>
      </c>
      <c r="L437" t="s">
        <v>6</v>
      </c>
      <c r="M437" t="s">
        <v>566</v>
      </c>
      <c r="N437" s="3" t="s">
        <v>62</v>
      </c>
      <c r="P437" s="8">
        <v>17.600000000000001</v>
      </c>
      <c r="Q437">
        <f t="shared" si="44"/>
        <v>0.17600000000000002</v>
      </c>
      <c r="R437">
        <v>56</v>
      </c>
      <c r="S437">
        <f t="shared" si="41"/>
        <v>8</v>
      </c>
      <c r="T437">
        <f t="shared" si="42"/>
        <v>1.8666666666666667</v>
      </c>
      <c r="U437">
        <f t="shared" si="43"/>
        <v>0.15342465753424658</v>
      </c>
    </row>
    <row r="438" spans="1:21">
      <c r="A438" t="s">
        <v>56</v>
      </c>
      <c r="B438" s="3" t="s">
        <v>66</v>
      </c>
      <c r="C438" t="s">
        <v>65</v>
      </c>
      <c r="D438" t="s">
        <v>43</v>
      </c>
      <c r="E438" s="8">
        <v>7.7141575499999995</v>
      </c>
      <c r="F438" s="8">
        <v>4.2649999999999997</v>
      </c>
      <c r="G438" s="2" t="s">
        <v>10</v>
      </c>
      <c r="H438" s="2">
        <v>17</v>
      </c>
      <c r="I438" s="2" t="s">
        <v>436</v>
      </c>
      <c r="J438" t="s">
        <v>14</v>
      </c>
      <c r="K438" t="s">
        <v>16</v>
      </c>
      <c r="L438" t="s">
        <v>6</v>
      </c>
      <c r="M438" t="s">
        <v>566</v>
      </c>
      <c r="N438" s="3" t="s">
        <v>62</v>
      </c>
      <c r="P438" s="8">
        <v>26.8</v>
      </c>
      <c r="Q438">
        <f t="shared" si="44"/>
        <v>0.26800000000000002</v>
      </c>
      <c r="R438">
        <v>56</v>
      </c>
      <c r="S438">
        <f t="shared" si="41"/>
        <v>8</v>
      </c>
      <c r="T438">
        <f t="shared" si="42"/>
        <v>1.8666666666666667</v>
      </c>
      <c r="U438">
        <f t="shared" si="43"/>
        <v>0.15342465753424658</v>
      </c>
    </row>
    <row r="439" spans="1:21">
      <c r="A439" t="s">
        <v>56</v>
      </c>
      <c r="B439" s="3" t="s">
        <v>66</v>
      </c>
      <c r="C439" t="s">
        <v>65</v>
      </c>
      <c r="D439" t="s">
        <v>42</v>
      </c>
      <c r="E439" s="8">
        <v>7.5334203229999996</v>
      </c>
      <c r="F439" s="8">
        <v>5.5</v>
      </c>
      <c r="G439" s="2" t="s">
        <v>5</v>
      </c>
      <c r="H439" s="2">
        <v>15</v>
      </c>
      <c r="I439" s="2" t="s">
        <v>347</v>
      </c>
      <c r="J439" t="s">
        <v>19</v>
      </c>
      <c r="K439" t="s">
        <v>15</v>
      </c>
      <c r="L439" t="s">
        <v>7</v>
      </c>
      <c r="M439" s="3" t="s">
        <v>561</v>
      </c>
      <c r="N439" s="3" t="s">
        <v>63</v>
      </c>
      <c r="P439" s="8">
        <v>10</v>
      </c>
      <c r="Q439">
        <f t="shared" si="44"/>
        <v>0.1</v>
      </c>
      <c r="R439">
        <v>56</v>
      </c>
      <c r="S439">
        <f t="shared" si="41"/>
        <v>8</v>
      </c>
      <c r="T439">
        <f t="shared" si="42"/>
        <v>1.8666666666666667</v>
      </c>
      <c r="U439">
        <f t="shared" si="43"/>
        <v>0.15342465753424658</v>
      </c>
    </row>
    <row r="440" spans="1:21">
      <c r="A440" t="s">
        <v>56</v>
      </c>
      <c r="B440" s="3" t="s">
        <v>66</v>
      </c>
      <c r="C440" t="s">
        <v>65</v>
      </c>
      <c r="D440" t="s">
        <v>42</v>
      </c>
      <c r="E440" s="8">
        <v>8.8021570100000002</v>
      </c>
      <c r="F440" s="8">
        <v>5.0350000000000001</v>
      </c>
      <c r="G440" s="2" t="s">
        <v>9</v>
      </c>
      <c r="H440" s="2">
        <v>16</v>
      </c>
      <c r="I440" s="2" t="s">
        <v>393</v>
      </c>
      <c r="J440" t="s">
        <v>19</v>
      </c>
      <c r="K440" t="s">
        <v>15</v>
      </c>
      <c r="L440" t="s">
        <v>7</v>
      </c>
      <c r="M440" s="3" t="s">
        <v>561</v>
      </c>
      <c r="N440" s="3" t="s">
        <v>63</v>
      </c>
      <c r="P440" s="8">
        <v>19.2</v>
      </c>
      <c r="Q440">
        <f t="shared" si="44"/>
        <v>0.192</v>
      </c>
      <c r="R440">
        <v>56</v>
      </c>
      <c r="S440">
        <f t="shared" si="41"/>
        <v>8</v>
      </c>
      <c r="T440">
        <f t="shared" si="42"/>
        <v>1.8666666666666667</v>
      </c>
      <c r="U440">
        <f t="shared" si="43"/>
        <v>0.15342465753424658</v>
      </c>
    </row>
    <row r="441" spans="1:21">
      <c r="A441" t="s">
        <v>56</v>
      </c>
      <c r="B441" s="3" t="s">
        <v>66</v>
      </c>
      <c r="C441" t="s">
        <v>65</v>
      </c>
      <c r="D441" t="s">
        <v>42</v>
      </c>
      <c r="E441" s="8">
        <v>4.5378625170000007</v>
      </c>
      <c r="F441" s="8">
        <v>5.2149999999999999</v>
      </c>
      <c r="G441" s="2" t="s">
        <v>10</v>
      </c>
      <c r="H441" s="2">
        <v>17</v>
      </c>
      <c r="I441" s="2" t="s">
        <v>420</v>
      </c>
      <c r="J441" t="s">
        <v>19</v>
      </c>
      <c r="K441" t="s">
        <v>15</v>
      </c>
      <c r="L441" t="s">
        <v>7</v>
      </c>
      <c r="M441" s="3" t="s">
        <v>561</v>
      </c>
      <c r="N441" s="3" t="s">
        <v>63</v>
      </c>
      <c r="P441" s="8">
        <v>12.8</v>
      </c>
      <c r="Q441">
        <f t="shared" si="44"/>
        <v>0.128</v>
      </c>
      <c r="R441">
        <v>56</v>
      </c>
      <c r="S441">
        <f t="shared" si="41"/>
        <v>8</v>
      </c>
      <c r="T441">
        <f t="shared" si="42"/>
        <v>1.8666666666666667</v>
      </c>
      <c r="U441">
        <f t="shared" si="43"/>
        <v>0.15342465753424658</v>
      </c>
    </row>
    <row r="442" spans="1:21">
      <c r="A442" t="s">
        <v>56</v>
      </c>
      <c r="B442" s="3" t="s">
        <v>66</v>
      </c>
      <c r="C442" t="s">
        <v>65</v>
      </c>
      <c r="D442" t="s">
        <v>42</v>
      </c>
      <c r="E442" s="8">
        <v>7.5334203229999996</v>
      </c>
      <c r="F442" s="8">
        <v>5.5</v>
      </c>
      <c r="G442" s="2" t="s">
        <v>5</v>
      </c>
      <c r="H442" s="2">
        <v>15</v>
      </c>
      <c r="I442" s="2" t="s">
        <v>350</v>
      </c>
      <c r="J442" t="s">
        <v>19</v>
      </c>
      <c r="K442" t="s">
        <v>15</v>
      </c>
      <c r="L442" t="s">
        <v>8</v>
      </c>
      <c r="M442" s="3" t="s">
        <v>562</v>
      </c>
      <c r="N442" s="3" t="s">
        <v>63</v>
      </c>
      <c r="P442" s="8">
        <v>12.5</v>
      </c>
      <c r="Q442">
        <f t="shared" si="44"/>
        <v>0.125</v>
      </c>
      <c r="R442">
        <v>56</v>
      </c>
      <c r="S442">
        <f t="shared" si="41"/>
        <v>8</v>
      </c>
      <c r="T442">
        <f t="shared" si="42"/>
        <v>1.8666666666666667</v>
      </c>
      <c r="U442">
        <f t="shared" si="43"/>
        <v>0.15342465753424658</v>
      </c>
    </row>
    <row r="443" spans="1:21">
      <c r="A443" t="s">
        <v>56</v>
      </c>
      <c r="B443" s="3" t="s">
        <v>66</v>
      </c>
      <c r="C443" t="s">
        <v>65</v>
      </c>
      <c r="D443" t="s">
        <v>42</v>
      </c>
      <c r="E443" s="8">
        <v>8.8021570100000002</v>
      </c>
      <c r="F443" s="8">
        <v>5.0350000000000001</v>
      </c>
      <c r="G443" s="2" t="s">
        <v>9</v>
      </c>
      <c r="H443" s="2">
        <v>16</v>
      </c>
      <c r="I443" s="2" t="s">
        <v>389</v>
      </c>
      <c r="J443" t="s">
        <v>19</v>
      </c>
      <c r="K443" t="s">
        <v>15</v>
      </c>
      <c r="L443" t="s">
        <v>8</v>
      </c>
      <c r="M443" s="3" t="s">
        <v>562</v>
      </c>
      <c r="N443" s="3" t="s">
        <v>63</v>
      </c>
      <c r="P443" s="8">
        <v>16</v>
      </c>
      <c r="Q443">
        <f t="shared" si="44"/>
        <v>0.16</v>
      </c>
      <c r="R443">
        <v>56</v>
      </c>
      <c r="S443">
        <f t="shared" si="41"/>
        <v>8</v>
      </c>
      <c r="T443">
        <f t="shared" si="42"/>
        <v>1.8666666666666667</v>
      </c>
      <c r="U443">
        <f t="shared" si="43"/>
        <v>0.15342465753424658</v>
      </c>
    </row>
    <row r="444" spans="1:21">
      <c r="A444" t="s">
        <v>56</v>
      </c>
      <c r="B444" s="3" t="s">
        <v>66</v>
      </c>
      <c r="C444" t="s">
        <v>65</v>
      </c>
      <c r="D444" t="s">
        <v>42</v>
      </c>
      <c r="E444" s="8">
        <v>4.5378625170000007</v>
      </c>
      <c r="F444" s="8">
        <v>5.2149999999999999</v>
      </c>
      <c r="G444" s="2" t="s">
        <v>10</v>
      </c>
      <c r="H444" s="2">
        <v>17</v>
      </c>
      <c r="I444" s="2" t="s">
        <v>419</v>
      </c>
      <c r="J444" t="s">
        <v>19</v>
      </c>
      <c r="K444" t="s">
        <v>15</v>
      </c>
      <c r="L444" t="s">
        <v>8</v>
      </c>
      <c r="M444" s="3" t="s">
        <v>562</v>
      </c>
      <c r="N444" s="3" t="s">
        <v>63</v>
      </c>
      <c r="P444" s="8">
        <v>12.5</v>
      </c>
      <c r="Q444">
        <f t="shared" si="44"/>
        <v>0.125</v>
      </c>
      <c r="R444">
        <v>56</v>
      </c>
      <c r="S444">
        <f t="shared" si="41"/>
        <v>8</v>
      </c>
      <c r="T444">
        <f t="shared" si="42"/>
        <v>1.8666666666666667</v>
      </c>
      <c r="U444">
        <f t="shared" si="43"/>
        <v>0.15342465753424658</v>
      </c>
    </row>
    <row r="445" spans="1:21">
      <c r="A445" t="s">
        <v>56</v>
      </c>
      <c r="B445" s="3" t="s">
        <v>66</v>
      </c>
      <c r="C445" t="s">
        <v>65</v>
      </c>
      <c r="D445" t="s">
        <v>44</v>
      </c>
      <c r="E445" s="8">
        <v>10.644741385</v>
      </c>
      <c r="F445" s="8">
        <v>4.3000000000000007</v>
      </c>
      <c r="G445" s="2" t="s">
        <v>5</v>
      </c>
      <c r="H445" s="2">
        <v>15</v>
      </c>
      <c r="I445" s="2" t="s">
        <v>357</v>
      </c>
      <c r="J445" t="s">
        <v>20</v>
      </c>
      <c r="K445" t="s">
        <v>17</v>
      </c>
      <c r="L445" t="s">
        <v>7</v>
      </c>
      <c r="M445" t="s">
        <v>564</v>
      </c>
      <c r="N445" s="3" t="s">
        <v>63</v>
      </c>
      <c r="P445" s="8">
        <v>15.384615384615385</v>
      </c>
      <c r="Q445">
        <f t="shared" si="44"/>
        <v>0.15384615384615385</v>
      </c>
      <c r="R445">
        <v>56</v>
      </c>
      <c r="S445">
        <f t="shared" si="41"/>
        <v>8</v>
      </c>
      <c r="T445">
        <f t="shared" si="42"/>
        <v>1.8666666666666667</v>
      </c>
      <c r="U445">
        <f t="shared" si="43"/>
        <v>0.15342465753424658</v>
      </c>
    </row>
    <row r="446" spans="1:21">
      <c r="A446" t="s">
        <v>56</v>
      </c>
      <c r="B446" s="3" t="s">
        <v>66</v>
      </c>
      <c r="C446" t="s">
        <v>65</v>
      </c>
      <c r="D446" t="s">
        <v>44</v>
      </c>
      <c r="E446" s="8">
        <v>8.8655590775000004</v>
      </c>
      <c r="F446" s="8">
        <v>4.67</v>
      </c>
      <c r="G446" s="2" t="s">
        <v>9</v>
      </c>
      <c r="H446" s="2">
        <v>16</v>
      </c>
      <c r="I446" s="2" t="s">
        <v>383</v>
      </c>
      <c r="J446" t="s">
        <v>20</v>
      </c>
      <c r="K446" t="s">
        <v>17</v>
      </c>
      <c r="L446" t="s">
        <v>7</v>
      </c>
      <c r="M446" t="s">
        <v>564</v>
      </c>
      <c r="N446" s="3" t="s">
        <v>63</v>
      </c>
      <c r="P446" s="8">
        <v>7.0370370370370363</v>
      </c>
      <c r="Q446">
        <f t="shared" si="44"/>
        <v>7.0370370370370361E-2</v>
      </c>
      <c r="R446">
        <v>56</v>
      </c>
      <c r="S446">
        <f t="shared" si="41"/>
        <v>8</v>
      </c>
      <c r="T446">
        <f t="shared" si="42"/>
        <v>1.8666666666666667</v>
      </c>
      <c r="U446">
        <f t="shared" si="43"/>
        <v>0.15342465753424658</v>
      </c>
    </row>
    <row r="447" spans="1:21">
      <c r="A447" t="s">
        <v>56</v>
      </c>
      <c r="B447" s="3" t="s">
        <v>66</v>
      </c>
      <c r="C447" t="s">
        <v>65</v>
      </c>
      <c r="D447" t="s">
        <v>44</v>
      </c>
      <c r="E447" s="8">
        <v>8.0335995909999998</v>
      </c>
      <c r="F447" s="8">
        <v>4.05</v>
      </c>
      <c r="G447" s="2" t="s">
        <v>10</v>
      </c>
      <c r="H447" s="2">
        <v>17</v>
      </c>
      <c r="I447" s="2" t="s">
        <v>431</v>
      </c>
      <c r="J447" t="s">
        <v>20</v>
      </c>
      <c r="K447" t="s">
        <v>17</v>
      </c>
      <c r="L447" t="s">
        <v>7</v>
      </c>
      <c r="M447" t="s">
        <v>564</v>
      </c>
      <c r="N447" s="3" t="s">
        <v>63</v>
      </c>
      <c r="P447" s="8">
        <v>21.923076923076923</v>
      </c>
      <c r="Q447">
        <f t="shared" si="44"/>
        <v>0.21923076923076923</v>
      </c>
      <c r="R447">
        <v>56</v>
      </c>
      <c r="S447">
        <f t="shared" si="41"/>
        <v>8</v>
      </c>
      <c r="T447">
        <f t="shared" si="42"/>
        <v>1.8666666666666667</v>
      </c>
      <c r="U447">
        <f t="shared" si="43"/>
        <v>0.15342465753424658</v>
      </c>
    </row>
    <row r="448" spans="1:21">
      <c r="A448" t="s">
        <v>56</v>
      </c>
      <c r="B448" s="3" t="s">
        <v>66</v>
      </c>
      <c r="C448" t="s">
        <v>65</v>
      </c>
      <c r="D448" t="s">
        <v>44</v>
      </c>
      <c r="E448" s="8">
        <v>10.644741385</v>
      </c>
      <c r="F448" s="8">
        <v>4.3000000000000007</v>
      </c>
      <c r="G448" s="2" t="s">
        <v>5</v>
      </c>
      <c r="H448" s="2">
        <v>15</v>
      </c>
      <c r="I448" s="2" t="s">
        <v>353</v>
      </c>
      <c r="J448" t="s">
        <v>20</v>
      </c>
      <c r="K448" t="s">
        <v>17</v>
      </c>
      <c r="L448" t="s">
        <v>8</v>
      </c>
      <c r="M448" t="s">
        <v>565</v>
      </c>
      <c r="N448" s="3" t="s">
        <v>63</v>
      </c>
      <c r="P448" s="8">
        <v>13.461538461538462</v>
      </c>
      <c r="Q448">
        <f t="shared" si="44"/>
        <v>0.13461538461538461</v>
      </c>
      <c r="R448">
        <v>56</v>
      </c>
      <c r="S448">
        <f t="shared" si="41"/>
        <v>8</v>
      </c>
      <c r="T448">
        <f t="shared" si="42"/>
        <v>1.8666666666666667</v>
      </c>
      <c r="U448">
        <f t="shared" si="43"/>
        <v>0.15342465753424658</v>
      </c>
    </row>
    <row r="449" spans="1:21">
      <c r="A449" t="s">
        <v>56</v>
      </c>
      <c r="B449" s="3" t="s">
        <v>66</v>
      </c>
      <c r="C449" t="s">
        <v>65</v>
      </c>
      <c r="D449" t="s">
        <v>44</v>
      </c>
      <c r="E449" s="8">
        <v>8.8655590775000004</v>
      </c>
      <c r="F449" s="8">
        <v>4.67</v>
      </c>
      <c r="G449" s="2" t="s">
        <v>9</v>
      </c>
      <c r="H449" s="2">
        <v>16</v>
      </c>
      <c r="I449" s="2" t="s">
        <v>386</v>
      </c>
      <c r="J449" t="s">
        <v>20</v>
      </c>
      <c r="K449" t="s">
        <v>17</v>
      </c>
      <c r="L449" t="s">
        <v>8</v>
      </c>
      <c r="M449" t="s">
        <v>565</v>
      </c>
      <c r="N449" s="3" t="s">
        <v>63</v>
      </c>
      <c r="P449" s="8">
        <v>12.962962962962962</v>
      </c>
      <c r="Q449">
        <f t="shared" si="44"/>
        <v>0.12962962962962962</v>
      </c>
      <c r="R449">
        <v>56</v>
      </c>
      <c r="S449">
        <f t="shared" si="41"/>
        <v>8</v>
      </c>
      <c r="T449">
        <f t="shared" si="42"/>
        <v>1.8666666666666667</v>
      </c>
      <c r="U449">
        <f t="shared" si="43"/>
        <v>0.15342465753424658</v>
      </c>
    </row>
    <row r="450" spans="1:21">
      <c r="A450" t="s">
        <v>56</v>
      </c>
      <c r="B450" s="3" t="s">
        <v>66</v>
      </c>
      <c r="C450" t="s">
        <v>65</v>
      </c>
      <c r="D450" t="s">
        <v>44</v>
      </c>
      <c r="E450" s="8">
        <v>8.0335995909999998</v>
      </c>
      <c r="F450" s="8">
        <v>4.05</v>
      </c>
      <c r="G450" s="2" t="s">
        <v>10</v>
      </c>
      <c r="H450" s="2">
        <v>17</v>
      </c>
      <c r="I450" s="2" t="s">
        <v>423</v>
      </c>
      <c r="J450" t="s">
        <v>20</v>
      </c>
      <c r="K450" t="s">
        <v>17</v>
      </c>
      <c r="L450" t="s">
        <v>8</v>
      </c>
      <c r="M450" t="s">
        <v>565</v>
      </c>
      <c r="N450" s="3" t="s">
        <v>63</v>
      </c>
      <c r="P450" s="8">
        <v>17.307692307692307</v>
      </c>
      <c r="Q450">
        <f t="shared" si="44"/>
        <v>0.17307692307692307</v>
      </c>
      <c r="R450">
        <v>56</v>
      </c>
      <c r="S450">
        <f t="shared" si="41"/>
        <v>8</v>
      </c>
      <c r="T450">
        <f t="shared" si="42"/>
        <v>1.8666666666666667</v>
      </c>
      <c r="U450">
        <f t="shared" si="43"/>
        <v>0.15342465753424658</v>
      </c>
    </row>
    <row r="451" spans="1:21">
      <c r="A451" t="s">
        <v>56</v>
      </c>
      <c r="B451" s="3" t="s">
        <v>66</v>
      </c>
      <c r="C451" t="s">
        <v>65</v>
      </c>
      <c r="D451" t="s">
        <v>43</v>
      </c>
      <c r="E451" s="8">
        <v>8.1348456195000001</v>
      </c>
      <c r="F451" s="8">
        <v>5.5649999999999995</v>
      </c>
      <c r="G451" s="2" t="s">
        <v>5</v>
      </c>
      <c r="H451" s="2">
        <v>15</v>
      </c>
      <c r="I451" s="2" t="s">
        <v>348</v>
      </c>
      <c r="J451" t="s">
        <v>14</v>
      </c>
      <c r="K451" t="s">
        <v>16</v>
      </c>
      <c r="L451" t="s">
        <v>7</v>
      </c>
      <c r="M451" t="s">
        <v>567</v>
      </c>
      <c r="N451" s="3" t="s">
        <v>63</v>
      </c>
      <c r="P451" s="8">
        <v>10</v>
      </c>
      <c r="Q451">
        <f t="shared" si="44"/>
        <v>0.1</v>
      </c>
      <c r="R451">
        <v>56</v>
      </c>
      <c r="S451">
        <f t="shared" si="41"/>
        <v>8</v>
      </c>
      <c r="T451">
        <f t="shared" si="42"/>
        <v>1.8666666666666667</v>
      </c>
      <c r="U451">
        <f t="shared" si="43"/>
        <v>0.15342465753424658</v>
      </c>
    </row>
    <row r="452" spans="1:21">
      <c r="A452" t="s">
        <v>56</v>
      </c>
      <c r="B452" s="3" t="s">
        <v>66</v>
      </c>
      <c r="C452" t="s">
        <v>65</v>
      </c>
      <c r="D452" t="s">
        <v>43</v>
      </c>
      <c r="E452" s="8">
        <v>6.3354479250000004</v>
      </c>
      <c r="F452" s="8">
        <v>4.375</v>
      </c>
      <c r="G452" s="2" t="s">
        <v>9</v>
      </c>
      <c r="H452" s="2">
        <v>16</v>
      </c>
      <c r="I452" s="2" t="s">
        <v>385</v>
      </c>
      <c r="J452" t="s">
        <v>14</v>
      </c>
      <c r="K452" t="s">
        <v>16</v>
      </c>
      <c r="L452" t="s">
        <v>7</v>
      </c>
      <c r="M452" t="s">
        <v>567</v>
      </c>
      <c r="N452" s="3" t="s">
        <v>63</v>
      </c>
      <c r="P452" s="8">
        <v>12.307692307692308</v>
      </c>
      <c r="Q452">
        <f t="shared" si="44"/>
        <v>0.12307692307692308</v>
      </c>
      <c r="R452">
        <v>56</v>
      </c>
      <c r="S452">
        <f t="shared" si="41"/>
        <v>8</v>
      </c>
      <c r="T452">
        <f t="shared" si="42"/>
        <v>1.8666666666666667</v>
      </c>
      <c r="U452">
        <f t="shared" si="43"/>
        <v>0.15342465753424658</v>
      </c>
    </row>
    <row r="453" spans="1:21">
      <c r="A453" t="s">
        <v>56</v>
      </c>
      <c r="B453" s="3" t="s">
        <v>66</v>
      </c>
      <c r="C453" t="s">
        <v>65</v>
      </c>
      <c r="D453" t="s">
        <v>43</v>
      </c>
      <c r="E453" s="8">
        <v>7.7141575499999995</v>
      </c>
      <c r="F453" s="8">
        <v>4.2649999999999997</v>
      </c>
      <c r="G453" s="2" t="s">
        <v>10</v>
      </c>
      <c r="H453" s="2">
        <v>17</v>
      </c>
      <c r="I453" s="2" t="s">
        <v>427</v>
      </c>
      <c r="J453" t="s">
        <v>14</v>
      </c>
      <c r="K453" t="s">
        <v>16</v>
      </c>
      <c r="L453" t="s">
        <v>7</v>
      </c>
      <c r="M453" t="s">
        <v>567</v>
      </c>
      <c r="N453" s="3" t="s">
        <v>63</v>
      </c>
      <c r="P453" s="8">
        <v>18.888888888888889</v>
      </c>
      <c r="Q453">
        <f t="shared" si="44"/>
        <v>0.18888888888888888</v>
      </c>
      <c r="R453">
        <v>56</v>
      </c>
      <c r="S453">
        <f t="shared" si="41"/>
        <v>8</v>
      </c>
      <c r="T453">
        <f t="shared" si="42"/>
        <v>1.8666666666666667</v>
      </c>
      <c r="U453">
        <f t="shared" si="43"/>
        <v>0.15342465753424658</v>
      </c>
    </row>
    <row r="454" spans="1:21">
      <c r="A454" t="s">
        <v>56</v>
      </c>
      <c r="B454" s="3" t="s">
        <v>66</v>
      </c>
      <c r="C454" t="s">
        <v>65</v>
      </c>
      <c r="D454" t="s">
        <v>43</v>
      </c>
      <c r="E454" s="8">
        <v>8.1348456195000001</v>
      </c>
      <c r="F454" s="8">
        <v>5.5649999999999995</v>
      </c>
      <c r="G454" s="2" t="s">
        <v>5</v>
      </c>
      <c r="H454" s="2">
        <v>15</v>
      </c>
      <c r="I454" s="2" t="s">
        <v>349</v>
      </c>
      <c r="J454" t="s">
        <v>14</v>
      </c>
      <c r="K454" t="s">
        <v>16</v>
      </c>
      <c r="L454" t="s">
        <v>8</v>
      </c>
      <c r="M454" s="3" t="s">
        <v>568</v>
      </c>
      <c r="N454" s="3" t="s">
        <v>63</v>
      </c>
      <c r="P454" s="8">
        <v>10</v>
      </c>
      <c r="Q454">
        <f t="shared" si="44"/>
        <v>0.1</v>
      </c>
      <c r="R454">
        <v>56</v>
      </c>
      <c r="S454">
        <f t="shared" si="41"/>
        <v>8</v>
      </c>
      <c r="T454">
        <f t="shared" si="42"/>
        <v>1.8666666666666667</v>
      </c>
      <c r="U454">
        <f t="shared" si="43"/>
        <v>0.15342465753424658</v>
      </c>
    </row>
    <row r="455" spans="1:21">
      <c r="A455" t="s">
        <v>56</v>
      </c>
      <c r="B455" s="3" t="s">
        <v>66</v>
      </c>
      <c r="C455" t="s">
        <v>65</v>
      </c>
      <c r="D455" t="s">
        <v>43</v>
      </c>
      <c r="E455" s="8">
        <v>6.3354479250000004</v>
      </c>
      <c r="F455" s="8">
        <v>4.375</v>
      </c>
      <c r="G455" s="2" t="s">
        <v>9</v>
      </c>
      <c r="H455" s="2">
        <v>16</v>
      </c>
      <c r="I455" s="2" t="s">
        <v>388</v>
      </c>
      <c r="J455" t="s">
        <v>14</v>
      </c>
      <c r="K455" t="s">
        <v>16</v>
      </c>
      <c r="L455" t="s">
        <v>8</v>
      </c>
      <c r="M455" s="3" t="s">
        <v>568</v>
      </c>
      <c r="N455" s="3" t="s">
        <v>63</v>
      </c>
      <c r="P455" s="8">
        <v>15.6</v>
      </c>
      <c r="Q455">
        <f t="shared" si="44"/>
        <v>0.156</v>
      </c>
      <c r="R455">
        <v>56</v>
      </c>
      <c r="S455">
        <f t="shared" si="41"/>
        <v>8</v>
      </c>
      <c r="T455">
        <f t="shared" si="42"/>
        <v>1.8666666666666667</v>
      </c>
      <c r="U455">
        <f t="shared" ref="U455:U460" si="45">R455/365</f>
        <v>0.15342465753424658</v>
      </c>
    </row>
    <row r="456" spans="1:21">
      <c r="A456" t="s">
        <v>56</v>
      </c>
      <c r="B456" s="3" t="s">
        <v>66</v>
      </c>
      <c r="C456" t="s">
        <v>65</v>
      </c>
      <c r="D456" t="s">
        <v>43</v>
      </c>
      <c r="E456" s="8">
        <v>7.7141575499999995</v>
      </c>
      <c r="F456" s="8">
        <v>4.2649999999999997</v>
      </c>
      <c r="G456" s="2" t="s">
        <v>10</v>
      </c>
      <c r="H456" s="2">
        <v>17</v>
      </c>
      <c r="I456" s="2" t="s">
        <v>422</v>
      </c>
      <c r="J456" t="s">
        <v>14</v>
      </c>
      <c r="K456" t="s">
        <v>16</v>
      </c>
      <c r="L456" t="s">
        <v>8</v>
      </c>
      <c r="M456" s="3" t="s">
        <v>568</v>
      </c>
      <c r="N456" s="3" t="s">
        <v>63</v>
      </c>
      <c r="P456" s="8">
        <v>17.083333333333332</v>
      </c>
      <c r="Q456">
        <f t="shared" si="44"/>
        <v>0.17083333333333331</v>
      </c>
      <c r="R456">
        <v>56</v>
      </c>
      <c r="S456">
        <f t="shared" si="41"/>
        <v>8</v>
      </c>
      <c r="T456">
        <f t="shared" si="42"/>
        <v>1.8666666666666667</v>
      </c>
      <c r="U456">
        <f t="shared" si="45"/>
        <v>0.15342465753424658</v>
      </c>
    </row>
    <row r="457" spans="1:21">
      <c r="A457" t="s">
        <v>56</v>
      </c>
      <c r="B457" s="3" t="s">
        <v>570</v>
      </c>
      <c r="C457" t="s">
        <v>45</v>
      </c>
      <c r="D457" s="3" t="s">
        <v>23</v>
      </c>
      <c r="E457" s="10" t="s">
        <v>11</v>
      </c>
      <c r="F457" s="10" t="s">
        <v>11</v>
      </c>
      <c r="G457" s="7">
        <v>1</v>
      </c>
      <c r="H457" s="7">
        <v>18</v>
      </c>
      <c r="I457" s="7" t="s">
        <v>75</v>
      </c>
      <c r="J457" s="3" t="s">
        <v>19</v>
      </c>
      <c r="K457" t="s">
        <v>15</v>
      </c>
      <c r="L457" s="3" t="s">
        <v>12</v>
      </c>
      <c r="M457" s="3" t="s">
        <v>559</v>
      </c>
      <c r="N457" s="3" t="s">
        <v>62</v>
      </c>
      <c r="O457" s="4">
        <v>42999</v>
      </c>
      <c r="P457" s="14">
        <v>25</v>
      </c>
      <c r="Q457">
        <f t="shared" si="44"/>
        <v>0.25</v>
      </c>
      <c r="R457" s="3">
        <v>65</v>
      </c>
      <c r="S457">
        <f t="shared" si="41"/>
        <v>9.2857142857142865</v>
      </c>
      <c r="T457">
        <f t="shared" si="42"/>
        <v>2.1666666666666665</v>
      </c>
      <c r="U457">
        <f t="shared" si="45"/>
        <v>0.17808219178082191</v>
      </c>
    </row>
    <row r="458" spans="1:21">
      <c r="A458" t="s">
        <v>56</v>
      </c>
      <c r="B458" s="3" t="s">
        <v>570</v>
      </c>
      <c r="C458" t="s">
        <v>45</v>
      </c>
      <c r="D458" s="3" t="s">
        <v>23</v>
      </c>
      <c r="E458" s="10" t="s">
        <v>11</v>
      </c>
      <c r="F458" s="10" t="s">
        <v>11</v>
      </c>
      <c r="G458" s="7">
        <v>4</v>
      </c>
      <c r="H458" s="7">
        <v>21</v>
      </c>
      <c r="I458" s="7" t="s">
        <v>115</v>
      </c>
      <c r="J458" s="3" t="s">
        <v>19</v>
      </c>
      <c r="K458" t="s">
        <v>15</v>
      </c>
      <c r="L458" s="3" t="s">
        <v>12</v>
      </c>
      <c r="M458" s="3" t="s">
        <v>559</v>
      </c>
      <c r="N458" s="3" t="s">
        <v>62</v>
      </c>
      <c r="O458" s="4">
        <v>42999</v>
      </c>
      <c r="P458" s="11">
        <v>14.615384615384613</v>
      </c>
      <c r="Q458">
        <f t="shared" si="44"/>
        <v>0.14615384615384613</v>
      </c>
      <c r="R458" s="3">
        <v>65</v>
      </c>
      <c r="S458">
        <f t="shared" si="41"/>
        <v>9.2857142857142865</v>
      </c>
      <c r="T458">
        <f t="shared" si="42"/>
        <v>2.1666666666666665</v>
      </c>
      <c r="U458">
        <f t="shared" si="45"/>
        <v>0.17808219178082191</v>
      </c>
    </row>
    <row r="459" spans="1:21">
      <c r="A459" t="s">
        <v>56</v>
      </c>
      <c r="B459" s="3" t="s">
        <v>570</v>
      </c>
      <c r="C459" t="s">
        <v>45</v>
      </c>
      <c r="D459" s="3" t="s">
        <v>23</v>
      </c>
      <c r="E459" s="10" t="s">
        <v>11</v>
      </c>
      <c r="F459" s="10" t="s">
        <v>11</v>
      </c>
      <c r="G459" s="7">
        <v>1</v>
      </c>
      <c r="H459" s="7">
        <v>18</v>
      </c>
      <c r="I459" s="7" t="s">
        <v>70</v>
      </c>
      <c r="J459" s="3" t="s">
        <v>21</v>
      </c>
      <c r="K459" s="3" t="s">
        <v>17</v>
      </c>
      <c r="L459" s="3" t="s">
        <v>12</v>
      </c>
      <c r="M459" s="3" t="s">
        <v>563</v>
      </c>
      <c r="N459" s="3" t="s">
        <v>62</v>
      </c>
      <c r="O459" s="4">
        <v>42999</v>
      </c>
      <c r="P459" s="14">
        <v>7.9166666666666661</v>
      </c>
      <c r="Q459">
        <f t="shared" si="44"/>
        <v>7.9166666666666663E-2</v>
      </c>
      <c r="R459" s="3">
        <v>65</v>
      </c>
      <c r="S459">
        <f t="shared" si="41"/>
        <v>9.2857142857142865</v>
      </c>
      <c r="T459">
        <f t="shared" si="42"/>
        <v>2.1666666666666665</v>
      </c>
      <c r="U459">
        <f t="shared" si="45"/>
        <v>0.17808219178082191</v>
      </c>
    </row>
    <row r="460" spans="1:21">
      <c r="A460" t="s">
        <v>56</v>
      </c>
      <c r="B460" s="3" t="s">
        <v>570</v>
      </c>
      <c r="C460" t="s">
        <v>45</v>
      </c>
      <c r="D460" s="3" t="s">
        <v>23</v>
      </c>
      <c r="E460" s="10" t="s">
        <v>11</v>
      </c>
      <c r="F460" s="10" t="s">
        <v>11</v>
      </c>
      <c r="G460" s="7">
        <v>4</v>
      </c>
      <c r="H460" s="7">
        <v>21</v>
      </c>
      <c r="I460" s="7" t="s">
        <v>120</v>
      </c>
      <c r="J460" s="3" t="s">
        <v>21</v>
      </c>
      <c r="K460" s="3" t="s">
        <v>17</v>
      </c>
      <c r="L460" s="3" t="s">
        <v>12</v>
      </c>
      <c r="M460" s="3" t="s">
        <v>563</v>
      </c>
      <c r="N460" s="3" t="s">
        <v>62</v>
      </c>
      <c r="O460" s="4">
        <v>42999</v>
      </c>
      <c r="P460" s="11">
        <v>23.75</v>
      </c>
      <c r="Q460">
        <f t="shared" si="44"/>
        <v>0.23749999999999999</v>
      </c>
      <c r="R460" s="3">
        <v>65</v>
      </c>
      <c r="S460">
        <f t="shared" si="41"/>
        <v>9.2857142857142865</v>
      </c>
      <c r="T460">
        <f t="shared" si="42"/>
        <v>2.1666666666666665</v>
      </c>
      <c r="U460">
        <f t="shared" si="45"/>
        <v>0.17808219178082191</v>
      </c>
    </row>
    <row r="461" spans="1:21">
      <c r="A461" t="s">
        <v>57</v>
      </c>
      <c r="B461" s="3" t="s">
        <v>64</v>
      </c>
      <c r="C461" t="s">
        <v>47</v>
      </c>
      <c r="D461" t="s">
        <v>31</v>
      </c>
      <c r="E461" s="11">
        <f>AVERAGE(2.4,10.5,7.1)</f>
        <v>6.666666666666667</v>
      </c>
      <c r="F461" s="11">
        <v>5.67</v>
      </c>
      <c r="G461" s="2">
        <v>2</v>
      </c>
      <c r="H461" s="2">
        <v>2</v>
      </c>
      <c r="I461" s="2" t="s">
        <v>466</v>
      </c>
      <c r="J461" t="s">
        <v>18</v>
      </c>
      <c r="K461" t="s">
        <v>15</v>
      </c>
      <c r="L461" t="s">
        <v>6</v>
      </c>
      <c r="M461" s="3" t="s">
        <v>560</v>
      </c>
      <c r="N461" s="3" t="s">
        <v>62</v>
      </c>
      <c r="O461" s="5">
        <v>43021</v>
      </c>
      <c r="P461" s="11">
        <v>22.189102181948254</v>
      </c>
      <c r="Q461">
        <v>0.22189102199999999</v>
      </c>
      <c r="R461">
        <v>92</v>
      </c>
      <c r="S461">
        <f t="shared" si="41"/>
        <v>13.142857142857142</v>
      </c>
      <c r="T461">
        <f t="shared" si="42"/>
        <v>3.0666666666666669</v>
      </c>
      <c r="U461">
        <f t="shared" ref="U461:U488" si="46">R461/265</f>
        <v>0.3471698113207547</v>
      </c>
    </row>
    <row r="462" spans="1:21">
      <c r="A462" t="s">
        <v>57</v>
      </c>
      <c r="B462" s="3" t="s">
        <v>64</v>
      </c>
      <c r="C462" t="s">
        <v>47</v>
      </c>
      <c r="D462" t="s">
        <v>32</v>
      </c>
      <c r="E462">
        <f>AVERAGE(11.9,9.3,6.1)</f>
        <v>9.1000000000000014</v>
      </c>
      <c r="F462">
        <v>5.27</v>
      </c>
      <c r="G462" s="2">
        <v>3</v>
      </c>
      <c r="H462" s="2">
        <v>4</v>
      </c>
      <c r="I462" s="2" t="s">
        <v>473</v>
      </c>
      <c r="J462" t="s">
        <v>18</v>
      </c>
      <c r="K462" t="s">
        <v>15</v>
      </c>
      <c r="L462" t="s">
        <v>6</v>
      </c>
      <c r="M462" s="3" t="s">
        <v>560</v>
      </c>
      <c r="N462" s="3" t="s">
        <v>62</v>
      </c>
      <c r="O462" s="5">
        <v>43021</v>
      </c>
      <c r="P462" s="11">
        <v>12.525644373158269</v>
      </c>
      <c r="Q462">
        <v>0.12525644399999999</v>
      </c>
      <c r="R462">
        <v>92</v>
      </c>
      <c r="S462">
        <f t="shared" si="41"/>
        <v>13.142857142857142</v>
      </c>
      <c r="T462">
        <f t="shared" si="42"/>
        <v>3.0666666666666669</v>
      </c>
      <c r="U462">
        <f t="shared" si="46"/>
        <v>0.3471698113207547</v>
      </c>
    </row>
    <row r="463" spans="1:21">
      <c r="A463" t="s">
        <v>57</v>
      </c>
      <c r="B463" s="3" t="s">
        <v>64</v>
      </c>
      <c r="C463" t="s">
        <v>47</v>
      </c>
      <c r="D463" t="s">
        <v>33</v>
      </c>
      <c r="E463">
        <f>AVERAGE(18.1,14.5,14.1)</f>
        <v>15.566666666666668</v>
      </c>
      <c r="F463">
        <v>4.04</v>
      </c>
      <c r="G463" s="2">
        <v>4</v>
      </c>
      <c r="H463" s="2">
        <v>5</v>
      </c>
      <c r="I463" s="2" t="s">
        <v>478</v>
      </c>
      <c r="J463" t="s">
        <v>18</v>
      </c>
      <c r="K463" t="s">
        <v>15</v>
      </c>
      <c r="L463" t="s">
        <v>6</v>
      </c>
      <c r="M463" s="3" t="s">
        <v>560</v>
      </c>
      <c r="N463" s="3" t="s">
        <v>62</v>
      </c>
      <c r="O463" s="5">
        <v>43021</v>
      </c>
      <c r="P463" s="11">
        <v>7.7962031965183458</v>
      </c>
      <c r="Q463">
        <v>7.7962032000000001E-2</v>
      </c>
      <c r="R463">
        <v>92</v>
      </c>
      <c r="S463">
        <f t="shared" si="41"/>
        <v>13.142857142857142</v>
      </c>
      <c r="T463">
        <f t="shared" si="42"/>
        <v>3.0666666666666669</v>
      </c>
      <c r="U463">
        <f t="shared" si="46"/>
        <v>0.3471698113207547</v>
      </c>
    </row>
    <row r="464" spans="1:21">
      <c r="A464" t="s">
        <v>57</v>
      </c>
      <c r="B464" s="3" t="s">
        <v>64</v>
      </c>
      <c r="C464" t="s">
        <v>47</v>
      </c>
      <c r="D464" t="s">
        <v>34</v>
      </c>
      <c r="E464">
        <f>AVERAGE(10.8,13.1,11.8)</f>
        <v>11.9</v>
      </c>
      <c r="F464">
        <v>3.88</v>
      </c>
      <c r="G464" s="2">
        <v>5</v>
      </c>
      <c r="H464" s="2">
        <v>7</v>
      </c>
      <c r="I464" s="2" t="s">
        <v>490</v>
      </c>
      <c r="J464" t="s">
        <v>18</v>
      </c>
      <c r="K464" t="s">
        <v>15</v>
      </c>
      <c r="L464" t="s">
        <v>6</v>
      </c>
      <c r="M464" s="3" t="s">
        <v>560</v>
      </c>
      <c r="N464" s="3" t="s">
        <v>62</v>
      </c>
      <c r="O464" s="5">
        <v>43021</v>
      </c>
      <c r="P464" s="11">
        <v>15.007633587786259</v>
      </c>
      <c r="Q464">
        <v>0.150076336</v>
      </c>
      <c r="R464">
        <v>92</v>
      </c>
      <c r="S464">
        <f t="shared" si="41"/>
        <v>13.142857142857142</v>
      </c>
      <c r="T464">
        <f t="shared" si="42"/>
        <v>3.0666666666666669</v>
      </c>
      <c r="U464">
        <f t="shared" si="46"/>
        <v>0.3471698113207547</v>
      </c>
    </row>
    <row r="465" spans="1:22">
      <c r="A465" t="s">
        <v>57</v>
      </c>
      <c r="B465" s="3" t="s">
        <v>64</v>
      </c>
      <c r="C465" t="s">
        <v>47</v>
      </c>
      <c r="D465" t="s">
        <v>35</v>
      </c>
      <c r="E465">
        <f>AVERAGE(5.9,7,9)</f>
        <v>7.3</v>
      </c>
      <c r="F465">
        <v>4.78</v>
      </c>
      <c r="G465" s="2">
        <v>6</v>
      </c>
      <c r="H465" s="2">
        <v>9</v>
      </c>
      <c r="I465" s="2" t="s">
        <v>503</v>
      </c>
      <c r="J465" t="s">
        <v>18</v>
      </c>
      <c r="K465" t="s">
        <v>15</v>
      </c>
      <c r="L465" t="s">
        <v>6</v>
      </c>
      <c r="M465" s="3" t="s">
        <v>560</v>
      </c>
      <c r="N465" s="3" t="s">
        <v>62</v>
      </c>
      <c r="O465" s="5">
        <v>43021</v>
      </c>
      <c r="P465" s="11">
        <v>9.4198303875723219</v>
      </c>
      <c r="Q465">
        <v>9.4198303999999997E-2</v>
      </c>
      <c r="R465">
        <v>92</v>
      </c>
      <c r="S465">
        <f t="shared" si="41"/>
        <v>13.142857142857142</v>
      </c>
      <c r="T465">
        <f t="shared" si="42"/>
        <v>3.0666666666666669</v>
      </c>
      <c r="U465">
        <f t="shared" si="46"/>
        <v>0.3471698113207547</v>
      </c>
    </row>
    <row r="466" spans="1:22">
      <c r="A466" t="s">
        <v>57</v>
      </c>
      <c r="B466" s="3" t="s">
        <v>64</v>
      </c>
      <c r="C466" t="s">
        <v>47</v>
      </c>
      <c r="D466" t="s">
        <v>36</v>
      </c>
      <c r="E466" s="11">
        <f>AVERAGE(9.8,8.8,7.2)</f>
        <v>8.6</v>
      </c>
      <c r="F466" s="11">
        <v>3.89</v>
      </c>
      <c r="G466" s="2">
        <v>7</v>
      </c>
      <c r="H466" s="2">
        <v>11</v>
      </c>
      <c r="I466" s="2" t="s">
        <v>520</v>
      </c>
      <c r="J466" t="s">
        <v>18</v>
      </c>
      <c r="K466" t="s">
        <v>15</v>
      </c>
      <c r="L466" t="s">
        <v>6</v>
      </c>
      <c r="M466" s="3" t="s">
        <v>560</v>
      </c>
      <c r="N466" s="3" t="s">
        <v>62</v>
      </c>
      <c r="O466" s="5">
        <v>43021</v>
      </c>
      <c r="P466" s="11">
        <v>24.484000000000002</v>
      </c>
      <c r="Q466">
        <v>0.24484</v>
      </c>
      <c r="R466">
        <v>92</v>
      </c>
      <c r="S466">
        <f t="shared" si="41"/>
        <v>13.142857142857142</v>
      </c>
      <c r="T466">
        <f t="shared" si="42"/>
        <v>3.0666666666666669</v>
      </c>
      <c r="U466">
        <f t="shared" si="46"/>
        <v>0.3471698113207547</v>
      </c>
    </row>
    <row r="467" spans="1:22">
      <c r="A467" t="s">
        <v>57</v>
      </c>
      <c r="B467" s="3" t="s">
        <v>64</v>
      </c>
      <c r="C467" t="s">
        <v>47</v>
      </c>
      <c r="D467" t="s">
        <v>37</v>
      </c>
      <c r="E467" s="11">
        <f>AVERAGE(6.7,7.9,7.3)</f>
        <v>7.3000000000000007</v>
      </c>
      <c r="F467" s="11">
        <v>3.76</v>
      </c>
      <c r="G467" s="2">
        <v>8</v>
      </c>
      <c r="H467" s="2">
        <v>13</v>
      </c>
      <c r="I467" s="2" t="s">
        <v>532</v>
      </c>
      <c r="J467" t="s">
        <v>18</v>
      </c>
      <c r="K467" t="s">
        <v>15</v>
      </c>
      <c r="L467" t="s">
        <v>6</v>
      </c>
      <c r="M467" s="3" t="s">
        <v>560</v>
      </c>
      <c r="N467" s="3" t="s">
        <v>62</v>
      </c>
      <c r="O467" s="5">
        <v>43021</v>
      </c>
      <c r="P467" s="11">
        <v>26.084698361965643</v>
      </c>
      <c r="Q467">
        <v>0.260846984</v>
      </c>
      <c r="R467">
        <v>92</v>
      </c>
      <c r="S467">
        <f t="shared" si="41"/>
        <v>13.142857142857142</v>
      </c>
      <c r="T467">
        <f t="shared" si="42"/>
        <v>3.0666666666666669</v>
      </c>
      <c r="U467">
        <f t="shared" si="46"/>
        <v>0.3471698113207547</v>
      </c>
    </row>
    <row r="468" spans="1:22">
      <c r="A468" t="s">
        <v>57</v>
      </c>
      <c r="B468" s="3" t="s">
        <v>64</v>
      </c>
      <c r="C468" t="s">
        <v>47</v>
      </c>
      <c r="D468" t="s">
        <v>26</v>
      </c>
      <c r="E468" s="11">
        <f>AVERAGE(3.4,3.2,4.6)</f>
        <v>3.7333333333333329</v>
      </c>
      <c r="F468" s="11">
        <v>3.51</v>
      </c>
      <c r="G468" s="2">
        <v>1</v>
      </c>
      <c r="H468" s="2">
        <v>1</v>
      </c>
      <c r="I468" s="2" t="s">
        <v>456</v>
      </c>
      <c r="J468" t="s">
        <v>20</v>
      </c>
      <c r="K468" t="s">
        <v>17</v>
      </c>
      <c r="L468" t="s">
        <v>6</v>
      </c>
      <c r="M468" t="s">
        <v>558</v>
      </c>
      <c r="N468" s="3" t="s">
        <v>62</v>
      </c>
      <c r="O468" s="5">
        <v>43021</v>
      </c>
      <c r="P468" s="11">
        <v>28.130990415335461</v>
      </c>
      <c r="Q468">
        <v>0.281309904</v>
      </c>
      <c r="R468">
        <v>92</v>
      </c>
      <c r="S468">
        <f t="shared" si="41"/>
        <v>13.142857142857142</v>
      </c>
      <c r="T468">
        <f t="shared" si="42"/>
        <v>3.0666666666666669</v>
      </c>
      <c r="U468">
        <f t="shared" si="46"/>
        <v>0.3471698113207547</v>
      </c>
    </row>
    <row r="469" spans="1:22">
      <c r="A469" t="s">
        <v>57</v>
      </c>
      <c r="B469" s="3" t="s">
        <v>64</v>
      </c>
      <c r="C469" t="s">
        <v>47</v>
      </c>
      <c r="D469" t="s">
        <v>27</v>
      </c>
      <c r="E469" s="11">
        <f>AVERAGE(4.6,4.6,6.2)</f>
        <v>5.1333333333333329</v>
      </c>
      <c r="F469" s="11">
        <v>3.5</v>
      </c>
      <c r="G469" s="2">
        <v>2</v>
      </c>
      <c r="H469" s="2">
        <v>3</v>
      </c>
      <c r="I469" s="2" t="s">
        <v>465</v>
      </c>
      <c r="J469" t="s">
        <v>20</v>
      </c>
      <c r="K469" t="s">
        <v>17</v>
      </c>
      <c r="L469" t="s">
        <v>6</v>
      </c>
      <c r="M469" t="s">
        <v>558</v>
      </c>
      <c r="N469" s="3" t="s">
        <v>62</v>
      </c>
      <c r="O469" s="5">
        <v>43021</v>
      </c>
      <c r="P469" s="11">
        <v>20.813957814069418</v>
      </c>
      <c r="Q469">
        <v>0.20813957799999999</v>
      </c>
      <c r="R469">
        <v>92</v>
      </c>
      <c r="S469">
        <f t="shared" ref="S469:S488" si="47">R469/7</f>
        <v>13.142857142857142</v>
      </c>
      <c r="T469">
        <f t="shared" ref="T469:T488" si="48">R469/30</f>
        <v>3.0666666666666669</v>
      </c>
      <c r="U469">
        <f t="shared" si="46"/>
        <v>0.3471698113207547</v>
      </c>
    </row>
    <row r="470" spans="1:22">
      <c r="A470" t="s">
        <v>57</v>
      </c>
      <c r="B470" s="3" t="s">
        <v>64</v>
      </c>
      <c r="C470" t="s">
        <v>47</v>
      </c>
      <c r="D470" t="s">
        <v>28</v>
      </c>
      <c r="E470" s="11">
        <f>AVERAGE(8,7,5.4)</f>
        <v>6.8</v>
      </c>
      <c r="F470" s="11">
        <v>3.31</v>
      </c>
      <c r="G470" s="2">
        <v>4</v>
      </c>
      <c r="H470" s="2">
        <v>6</v>
      </c>
      <c r="I470" s="2" t="s">
        <v>485</v>
      </c>
      <c r="J470" t="s">
        <v>20</v>
      </c>
      <c r="K470" t="s">
        <v>17</v>
      </c>
      <c r="L470" t="s">
        <v>6</v>
      </c>
      <c r="M470" t="s">
        <v>558</v>
      </c>
      <c r="N470" s="3" t="s">
        <v>62</v>
      </c>
      <c r="O470" s="5">
        <v>43021</v>
      </c>
      <c r="P470" s="9">
        <v>29.609329446064137</v>
      </c>
      <c r="Q470">
        <v>0.29609329400000001</v>
      </c>
      <c r="R470">
        <v>92</v>
      </c>
      <c r="S470">
        <f t="shared" si="47"/>
        <v>13.142857142857142</v>
      </c>
      <c r="T470">
        <f t="shared" si="48"/>
        <v>3.0666666666666669</v>
      </c>
      <c r="U470">
        <f t="shared" si="46"/>
        <v>0.3471698113207547</v>
      </c>
    </row>
    <row r="471" spans="1:22">
      <c r="A471" t="s">
        <v>57</v>
      </c>
      <c r="B471" s="3" t="s">
        <v>64</v>
      </c>
      <c r="C471" t="s">
        <v>47</v>
      </c>
      <c r="D471" t="s">
        <v>29</v>
      </c>
      <c r="E471" s="11">
        <f>AVERAGE(6.5,11.9,11.9)</f>
        <v>10.1</v>
      </c>
      <c r="F471" s="11">
        <v>3.59</v>
      </c>
      <c r="G471" s="2">
        <v>5</v>
      </c>
      <c r="H471" s="2">
        <v>8</v>
      </c>
      <c r="I471" s="2" t="s">
        <v>492</v>
      </c>
      <c r="J471" t="s">
        <v>20</v>
      </c>
      <c r="K471" s="3" t="s">
        <v>17</v>
      </c>
      <c r="L471" t="s">
        <v>6</v>
      </c>
      <c r="M471" t="s">
        <v>558</v>
      </c>
      <c r="N471" s="3" t="s">
        <v>62</v>
      </c>
      <c r="O471" s="5">
        <v>43021</v>
      </c>
      <c r="P471" s="9">
        <v>18.055394599605982</v>
      </c>
      <c r="Q471">
        <v>0.18055394599999999</v>
      </c>
      <c r="R471">
        <v>92</v>
      </c>
      <c r="S471">
        <f t="shared" si="47"/>
        <v>13.142857142857142</v>
      </c>
      <c r="T471">
        <f t="shared" si="48"/>
        <v>3.0666666666666669</v>
      </c>
      <c r="U471">
        <f t="shared" si="46"/>
        <v>0.3471698113207547</v>
      </c>
    </row>
    <row r="472" spans="1:22">
      <c r="A472" t="s">
        <v>57</v>
      </c>
      <c r="B472" s="3" t="s">
        <v>64</v>
      </c>
      <c r="C472" t="s">
        <v>47</v>
      </c>
      <c r="D472" t="s">
        <v>30</v>
      </c>
      <c r="E472" s="11">
        <f>AVERAGE(4.5,4.3,3.7)</f>
        <v>4.166666666666667</v>
      </c>
      <c r="F472" s="11">
        <v>3.57</v>
      </c>
      <c r="G472" s="2">
        <v>6</v>
      </c>
      <c r="H472" s="2">
        <v>10</v>
      </c>
      <c r="I472" s="2" t="s">
        <v>508</v>
      </c>
      <c r="J472" t="s">
        <v>20</v>
      </c>
      <c r="K472" t="s">
        <v>17</v>
      </c>
      <c r="L472" t="s">
        <v>6</v>
      </c>
      <c r="M472" t="s">
        <v>558</v>
      </c>
      <c r="N472" s="3" t="s">
        <v>62</v>
      </c>
      <c r="O472" s="5">
        <v>43021</v>
      </c>
      <c r="P472" s="9">
        <v>18.559203980099504</v>
      </c>
      <c r="Q472">
        <v>0.18559204000000001</v>
      </c>
      <c r="R472">
        <v>92</v>
      </c>
      <c r="S472">
        <f t="shared" si="47"/>
        <v>13.142857142857142</v>
      </c>
      <c r="T472">
        <f t="shared" si="48"/>
        <v>3.0666666666666669</v>
      </c>
      <c r="U472">
        <f t="shared" si="46"/>
        <v>0.3471698113207547</v>
      </c>
    </row>
    <row r="473" spans="1:22">
      <c r="A473" t="s">
        <v>57</v>
      </c>
      <c r="B473" s="3" t="s">
        <v>64</v>
      </c>
      <c r="C473" t="s">
        <v>47</v>
      </c>
      <c r="D473" t="s">
        <v>40</v>
      </c>
      <c r="E473" s="11">
        <f>AVERAGE(2.2,1.9,2.3)</f>
        <v>2.1333333333333333</v>
      </c>
      <c r="F473" s="11">
        <v>3.49</v>
      </c>
      <c r="G473" s="2">
        <v>7</v>
      </c>
      <c r="H473" s="2">
        <v>12</v>
      </c>
      <c r="I473" s="2" t="s">
        <v>519</v>
      </c>
      <c r="J473" t="s">
        <v>20</v>
      </c>
      <c r="K473" t="s">
        <v>17</v>
      </c>
      <c r="L473" t="s">
        <v>6</v>
      </c>
      <c r="M473" t="s">
        <v>558</v>
      </c>
      <c r="N473" s="3" t="s">
        <v>62</v>
      </c>
      <c r="O473" s="5">
        <v>43021</v>
      </c>
      <c r="P473" s="9">
        <v>20.857154122146433</v>
      </c>
      <c r="Q473">
        <v>0.208571541</v>
      </c>
      <c r="R473">
        <v>92</v>
      </c>
      <c r="S473">
        <f t="shared" si="47"/>
        <v>13.142857142857142</v>
      </c>
      <c r="T473">
        <f t="shared" si="48"/>
        <v>3.0666666666666669</v>
      </c>
      <c r="U473">
        <f t="shared" si="46"/>
        <v>0.3471698113207547</v>
      </c>
    </row>
    <row r="474" spans="1:22">
      <c r="A474" t="s">
        <v>57</v>
      </c>
      <c r="B474" s="3" t="s">
        <v>64</v>
      </c>
      <c r="C474" t="s">
        <v>47</v>
      </c>
      <c r="D474" t="s">
        <v>41</v>
      </c>
      <c r="E474" s="11">
        <f>AVERAGE(3.2,3.1,4.8)</f>
        <v>3.7000000000000006</v>
      </c>
      <c r="F474" s="11">
        <v>3.04</v>
      </c>
      <c r="G474" s="2">
        <v>8</v>
      </c>
      <c r="H474" s="2">
        <v>14</v>
      </c>
      <c r="I474" s="2" t="s">
        <v>537</v>
      </c>
      <c r="J474" t="s">
        <v>20</v>
      </c>
      <c r="K474" t="s">
        <v>17</v>
      </c>
      <c r="L474" t="s">
        <v>6</v>
      </c>
      <c r="M474" t="s">
        <v>558</v>
      </c>
      <c r="N474" s="3" t="s">
        <v>62</v>
      </c>
      <c r="O474" s="5">
        <v>43021</v>
      </c>
      <c r="P474" s="9" t="s">
        <v>11</v>
      </c>
      <c r="Q474" t="s">
        <v>11</v>
      </c>
      <c r="R474">
        <v>92</v>
      </c>
      <c r="S474">
        <f t="shared" si="47"/>
        <v>13.142857142857142</v>
      </c>
      <c r="T474">
        <f t="shared" si="48"/>
        <v>3.0666666666666669</v>
      </c>
      <c r="U474">
        <f t="shared" si="46"/>
        <v>0.3471698113207547</v>
      </c>
      <c r="V474" t="s">
        <v>51</v>
      </c>
    </row>
    <row r="475" spans="1:22">
      <c r="A475" t="s">
        <v>57</v>
      </c>
      <c r="B475" s="3" t="s">
        <v>64</v>
      </c>
      <c r="C475" t="s">
        <v>47</v>
      </c>
      <c r="D475" t="s">
        <v>31</v>
      </c>
      <c r="E475" s="11">
        <f>AVERAGE(2.4,10.5,7.1)</f>
        <v>6.666666666666667</v>
      </c>
      <c r="F475" s="11">
        <v>5.67</v>
      </c>
      <c r="G475" s="2">
        <v>2</v>
      </c>
      <c r="H475" s="2">
        <v>2</v>
      </c>
      <c r="I475" s="2" t="s">
        <v>463</v>
      </c>
      <c r="J475" t="s">
        <v>18</v>
      </c>
      <c r="K475" t="s">
        <v>15</v>
      </c>
      <c r="L475" t="s">
        <v>8</v>
      </c>
      <c r="M475" s="3" t="s">
        <v>562</v>
      </c>
      <c r="N475" s="3" t="s">
        <v>63</v>
      </c>
      <c r="O475" s="5">
        <v>43021</v>
      </c>
      <c r="P475" s="9">
        <v>19.296325254104772</v>
      </c>
      <c r="Q475">
        <v>0.192963253</v>
      </c>
      <c r="R475">
        <v>92</v>
      </c>
      <c r="S475">
        <f t="shared" si="47"/>
        <v>13.142857142857142</v>
      </c>
      <c r="T475">
        <f t="shared" si="48"/>
        <v>3.0666666666666669</v>
      </c>
      <c r="U475">
        <f t="shared" si="46"/>
        <v>0.3471698113207547</v>
      </c>
    </row>
    <row r="476" spans="1:22">
      <c r="A476" t="s">
        <v>57</v>
      </c>
      <c r="B476" s="3" t="s">
        <v>64</v>
      </c>
      <c r="C476" t="s">
        <v>47</v>
      </c>
      <c r="D476" t="s">
        <v>32</v>
      </c>
      <c r="E476" s="11">
        <f>AVERAGE(11.9,9.3,6.1)</f>
        <v>9.1000000000000014</v>
      </c>
      <c r="F476" s="11">
        <v>5.27</v>
      </c>
      <c r="G476" s="2">
        <v>3</v>
      </c>
      <c r="H476" s="2">
        <v>4</v>
      </c>
      <c r="I476" s="2" t="s">
        <v>472</v>
      </c>
      <c r="J476" t="s">
        <v>18</v>
      </c>
      <c r="K476" t="s">
        <v>15</v>
      </c>
      <c r="L476" t="s">
        <v>8</v>
      </c>
      <c r="M476" s="3" t="s">
        <v>562</v>
      </c>
      <c r="N476" s="3" t="s">
        <v>63</v>
      </c>
      <c r="O476" s="5">
        <v>43021</v>
      </c>
      <c r="P476" s="9">
        <v>12.476577139287945</v>
      </c>
      <c r="Q476">
        <v>0.124765771</v>
      </c>
      <c r="R476">
        <v>92</v>
      </c>
      <c r="S476">
        <f t="shared" si="47"/>
        <v>13.142857142857142</v>
      </c>
      <c r="T476">
        <f t="shared" si="48"/>
        <v>3.0666666666666669</v>
      </c>
      <c r="U476">
        <f t="shared" si="46"/>
        <v>0.3471698113207547</v>
      </c>
    </row>
    <row r="477" spans="1:22">
      <c r="A477" t="s">
        <v>57</v>
      </c>
      <c r="B477" s="3" t="s">
        <v>64</v>
      </c>
      <c r="C477" t="s">
        <v>47</v>
      </c>
      <c r="D477" t="s">
        <v>33</v>
      </c>
      <c r="E477" s="11">
        <f>AVERAGE(18.1,14.5,14.1)</f>
        <v>15.566666666666668</v>
      </c>
      <c r="F477" s="11">
        <v>4.04</v>
      </c>
      <c r="G477" s="2">
        <v>4</v>
      </c>
      <c r="H477" s="2">
        <v>5</v>
      </c>
      <c r="I477" s="2" t="s">
        <v>479</v>
      </c>
      <c r="J477" t="s">
        <v>18</v>
      </c>
      <c r="K477" t="s">
        <v>15</v>
      </c>
      <c r="L477" t="s">
        <v>8</v>
      </c>
      <c r="M477" s="3" t="s">
        <v>562</v>
      </c>
      <c r="N477" s="3" t="s">
        <v>63</v>
      </c>
      <c r="O477" s="5">
        <v>43021</v>
      </c>
      <c r="P477" s="9">
        <v>11.252964426877469</v>
      </c>
      <c r="Q477">
        <v>0.112529644</v>
      </c>
      <c r="R477">
        <v>92</v>
      </c>
      <c r="S477">
        <f t="shared" si="47"/>
        <v>13.142857142857142</v>
      </c>
      <c r="T477">
        <f t="shared" si="48"/>
        <v>3.0666666666666669</v>
      </c>
      <c r="U477">
        <f t="shared" si="46"/>
        <v>0.3471698113207547</v>
      </c>
    </row>
    <row r="478" spans="1:22">
      <c r="A478" t="s">
        <v>57</v>
      </c>
      <c r="B478" s="3" t="s">
        <v>64</v>
      </c>
      <c r="C478" t="s">
        <v>47</v>
      </c>
      <c r="D478" t="s">
        <v>34</v>
      </c>
      <c r="E478" s="11">
        <f>AVERAGE(10.8,13.1,11.8)</f>
        <v>11.9</v>
      </c>
      <c r="F478" s="11">
        <v>3.88</v>
      </c>
      <c r="G478" s="2">
        <v>5</v>
      </c>
      <c r="H478" s="2">
        <v>7</v>
      </c>
      <c r="I478" s="2" t="s">
        <v>493</v>
      </c>
      <c r="J478" t="s">
        <v>18</v>
      </c>
      <c r="K478" t="s">
        <v>15</v>
      </c>
      <c r="L478" t="s">
        <v>8</v>
      </c>
      <c r="M478" s="3" t="s">
        <v>562</v>
      </c>
      <c r="N478" s="3" t="s">
        <v>63</v>
      </c>
      <c r="O478" s="5">
        <v>43021</v>
      </c>
      <c r="P478" s="9">
        <v>20.385664349095379</v>
      </c>
      <c r="Q478">
        <v>0.203856643</v>
      </c>
      <c r="R478">
        <v>92</v>
      </c>
      <c r="S478">
        <f t="shared" si="47"/>
        <v>13.142857142857142</v>
      </c>
      <c r="T478">
        <f t="shared" si="48"/>
        <v>3.0666666666666669</v>
      </c>
      <c r="U478">
        <f t="shared" si="46"/>
        <v>0.3471698113207547</v>
      </c>
    </row>
    <row r="479" spans="1:22">
      <c r="A479" t="s">
        <v>57</v>
      </c>
      <c r="B479" s="3" t="s">
        <v>64</v>
      </c>
      <c r="C479" t="s">
        <v>47</v>
      </c>
      <c r="D479" t="s">
        <v>35</v>
      </c>
      <c r="E479" s="11">
        <f>AVERAGE(5.9,7,9)</f>
        <v>7.3</v>
      </c>
      <c r="F479" s="11">
        <v>4.78</v>
      </c>
      <c r="G479" s="2">
        <v>6</v>
      </c>
      <c r="H479" s="2">
        <v>9</v>
      </c>
      <c r="I479" s="2" t="s">
        <v>504</v>
      </c>
      <c r="J479" t="s">
        <v>18</v>
      </c>
      <c r="K479" t="s">
        <v>15</v>
      </c>
      <c r="L479" t="s">
        <v>8</v>
      </c>
      <c r="M479" s="3" t="s">
        <v>562</v>
      </c>
      <c r="N479" s="3" t="s">
        <v>63</v>
      </c>
      <c r="O479" s="5">
        <v>43021</v>
      </c>
      <c r="P479" s="9">
        <v>10.339110181200901</v>
      </c>
      <c r="Q479">
        <v>0.103391102</v>
      </c>
      <c r="R479">
        <v>92</v>
      </c>
      <c r="S479">
        <f t="shared" si="47"/>
        <v>13.142857142857142</v>
      </c>
      <c r="T479">
        <f t="shared" si="48"/>
        <v>3.0666666666666669</v>
      </c>
      <c r="U479">
        <f t="shared" si="46"/>
        <v>0.3471698113207547</v>
      </c>
    </row>
    <row r="480" spans="1:22">
      <c r="A480" t="s">
        <v>57</v>
      </c>
      <c r="B480" s="3" t="s">
        <v>64</v>
      </c>
      <c r="C480" t="s">
        <v>47</v>
      </c>
      <c r="D480" t="s">
        <v>36</v>
      </c>
      <c r="E480" s="11">
        <f>AVERAGE(9.8,8.8,7.2)</f>
        <v>8.6</v>
      </c>
      <c r="F480" s="11">
        <v>3.89</v>
      </c>
      <c r="G480" s="2">
        <v>7</v>
      </c>
      <c r="H480" s="2">
        <v>11</v>
      </c>
      <c r="I480" s="2" t="s">
        <v>514</v>
      </c>
      <c r="J480" t="s">
        <v>18</v>
      </c>
      <c r="K480" t="s">
        <v>15</v>
      </c>
      <c r="L480" t="s">
        <v>8</v>
      </c>
      <c r="M480" s="3" t="s">
        <v>562</v>
      </c>
      <c r="N480" s="3" t="s">
        <v>63</v>
      </c>
      <c r="O480" s="5">
        <v>43021</v>
      </c>
      <c r="P480" s="11">
        <v>8.5312967724603759</v>
      </c>
      <c r="Q480">
        <v>8.5312968000000003E-2</v>
      </c>
      <c r="R480">
        <v>92</v>
      </c>
      <c r="S480">
        <f t="shared" si="47"/>
        <v>13.142857142857142</v>
      </c>
      <c r="T480">
        <f t="shared" si="48"/>
        <v>3.0666666666666669</v>
      </c>
      <c r="U480">
        <f t="shared" si="46"/>
        <v>0.3471698113207547</v>
      </c>
    </row>
    <row r="481" spans="1:21">
      <c r="A481" t="s">
        <v>57</v>
      </c>
      <c r="B481" s="3" t="s">
        <v>64</v>
      </c>
      <c r="C481" t="s">
        <v>47</v>
      </c>
      <c r="D481" t="s">
        <v>37</v>
      </c>
      <c r="E481" s="11">
        <f>AVERAGE(6.7,7.9,7.3)</f>
        <v>7.3000000000000007</v>
      </c>
      <c r="F481" s="11">
        <v>3.76</v>
      </c>
      <c r="G481" s="2">
        <v>8</v>
      </c>
      <c r="H481" s="2">
        <v>13</v>
      </c>
      <c r="I481" s="2" t="s">
        <v>531</v>
      </c>
      <c r="J481" t="s">
        <v>18</v>
      </c>
      <c r="K481" t="s">
        <v>15</v>
      </c>
      <c r="L481" t="s">
        <v>8</v>
      </c>
      <c r="M481" s="3" t="s">
        <v>562</v>
      </c>
      <c r="N481" s="3" t="s">
        <v>63</v>
      </c>
      <c r="O481" s="5">
        <v>43021</v>
      </c>
      <c r="P481" s="11">
        <v>21.730007917656373</v>
      </c>
      <c r="Q481">
        <v>0.21730007900000001</v>
      </c>
      <c r="R481">
        <v>92</v>
      </c>
      <c r="S481">
        <f t="shared" si="47"/>
        <v>13.142857142857142</v>
      </c>
      <c r="T481">
        <f t="shared" si="48"/>
        <v>3.0666666666666669</v>
      </c>
      <c r="U481">
        <f t="shared" si="46"/>
        <v>0.3471698113207547</v>
      </c>
    </row>
    <row r="482" spans="1:21">
      <c r="A482" t="s">
        <v>57</v>
      </c>
      <c r="B482" s="3" t="s">
        <v>64</v>
      </c>
      <c r="C482" t="s">
        <v>47</v>
      </c>
      <c r="D482" t="s">
        <v>26</v>
      </c>
      <c r="E482">
        <f>AVERAGE(3.4,3.2,4.6)</f>
        <v>3.7333333333333329</v>
      </c>
      <c r="F482">
        <v>3.51</v>
      </c>
      <c r="G482" s="2">
        <v>1</v>
      </c>
      <c r="H482" s="2">
        <v>1</v>
      </c>
      <c r="I482" s="2" t="s">
        <v>454</v>
      </c>
      <c r="J482" t="s">
        <v>20</v>
      </c>
      <c r="K482" t="s">
        <v>17</v>
      </c>
      <c r="L482" t="s">
        <v>8</v>
      </c>
      <c r="M482" t="s">
        <v>565</v>
      </c>
      <c r="N482" s="3" t="s">
        <v>63</v>
      </c>
      <c r="O482" s="5">
        <v>43021</v>
      </c>
      <c r="P482" s="11">
        <v>7.4280482464870037</v>
      </c>
      <c r="Q482">
        <v>7.4280481999999995E-2</v>
      </c>
      <c r="R482">
        <v>92</v>
      </c>
      <c r="S482">
        <f t="shared" si="47"/>
        <v>13.142857142857142</v>
      </c>
      <c r="T482">
        <f t="shared" si="48"/>
        <v>3.0666666666666669</v>
      </c>
      <c r="U482">
        <f t="shared" si="46"/>
        <v>0.3471698113207547</v>
      </c>
    </row>
    <row r="483" spans="1:21">
      <c r="A483" t="s">
        <v>57</v>
      </c>
      <c r="B483" s="3" t="s">
        <v>64</v>
      </c>
      <c r="C483" t="s">
        <v>47</v>
      </c>
      <c r="D483" t="s">
        <v>27</v>
      </c>
      <c r="E483">
        <f>AVERAGE(4.6,4.6,6.2)</f>
        <v>5.1333333333333329</v>
      </c>
      <c r="F483">
        <v>3.5</v>
      </c>
      <c r="G483" s="2">
        <v>2</v>
      </c>
      <c r="H483" s="2">
        <v>3</v>
      </c>
      <c r="I483" s="2" t="s">
        <v>460</v>
      </c>
      <c r="J483" t="s">
        <v>20</v>
      </c>
      <c r="K483" t="s">
        <v>17</v>
      </c>
      <c r="L483" t="s">
        <v>8</v>
      </c>
      <c r="M483" t="s">
        <v>565</v>
      </c>
      <c r="N483" s="3" t="s">
        <v>63</v>
      </c>
      <c r="O483" s="5">
        <v>43021</v>
      </c>
      <c r="P483" s="11">
        <v>13.878312223171966</v>
      </c>
      <c r="Q483">
        <v>0.13878312200000001</v>
      </c>
      <c r="R483">
        <v>92</v>
      </c>
      <c r="S483">
        <f t="shared" si="47"/>
        <v>13.142857142857142</v>
      </c>
      <c r="T483">
        <f t="shared" si="48"/>
        <v>3.0666666666666669</v>
      </c>
      <c r="U483">
        <f t="shared" si="46"/>
        <v>0.3471698113207547</v>
      </c>
    </row>
    <row r="484" spans="1:21">
      <c r="A484" t="s">
        <v>57</v>
      </c>
      <c r="B484" s="3" t="s">
        <v>64</v>
      </c>
      <c r="C484" t="s">
        <v>47</v>
      </c>
      <c r="D484" t="s">
        <v>28</v>
      </c>
      <c r="E484">
        <f>AVERAGE(8,7,5.4)</f>
        <v>6.8</v>
      </c>
      <c r="F484">
        <v>3.31</v>
      </c>
      <c r="G484" s="2">
        <v>4</v>
      </c>
      <c r="H484" s="2">
        <v>6</v>
      </c>
      <c r="I484" s="2" t="s">
        <v>480</v>
      </c>
      <c r="J484" t="s">
        <v>20</v>
      </c>
      <c r="K484" t="s">
        <v>17</v>
      </c>
      <c r="L484" t="s">
        <v>8</v>
      </c>
      <c r="M484" t="s">
        <v>565</v>
      </c>
      <c r="N484" s="3" t="s">
        <v>63</v>
      </c>
      <c r="O484" s="5">
        <v>43021</v>
      </c>
      <c r="P484" s="11">
        <v>16.655076495132125</v>
      </c>
      <c r="Q484">
        <v>0.16655076499999999</v>
      </c>
      <c r="R484">
        <v>92</v>
      </c>
      <c r="S484">
        <f t="shared" si="47"/>
        <v>13.142857142857142</v>
      </c>
      <c r="T484">
        <f t="shared" si="48"/>
        <v>3.0666666666666669</v>
      </c>
      <c r="U484">
        <f t="shared" si="46"/>
        <v>0.3471698113207547</v>
      </c>
    </row>
    <row r="485" spans="1:21">
      <c r="A485" t="s">
        <v>57</v>
      </c>
      <c r="B485" s="3" t="s">
        <v>64</v>
      </c>
      <c r="C485" t="s">
        <v>47</v>
      </c>
      <c r="D485" t="s">
        <v>29</v>
      </c>
      <c r="E485" s="11">
        <f>AVERAGE(6.5,11.9,11.9)</f>
        <v>10.1</v>
      </c>
      <c r="F485" s="11">
        <v>3.59</v>
      </c>
      <c r="G485" s="2">
        <v>5</v>
      </c>
      <c r="H485" s="2">
        <v>8</v>
      </c>
      <c r="I485" s="2" t="s">
        <v>494</v>
      </c>
      <c r="J485" t="s">
        <v>20</v>
      </c>
      <c r="K485" s="3" t="s">
        <v>17</v>
      </c>
      <c r="L485" t="s">
        <v>8</v>
      </c>
      <c r="M485" t="s">
        <v>565</v>
      </c>
      <c r="N485" s="3" t="s">
        <v>63</v>
      </c>
      <c r="O485" s="5">
        <v>43021</v>
      </c>
      <c r="P485" s="11">
        <v>21.313782991202345</v>
      </c>
      <c r="Q485">
        <v>0.21313783</v>
      </c>
      <c r="R485">
        <v>92</v>
      </c>
      <c r="S485">
        <f t="shared" si="47"/>
        <v>13.142857142857142</v>
      </c>
      <c r="T485">
        <f t="shared" si="48"/>
        <v>3.0666666666666669</v>
      </c>
      <c r="U485">
        <f t="shared" si="46"/>
        <v>0.3471698113207547</v>
      </c>
    </row>
    <row r="486" spans="1:21">
      <c r="A486" t="s">
        <v>57</v>
      </c>
      <c r="B486" s="3" t="s">
        <v>64</v>
      </c>
      <c r="C486" t="s">
        <v>47</v>
      </c>
      <c r="D486" t="s">
        <v>30</v>
      </c>
      <c r="E486">
        <f>AVERAGE(4.5,4.3,3.7)</f>
        <v>4.166666666666667</v>
      </c>
      <c r="F486">
        <v>3.57</v>
      </c>
      <c r="G486" s="2">
        <v>6</v>
      </c>
      <c r="H486" s="2">
        <v>10</v>
      </c>
      <c r="I486" s="2" t="s">
        <v>506</v>
      </c>
      <c r="J486" t="s">
        <v>20</v>
      </c>
      <c r="K486" t="s">
        <v>17</v>
      </c>
      <c r="L486" t="s">
        <v>8</v>
      </c>
      <c r="M486" t="s">
        <v>565</v>
      </c>
      <c r="N486" s="3" t="s">
        <v>63</v>
      </c>
      <c r="O486" s="5">
        <v>43021</v>
      </c>
      <c r="P486" s="11">
        <v>14.168595300670775</v>
      </c>
      <c r="Q486">
        <v>0.141685953</v>
      </c>
      <c r="R486">
        <v>92</v>
      </c>
      <c r="S486">
        <f t="shared" si="47"/>
        <v>13.142857142857142</v>
      </c>
      <c r="T486">
        <f t="shared" si="48"/>
        <v>3.0666666666666669</v>
      </c>
      <c r="U486">
        <f t="shared" si="46"/>
        <v>0.3471698113207547</v>
      </c>
    </row>
    <row r="487" spans="1:21">
      <c r="A487" t="s">
        <v>57</v>
      </c>
      <c r="B487" s="3" t="s">
        <v>64</v>
      </c>
      <c r="C487" t="s">
        <v>47</v>
      </c>
      <c r="D487" t="s">
        <v>40</v>
      </c>
      <c r="E487" s="11">
        <f>AVERAGE(2.2,1.9,2.3)</f>
        <v>2.1333333333333333</v>
      </c>
      <c r="F487" s="11">
        <v>3.49</v>
      </c>
      <c r="G487" s="2">
        <v>7</v>
      </c>
      <c r="H487" s="2">
        <v>12</v>
      </c>
      <c r="I487" s="2" t="s">
        <v>521</v>
      </c>
      <c r="J487" t="s">
        <v>20</v>
      </c>
      <c r="K487" t="s">
        <v>17</v>
      </c>
      <c r="L487" t="s">
        <v>8</v>
      </c>
      <c r="M487" t="s">
        <v>565</v>
      </c>
      <c r="N487" s="3" t="s">
        <v>63</v>
      </c>
      <c r="O487" s="5">
        <v>43021</v>
      </c>
      <c r="P487" s="11">
        <v>24.956576661929574</v>
      </c>
      <c r="Q487">
        <v>0.24956576699999999</v>
      </c>
      <c r="R487">
        <v>92</v>
      </c>
      <c r="S487">
        <f t="shared" si="47"/>
        <v>13.142857142857142</v>
      </c>
      <c r="T487">
        <f t="shared" si="48"/>
        <v>3.0666666666666669</v>
      </c>
      <c r="U487">
        <f t="shared" si="46"/>
        <v>0.3471698113207547</v>
      </c>
    </row>
    <row r="488" spans="1:21">
      <c r="A488" t="s">
        <v>57</v>
      </c>
      <c r="B488" s="3" t="s">
        <v>64</v>
      </c>
      <c r="C488" t="s">
        <v>47</v>
      </c>
      <c r="D488" t="s">
        <v>41</v>
      </c>
      <c r="E488">
        <f>AVERAGE(3.2,3.1,4.8)</f>
        <v>3.7000000000000006</v>
      </c>
      <c r="F488">
        <v>3.04</v>
      </c>
      <c r="G488" s="2">
        <v>8</v>
      </c>
      <c r="H488" s="2">
        <v>14</v>
      </c>
      <c r="I488" s="2" t="s">
        <v>529</v>
      </c>
      <c r="J488" t="s">
        <v>20</v>
      </c>
      <c r="K488" t="s">
        <v>17</v>
      </c>
      <c r="L488" t="s">
        <v>8</v>
      </c>
      <c r="M488" t="s">
        <v>565</v>
      </c>
      <c r="N488" s="3" t="s">
        <v>63</v>
      </c>
      <c r="O488" s="5">
        <v>43021</v>
      </c>
      <c r="P488" s="11">
        <v>17.46994848311391</v>
      </c>
      <c r="Q488">
        <v>0.17469948499999999</v>
      </c>
      <c r="R488">
        <v>92</v>
      </c>
      <c r="S488">
        <f t="shared" si="47"/>
        <v>13.142857142857142</v>
      </c>
      <c r="T488">
        <f t="shared" si="48"/>
        <v>3.0666666666666669</v>
      </c>
      <c r="U488">
        <f t="shared" si="46"/>
        <v>0.3471698113207547</v>
      </c>
    </row>
  </sheetData>
  <sortState ref="A2:V488">
    <sortCondition ref="R2:R4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CompiledNecroDecomp_summer2017</vt:lpstr>
      <vt:lpstr>NecroDecompInitial_summer2017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Katilyn Beidler</cp:lastModifiedBy>
  <dcterms:created xsi:type="dcterms:W3CDTF">2018-07-23T18:55:25Z</dcterms:created>
  <dcterms:modified xsi:type="dcterms:W3CDTF">2018-10-19T15:44:46Z</dcterms:modified>
</cp:coreProperties>
</file>