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c271898d362ea1b/Documents/CSC_17C/class/"/>
    </mc:Choice>
  </mc:AlternateContent>
  <xr:revisionPtr revIDLastSave="15" documentId="14_{5DFDC016-282C-43E2-8803-19925BE4AD1B}" xr6:coauthVersionLast="47" xr6:coauthVersionMax="47" xr10:uidLastSave="{0A71EDBB-6C77-4545-B87D-0834512D4334}"/>
  <bookViews>
    <workbookView xWindow="28680" yWindow="480" windowWidth="29040" windowHeight="15720" xr2:uid="{379B1BC0-265D-49A7-B3D4-06F449DE8EBB}"/>
  </bookViews>
  <sheets>
    <sheet name="bubble_sort_vs_selection_sort_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9" i="1" l="1"/>
  <c r="O38" i="1"/>
  <c r="O37" i="1"/>
  <c r="O36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I3" i="1"/>
  <c r="H3" i="1"/>
  <c r="R29" i="1" l="1"/>
  <c r="O29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3" i="1"/>
  <c r="Q39" i="1"/>
  <c r="P39" i="1"/>
  <c r="Q38" i="1"/>
  <c r="P38" i="1"/>
  <c r="Q37" i="1"/>
  <c r="P37" i="1"/>
  <c r="Q36" i="1"/>
  <c r="P36" i="1"/>
  <c r="N39" i="1"/>
  <c r="N38" i="1"/>
  <c r="N37" i="1"/>
  <c r="N36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3" i="1"/>
  <c r="M36" i="1" l="1"/>
  <c r="M37" i="1"/>
  <c r="M38" i="1"/>
  <c r="M39" i="1"/>
  <c r="S36" i="1"/>
  <c r="R37" i="1"/>
  <c r="S39" i="1"/>
  <c r="R38" i="1"/>
  <c r="S38" i="1" l="1"/>
  <c r="S37" i="1"/>
  <c r="R36" i="1"/>
  <c r="R39" i="1"/>
</calcChain>
</file>

<file path=xl/sharedStrings.xml><?xml version="1.0" encoding="utf-8"?>
<sst xmlns="http://schemas.openxmlformats.org/spreadsheetml/2006/main" count="41" uniqueCount="26">
  <si>
    <t>Size(n)</t>
  </si>
  <si>
    <t>r^0</t>
  </si>
  <si>
    <t xml:space="preserve"> </t>
  </si>
  <si>
    <t xml:space="preserve">Cb0 = </t>
  </si>
  <si>
    <t>fit f(n)</t>
  </si>
  <si>
    <r>
      <rPr>
        <sz val="11"/>
        <color theme="1"/>
        <rFont val="Aptos Narrow"/>
        <family val="2"/>
      </rPr>
      <t>+</t>
    </r>
    <r>
      <rPr>
        <sz val="11"/>
        <color theme="1"/>
        <rFont val="Aptos Narrow"/>
        <family val="2"/>
        <scheme val="minor"/>
      </rPr>
      <t>Delta Above</t>
    </r>
  </si>
  <si>
    <t>operations</t>
  </si>
  <si>
    <t>opns</t>
  </si>
  <si>
    <t>Linear search</t>
  </si>
  <si>
    <t>Binary search</t>
  </si>
  <si>
    <t>linear</t>
  </si>
  <si>
    <t>binary</t>
  </si>
  <si>
    <t>search</t>
  </si>
  <si>
    <t xml:space="preserve">f(n) =c0*x^0 + c1*x^1 </t>
  </si>
  <si>
    <t>linear search</t>
  </si>
  <si>
    <t>binary search</t>
  </si>
  <si>
    <t>f(n) =c0*x^0 + c1 *log(x^1,2)</t>
  </si>
  <si>
    <t>log(n,2)</t>
  </si>
  <si>
    <t xml:space="preserve">Cl0 = </t>
  </si>
  <si>
    <t>cl1 =</t>
  </si>
  <si>
    <t>Cb1 =</t>
  </si>
  <si>
    <t>cl2</t>
  </si>
  <si>
    <t>Linear search grows linearly with input size (O(n))</t>
  </si>
  <si>
    <t>Binary search grows logarithmically (O(log n))</t>
  </si>
  <si>
    <t>f(n) Big0(n)</t>
  </si>
  <si>
    <t>f(n) Big0(log 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</si>
</sst>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Aptos Narrow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search vs binary search operational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v>fit f(n) linear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'bubble_sort_vs_selection_sort_ '!$B$3:$B$42</c:f>
              <c:numCache>
                <c:formatCode>General</c:formatCode>
                <c:ptCount val="4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325</c:v>
                </c:pt>
                <c:pt idx="13">
                  <c:v>350</c:v>
                </c:pt>
                <c:pt idx="14">
                  <c:v>375</c:v>
                </c:pt>
                <c:pt idx="15">
                  <c:v>400</c:v>
                </c:pt>
                <c:pt idx="16">
                  <c:v>425</c:v>
                </c:pt>
                <c:pt idx="17">
                  <c:v>450</c:v>
                </c:pt>
                <c:pt idx="18">
                  <c:v>475</c:v>
                </c:pt>
                <c:pt idx="19">
                  <c:v>500</c:v>
                </c:pt>
                <c:pt idx="20">
                  <c:v>525</c:v>
                </c:pt>
                <c:pt idx="21">
                  <c:v>550</c:v>
                </c:pt>
                <c:pt idx="22">
                  <c:v>575</c:v>
                </c:pt>
                <c:pt idx="23">
                  <c:v>600</c:v>
                </c:pt>
                <c:pt idx="24">
                  <c:v>625</c:v>
                </c:pt>
                <c:pt idx="25">
                  <c:v>650</c:v>
                </c:pt>
                <c:pt idx="26">
                  <c:v>675</c:v>
                </c:pt>
                <c:pt idx="27">
                  <c:v>700</c:v>
                </c:pt>
                <c:pt idx="28">
                  <c:v>725</c:v>
                </c:pt>
                <c:pt idx="29">
                  <c:v>750</c:v>
                </c:pt>
                <c:pt idx="30">
                  <c:v>775</c:v>
                </c:pt>
                <c:pt idx="31">
                  <c:v>800</c:v>
                </c:pt>
                <c:pt idx="32">
                  <c:v>825</c:v>
                </c:pt>
                <c:pt idx="33">
                  <c:v>850</c:v>
                </c:pt>
                <c:pt idx="34">
                  <c:v>875</c:v>
                </c:pt>
                <c:pt idx="35">
                  <c:v>900</c:v>
                </c:pt>
                <c:pt idx="36">
                  <c:v>925</c:v>
                </c:pt>
                <c:pt idx="37">
                  <c:v>950</c:v>
                </c:pt>
                <c:pt idx="38">
                  <c:v>975</c:v>
                </c:pt>
                <c:pt idx="39">
                  <c:v>1000</c:v>
                </c:pt>
              </c:numCache>
            </c:numRef>
          </c:xVal>
          <c:yVal>
            <c:numRef>
              <c:f>'bubble_sort_vs_selection_sort_ '!$H$3:$H$42</c:f>
              <c:numCache>
                <c:formatCode>0.00</c:formatCode>
                <c:ptCount val="40"/>
                <c:pt idx="0">
                  <c:v>58.564999999999998</c:v>
                </c:pt>
                <c:pt idx="1">
                  <c:v>95.765000000000001</c:v>
                </c:pt>
                <c:pt idx="2">
                  <c:v>132.965</c:v>
                </c:pt>
                <c:pt idx="3">
                  <c:v>170.16500000000002</c:v>
                </c:pt>
                <c:pt idx="4">
                  <c:v>207.36500000000001</c:v>
                </c:pt>
                <c:pt idx="5">
                  <c:v>244.565</c:v>
                </c:pt>
                <c:pt idx="6">
                  <c:v>281.76499999999999</c:v>
                </c:pt>
                <c:pt idx="7">
                  <c:v>318.96500000000003</c:v>
                </c:pt>
                <c:pt idx="8">
                  <c:v>356.16500000000002</c:v>
                </c:pt>
                <c:pt idx="9">
                  <c:v>393.36500000000001</c:v>
                </c:pt>
                <c:pt idx="10">
                  <c:v>430.565</c:v>
                </c:pt>
                <c:pt idx="11">
                  <c:v>467.76499999999999</c:v>
                </c:pt>
                <c:pt idx="12">
                  <c:v>504.96500000000003</c:v>
                </c:pt>
                <c:pt idx="13">
                  <c:v>542.16499999999996</c:v>
                </c:pt>
                <c:pt idx="14">
                  <c:v>579.36500000000001</c:v>
                </c:pt>
                <c:pt idx="15">
                  <c:v>616.56500000000005</c:v>
                </c:pt>
                <c:pt idx="16">
                  <c:v>653.76499999999999</c:v>
                </c:pt>
                <c:pt idx="17">
                  <c:v>690.96500000000003</c:v>
                </c:pt>
                <c:pt idx="18">
                  <c:v>728.16499999999996</c:v>
                </c:pt>
                <c:pt idx="19">
                  <c:v>765.36500000000001</c:v>
                </c:pt>
                <c:pt idx="20">
                  <c:v>802.56500000000005</c:v>
                </c:pt>
                <c:pt idx="21">
                  <c:v>839.76499999999999</c:v>
                </c:pt>
                <c:pt idx="22">
                  <c:v>876.96500000000003</c:v>
                </c:pt>
                <c:pt idx="23">
                  <c:v>914.16499999999996</c:v>
                </c:pt>
                <c:pt idx="24">
                  <c:v>951.36500000000001</c:v>
                </c:pt>
                <c:pt idx="25">
                  <c:v>988.56500000000005</c:v>
                </c:pt>
                <c:pt idx="26">
                  <c:v>1025.7649999999999</c:v>
                </c:pt>
                <c:pt idx="27">
                  <c:v>1062.9649999999999</c:v>
                </c:pt>
                <c:pt idx="28">
                  <c:v>1100.165</c:v>
                </c:pt>
                <c:pt idx="29">
                  <c:v>1137.365</c:v>
                </c:pt>
                <c:pt idx="30">
                  <c:v>1174.5650000000001</c:v>
                </c:pt>
                <c:pt idx="31">
                  <c:v>1211.7650000000001</c:v>
                </c:pt>
                <c:pt idx="32">
                  <c:v>1248.9649999999999</c:v>
                </c:pt>
                <c:pt idx="33">
                  <c:v>1286.165</c:v>
                </c:pt>
                <c:pt idx="34">
                  <c:v>1323.365</c:v>
                </c:pt>
                <c:pt idx="35">
                  <c:v>1360.5650000000001</c:v>
                </c:pt>
                <c:pt idx="36">
                  <c:v>1397.7650000000001</c:v>
                </c:pt>
                <c:pt idx="37">
                  <c:v>1434.9649999999999</c:v>
                </c:pt>
                <c:pt idx="38">
                  <c:v>1472.165</c:v>
                </c:pt>
                <c:pt idx="39">
                  <c:v>1509.365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99-4ED0-96A9-0BE2FAE7E72D}"/>
            </c:ext>
          </c:extLst>
        </c:ser>
        <c:ser>
          <c:idx val="5"/>
          <c:order val="5"/>
          <c:tx>
            <c:v>fit f(n) binary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'bubble_sort_vs_selection_sort_ '!$B$3:$B$42</c:f>
              <c:numCache>
                <c:formatCode>General</c:formatCode>
                <c:ptCount val="4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325</c:v>
                </c:pt>
                <c:pt idx="13">
                  <c:v>350</c:v>
                </c:pt>
                <c:pt idx="14">
                  <c:v>375</c:v>
                </c:pt>
                <c:pt idx="15">
                  <c:v>400</c:v>
                </c:pt>
                <c:pt idx="16">
                  <c:v>425</c:v>
                </c:pt>
                <c:pt idx="17">
                  <c:v>450</c:v>
                </c:pt>
                <c:pt idx="18">
                  <c:v>475</c:v>
                </c:pt>
                <c:pt idx="19">
                  <c:v>500</c:v>
                </c:pt>
                <c:pt idx="20">
                  <c:v>525</c:v>
                </c:pt>
                <c:pt idx="21">
                  <c:v>550</c:v>
                </c:pt>
                <c:pt idx="22">
                  <c:v>575</c:v>
                </c:pt>
                <c:pt idx="23">
                  <c:v>600</c:v>
                </c:pt>
                <c:pt idx="24">
                  <c:v>625</c:v>
                </c:pt>
                <c:pt idx="25">
                  <c:v>650</c:v>
                </c:pt>
                <c:pt idx="26">
                  <c:v>675</c:v>
                </c:pt>
                <c:pt idx="27">
                  <c:v>700</c:v>
                </c:pt>
                <c:pt idx="28">
                  <c:v>725</c:v>
                </c:pt>
                <c:pt idx="29">
                  <c:v>750</c:v>
                </c:pt>
                <c:pt idx="30">
                  <c:v>775</c:v>
                </c:pt>
                <c:pt idx="31">
                  <c:v>800</c:v>
                </c:pt>
                <c:pt idx="32">
                  <c:v>825</c:v>
                </c:pt>
                <c:pt idx="33">
                  <c:v>850</c:v>
                </c:pt>
                <c:pt idx="34">
                  <c:v>875</c:v>
                </c:pt>
                <c:pt idx="35">
                  <c:v>900</c:v>
                </c:pt>
                <c:pt idx="36">
                  <c:v>925</c:v>
                </c:pt>
                <c:pt idx="37">
                  <c:v>950</c:v>
                </c:pt>
                <c:pt idx="38">
                  <c:v>975</c:v>
                </c:pt>
                <c:pt idx="39">
                  <c:v>1000</c:v>
                </c:pt>
              </c:numCache>
            </c:numRef>
          </c:xVal>
          <c:yVal>
            <c:numRef>
              <c:f>'bubble_sort_vs_selection_sort_ '!$I$3:$I$42</c:f>
              <c:numCache>
                <c:formatCode>0.00</c:formatCode>
                <c:ptCount val="40"/>
                <c:pt idx="0">
                  <c:v>45.679426779886789</c:v>
                </c:pt>
                <c:pt idx="1">
                  <c:v>56.702426779886785</c:v>
                </c:pt>
                <c:pt idx="2">
                  <c:v>63.150468425336086</c:v>
                </c:pt>
                <c:pt idx="3">
                  <c:v>67.725426779886803</c:v>
                </c:pt>
                <c:pt idx="4">
                  <c:v>71.274040169830201</c:v>
                </c:pt>
                <c:pt idx="5">
                  <c:v>74.173468425336083</c:v>
                </c:pt>
                <c:pt idx="6">
                  <c:v>76.624900085727774</c:v>
                </c:pt>
                <c:pt idx="7">
                  <c:v>78.748426779886785</c:v>
                </c:pt>
                <c:pt idx="8">
                  <c:v>80.621510070785405</c:v>
                </c:pt>
                <c:pt idx="9">
                  <c:v>82.297040169830183</c:v>
                </c:pt>
                <c:pt idx="10">
                  <c:v>83.81274151212574</c:v>
                </c:pt>
                <c:pt idx="11">
                  <c:v>85.196468425336093</c:v>
                </c:pt>
                <c:pt idx="12">
                  <c:v>86.469373792956034</c:v>
                </c:pt>
                <c:pt idx="13">
                  <c:v>87.647900085727755</c:v>
                </c:pt>
                <c:pt idx="14">
                  <c:v>88.745081815279491</c:v>
                </c:pt>
                <c:pt idx="15">
                  <c:v>89.771426779886795</c:v>
                </c:pt>
                <c:pt idx="16">
                  <c:v>90.73552967898928</c:v>
                </c:pt>
                <c:pt idx="17">
                  <c:v>91.644510070785401</c:v>
                </c:pt>
                <c:pt idx="18">
                  <c:v>92.50433176057544</c:v>
                </c:pt>
                <c:pt idx="19">
                  <c:v>93.320040169830179</c:v>
                </c:pt>
                <c:pt idx="20">
                  <c:v>94.095941731177064</c:v>
                </c:pt>
                <c:pt idx="21">
                  <c:v>94.835741512125708</c:v>
                </c:pt>
                <c:pt idx="22">
                  <c:v>95.542650221503237</c:v>
                </c:pt>
                <c:pt idx="23">
                  <c:v>96.219468425336103</c:v>
                </c:pt>
                <c:pt idx="24">
                  <c:v>96.868653559773577</c:v>
                </c:pt>
                <c:pt idx="25">
                  <c:v>97.492373792956059</c:v>
                </c:pt>
                <c:pt idx="26">
                  <c:v>98.092551716234709</c:v>
                </c:pt>
                <c:pt idx="27">
                  <c:v>98.670900085727766</c:v>
                </c:pt>
                <c:pt idx="28">
                  <c:v>99.228951289178013</c:v>
                </c:pt>
                <c:pt idx="29">
                  <c:v>99.768081815279487</c:v>
                </c:pt>
                <c:pt idx="30">
                  <c:v>100.28953270928132</c:v>
                </c:pt>
                <c:pt idx="31">
                  <c:v>100.79442677988679</c:v>
                </c:pt>
                <c:pt idx="32">
                  <c:v>101.28378315757502</c:v>
                </c:pt>
                <c:pt idx="33">
                  <c:v>101.75852967898928</c:v>
                </c:pt>
                <c:pt idx="34">
                  <c:v>102.21951347567115</c:v>
                </c:pt>
                <c:pt idx="35">
                  <c:v>102.6675100707854</c:v>
                </c:pt>
                <c:pt idx="36">
                  <c:v>103.1032312292147</c:v>
                </c:pt>
                <c:pt idx="37">
                  <c:v>103.52733176057544</c:v>
                </c:pt>
                <c:pt idx="38">
                  <c:v>103.94041543840537</c:v>
                </c:pt>
                <c:pt idx="39">
                  <c:v>104.34304016983019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899-4ED0-96A9-0BE2FAE7E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002591"/>
        <c:axId val="92500307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'bubble_sort_vs_selection_sort_ '!$D$1</c15:sqref>
                        </c15:formulaRef>
                      </c:ext>
                    </c:extLst>
                    <c:strCache>
                      <c:ptCount val="1"/>
                      <c:pt idx="0">
                        <c:v>Linear search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ly"/>
                  <c:order val="2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'bubble_sort_vs_selection_sort_ '!$B$3:$B$42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25</c:v>
                      </c:pt>
                      <c:pt idx="1">
                        <c:v>50</c:v>
                      </c:pt>
                      <c:pt idx="2">
                        <c:v>75</c:v>
                      </c:pt>
                      <c:pt idx="3">
                        <c:v>100</c:v>
                      </c:pt>
                      <c:pt idx="4">
                        <c:v>125</c:v>
                      </c:pt>
                      <c:pt idx="5">
                        <c:v>150</c:v>
                      </c:pt>
                      <c:pt idx="6">
                        <c:v>175</c:v>
                      </c:pt>
                      <c:pt idx="7">
                        <c:v>200</c:v>
                      </c:pt>
                      <c:pt idx="8">
                        <c:v>225</c:v>
                      </c:pt>
                      <c:pt idx="9">
                        <c:v>250</c:v>
                      </c:pt>
                      <c:pt idx="10">
                        <c:v>275</c:v>
                      </c:pt>
                      <c:pt idx="11">
                        <c:v>300</c:v>
                      </c:pt>
                      <c:pt idx="12">
                        <c:v>325</c:v>
                      </c:pt>
                      <c:pt idx="13">
                        <c:v>350</c:v>
                      </c:pt>
                      <c:pt idx="14">
                        <c:v>375</c:v>
                      </c:pt>
                      <c:pt idx="15">
                        <c:v>400</c:v>
                      </c:pt>
                      <c:pt idx="16">
                        <c:v>425</c:v>
                      </c:pt>
                      <c:pt idx="17">
                        <c:v>450</c:v>
                      </c:pt>
                      <c:pt idx="18">
                        <c:v>475</c:v>
                      </c:pt>
                      <c:pt idx="19">
                        <c:v>500</c:v>
                      </c:pt>
                      <c:pt idx="20">
                        <c:v>525</c:v>
                      </c:pt>
                      <c:pt idx="21">
                        <c:v>550</c:v>
                      </c:pt>
                      <c:pt idx="22">
                        <c:v>575</c:v>
                      </c:pt>
                      <c:pt idx="23">
                        <c:v>600</c:v>
                      </c:pt>
                      <c:pt idx="24">
                        <c:v>625</c:v>
                      </c:pt>
                      <c:pt idx="25">
                        <c:v>650</c:v>
                      </c:pt>
                      <c:pt idx="26">
                        <c:v>675</c:v>
                      </c:pt>
                      <c:pt idx="27">
                        <c:v>700</c:v>
                      </c:pt>
                      <c:pt idx="28">
                        <c:v>725</c:v>
                      </c:pt>
                      <c:pt idx="29">
                        <c:v>750</c:v>
                      </c:pt>
                      <c:pt idx="30">
                        <c:v>775</c:v>
                      </c:pt>
                      <c:pt idx="31">
                        <c:v>800</c:v>
                      </c:pt>
                      <c:pt idx="32">
                        <c:v>825</c:v>
                      </c:pt>
                      <c:pt idx="33">
                        <c:v>850</c:v>
                      </c:pt>
                      <c:pt idx="34">
                        <c:v>875</c:v>
                      </c:pt>
                      <c:pt idx="35">
                        <c:v>900</c:v>
                      </c:pt>
                      <c:pt idx="36">
                        <c:v>925</c:v>
                      </c:pt>
                      <c:pt idx="37">
                        <c:v>950</c:v>
                      </c:pt>
                      <c:pt idx="38">
                        <c:v>975</c:v>
                      </c:pt>
                      <c:pt idx="39">
                        <c:v>1000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'bubble_sort_vs_selection_sort_ '!$D$3:$D$42</c15:sqref>
                        </c15:formulaRef>
                      </c:ext>
                    </c:extLst>
                    <c:numCache>
                      <c:formatCode>0.00</c:formatCode>
                      <c:ptCount val="40"/>
                      <c:pt idx="0">
                        <c:v>40.090000000000003</c:v>
                      </c:pt>
                      <c:pt idx="1">
                        <c:v>85.39</c:v>
                      </c:pt>
                      <c:pt idx="2">
                        <c:v>112.39</c:v>
                      </c:pt>
                      <c:pt idx="3">
                        <c:v>137.13999999999999</c:v>
                      </c:pt>
                      <c:pt idx="4">
                        <c:v>190.96</c:v>
                      </c:pt>
                      <c:pt idx="5">
                        <c:v>244.78</c:v>
                      </c:pt>
                      <c:pt idx="6">
                        <c:v>270.13</c:v>
                      </c:pt>
                      <c:pt idx="7">
                        <c:v>296.92</c:v>
                      </c:pt>
                      <c:pt idx="8">
                        <c:v>312.73</c:v>
                      </c:pt>
                      <c:pt idx="9">
                        <c:v>365.98</c:v>
                      </c:pt>
                      <c:pt idx="10">
                        <c:v>405.97</c:v>
                      </c:pt>
                      <c:pt idx="11">
                        <c:v>457.51</c:v>
                      </c:pt>
                      <c:pt idx="12">
                        <c:v>473.83</c:v>
                      </c:pt>
                      <c:pt idx="13">
                        <c:v>525.04</c:v>
                      </c:pt>
                      <c:pt idx="14">
                        <c:v>608.71</c:v>
                      </c:pt>
                      <c:pt idx="15">
                        <c:v>604.41999999999996</c:v>
                      </c:pt>
                      <c:pt idx="16">
                        <c:v>601.45000000000005</c:v>
                      </c:pt>
                      <c:pt idx="17">
                        <c:v>699.67</c:v>
                      </c:pt>
                      <c:pt idx="18">
                        <c:v>825.07</c:v>
                      </c:pt>
                      <c:pt idx="19">
                        <c:v>722.35</c:v>
                      </c:pt>
                      <c:pt idx="20">
                        <c:v>748.84</c:v>
                      </c:pt>
                      <c:pt idx="21">
                        <c:v>814.54</c:v>
                      </c:pt>
                      <c:pt idx="22">
                        <c:v>915.82</c:v>
                      </c:pt>
                      <c:pt idx="23">
                        <c:v>948.61</c:v>
                      </c:pt>
                      <c:pt idx="24">
                        <c:v>910.3</c:v>
                      </c:pt>
                      <c:pt idx="25">
                        <c:v>1020.07</c:v>
                      </c:pt>
                      <c:pt idx="26">
                        <c:v>988.57</c:v>
                      </c:pt>
                      <c:pt idx="27">
                        <c:v>1062.6099999999999</c:v>
                      </c:pt>
                      <c:pt idx="28">
                        <c:v>1140.82</c:v>
                      </c:pt>
                      <c:pt idx="29">
                        <c:v>1060.78</c:v>
                      </c:pt>
                      <c:pt idx="30">
                        <c:v>1141.6300000000001</c:v>
                      </c:pt>
                      <c:pt idx="31">
                        <c:v>1217.98</c:v>
                      </c:pt>
                      <c:pt idx="32">
                        <c:v>1326.91</c:v>
                      </c:pt>
                      <c:pt idx="33">
                        <c:v>1249.5999999999999</c:v>
                      </c:pt>
                      <c:pt idx="34">
                        <c:v>1258.0899999999999</c:v>
                      </c:pt>
                      <c:pt idx="35">
                        <c:v>1334.8</c:v>
                      </c:pt>
                      <c:pt idx="36">
                        <c:v>1301.95</c:v>
                      </c:pt>
                      <c:pt idx="37">
                        <c:v>1388.08</c:v>
                      </c:pt>
                      <c:pt idx="38">
                        <c:v>1363.78</c:v>
                      </c:pt>
                      <c:pt idx="39">
                        <c:v>1364.71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59C-4239-9A87-A175007E2704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'bubble_sort_vs_selection_sort_ '!$E$1</c15:sqref>
                        </c15:formulaRef>
                      </c:ext>
                    </c:extLst>
                    <c:strCache>
                      <c:ptCount val="1"/>
                      <c:pt idx="0">
                        <c:v>Binary search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poly"/>
                  <c:order val="2"/>
                  <c:dispRSqr val="1"/>
                  <c:dispEq val="1"/>
                  <c:trendlineLbl>
                    <c:layout>
                      <c:manualLayout>
                        <c:x val="0.17721163144080673"/>
                        <c:y val="0.17428367419270591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'bubble_sort_vs_selection_sort_ '!$B$3:$B$42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25</c:v>
                      </c:pt>
                      <c:pt idx="1">
                        <c:v>50</c:v>
                      </c:pt>
                      <c:pt idx="2">
                        <c:v>75</c:v>
                      </c:pt>
                      <c:pt idx="3">
                        <c:v>100</c:v>
                      </c:pt>
                      <c:pt idx="4">
                        <c:v>125</c:v>
                      </c:pt>
                      <c:pt idx="5">
                        <c:v>150</c:v>
                      </c:pt>
                      <c:pt idx="6">
                        <c:v>175</c:v>
                      </c:pt>
                      <c:pt idx="7">
                        <c:v>200</c:v>
                      </c:pt>
                      <c:pt idx="8">
                        <c:v>225</c:v>
                      </c:pt>
                      <c:pt idx="9">
                        <c:v>250</c:v>
                      </c:pt>
                      <c:pt idx="10">
                        <c:v>275</c:v>
                      </c:pt>
                      <c:pt idx="11">
                        <c:v>300</c:v>
                      </c:pt>
                      <c:pt idx="12">
                        <c:v>325</c:v>
                      </c:pt>
                      <c:pt idx="13">
                        <c:v>350</c:v>
                      </c:pt>
                      <c:pt idx="14">
                        <c:v>375</c:v>
                      </c:pt>
                      <c:pt idx="15">
                        <c:v>400</c:v>
                      </c:pt>
                      <c:pt idx="16">
                        <c:v>425</c:v>
                      </c:pt>
                      <c:pt idx="17">
                        <c:v>450</c:v>
                      </c:pt>
                      <c:pt idx="18">
                        <c:v>475</c:v>
                      </c:pt>
                      <c:pt idx="19">
                        <c:v>500</c:v>
                      </c:pt>
                      <c:pt idx="20">
                        <c:v>525</c:v>
                      </c:pt>
                      <c:pt idx="21">
                        <c:v>550</c:v>
                      </c:pt>
                      <c:pt idx="22">
                        <c:v>575</c:v>
                      </c:pt>
                      <c:pt idx="23">
                        <c:v>600</c:v>
                      </c:pt>
                      <c:pt idx="24">
                        <c:v>625</c:v>
                      </c:pt>
                      <c:pt idx="25">
                        <c:v>650</c:v>
                      </c:pt>
                      <c:pt idx="26">
                        <c:v>675</c:v>
                      </c:pt>
                      <c:pt idx="27">
                        <c:v>700</c:v>
                      </c:pt>
                      <c:pt idx="28">
                        <c:v>725</c:v>
                      </c:pt>
                      <c:pt idx="29">
                        <c:v>750</c:v>
                      </c:pt>
                      <c:pt idx="30">
                        <c:v>775</c:v>
                      </c:pt>
                      <c:pt idx="31">
                        <c:v>800</c:v>
                      </c:pt>
                      <c:pt idx="32">
                        <c:v>825</c:v>
                      </c:pt>
                      <c:pt idx="33">
                        <c:v>850</c:v>
                      </c:pt>
                      <c:pt idx="34">
                        <c:v>875</c:v>
                      </c:pt>
                      <c:pt idx="35">
                        <c:v>900</c:v>
                      </c:pt>
                      <c:pt idx="36">
                        <c:v>925</c:v>
                      </c:pt>
                      <c:pt idx="37">
                        <c:v>950</c:v>
                      </c:pt>
                      <c:pt idx="38">
                        <c:v>975</c:v>
                      </c:pt>
                      <c:pt idx="39">
                        <c:v>1000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'bubble_sort_vs_selection_sort_ '!$E$3:$E$42</c15:sqref>
                        </c15:formulaRef>
                      </c:ext>
                    </c:extLst>
                    <c:numCache>
                      <c:formatCode>0.00</c:formatCode>
                      <c:ptCount val="40"/>
                      <c:pt idx="0">
                        <c:v>31</c:v>
                      </c:pt>
                      <c:pt idx="1">
                        <c:v>38.44</c:v>
                      </c:pt>
                      <c:pt idx="2">
                        <c:v>41.48</c:v>
                      </c:pt>
                      <c:pt idx="3">
                        <c:v>45.48</c:v>
                      </c:pt>
                      <c:pt idx="4">
                        <c:v>47.24</c:v>
                      </c:pt>
                      <c:pt idx="5">
                        <c:v>49</c:v>
                      </c:pt>
                      <c:pt idx="6">
                        <c:v>51.24</c:v>
                      </c:pt>
                      <c:pt idx="7">
                        <c:v>54.28</c:v>
                      </c:pt>
                      <c:pt idx="8">
                        <c:v>54.36</c:v>
                      </c:pt>
                      <c:pt idx="9">
                        <c:v>53.64</c:v>
                      </c:pt>
                      <c:pt idx="10">
                        <c:v>55.56</c:v>
                      </c:pt>
                      <c:pt idx="11">
                        <c:v>59.88</c:v>
                      </c:pt>
                      <c:pt idx="12">
                        <c:v>55.8</c:v>
                      </c:pt>
                      <c:pt idx="13">
                        <c:v>60.2</c:v>
                      </c:pt>
                      <c:pt idx="14">
                        <c:v>60.36</c:v>
                      </c:pt>
                      <c:pt idx="15">
                        <c:v>61.8</c:v>
                      </c:pt>
                      <c:pt idx="16">
                        <c:v>59.32</c:v>
                      </c:pt>
                      <c:pt idx="17">
                        <c:v>61.72</c:v>
                      </c:pt>
                      <c:pt idx="18">
                        <c:v>61.8</c:v>
                      </c:pt>
                      <c:pt idx="19">
                        <c:v>61.88</c:v>
                      </c:pt>
                      <c:pt idx="20">
                        <c:v>60.2</c:v>
                      </c:pt>
                      <c:pt idx="21">
                        <c:v>61.96</c:v>
                      </c:pt>
                      <c:pt idx="22">
                        <c:v>63.8</c:v>
                      </c:pt>
                      <c:pt idx="23">
                        <c:v>65.239999999999995</c:v>
                      </c:pt>
                      <c:pt idx="24">
                        <c:v>65.88</c:v>
                      </c:pt>
                      <c:pt idx="25">
                        <c:v>66.52</c:v>
                      </c:pt>
                      <c:pt idx="26">
                        <c:v>67.56</c:v>
                      </c:pt>
                      <c:pt idx="27">
                        <c:v>67.8</c:v>
                      </c:pt>
                      <c:pt idx="28">
                        <c:v>67.959999999999994</c:v>
                      </c:pt>
                      <c:pt idx="29">
                        <c:v>67.72</c:v>
                      </c:pt>
                      <c:pt idx="30">
                        <c:v>67.16</c:v>
                      </c:pt>
                      <c:pt idx="31">
                        <c:v>70.040000000000006</c:v>
                      </c:pt>
                      <c:pt idx="32">
                        <c:v>67.959999999999994</c:v>
                      </c:pt>
                      <c:pt idx="33">
                        <c:v>68.12</c:v>
                      </c:pt>
                      <c:pt idx="34">
                        <c:v>69.400000000000006</c:v>
                      </c:pt>
                      <c:pt idx="35">
                        <c:v>69.72</c:v>
                      </c:pt>
                      <c:pt idx="36">
                        <c:v>69.64</c:v>
                      </c:pt>
                      <c:pt idx="37">
                        <c:v>70.52</c:v>
                      </c:pt>
                      <c:pt idx="38">
                        <c:v>71.08</c:v>
                      </c:pt>
                      <c:pt idx="39">
                        <c:v>72.12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59C-4239-9A87-A175007E2704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Data f(n) (bubble)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'bubble_sort_vs_selection_sort_ '!$N$36:$N$39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25</c:v>
                      </c:pt>
                      <c:pt idx="1">
                        <c:v>375</c:v>
                      </c:pt>
                      <c:pt idx="2">
                        <c:v>775</c:v>
                      </c:pt>
                      <c:pt idx="3">
                        <c:v>1000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'bubble_sort_vs_selection_sort_ '!$P$36:$P$39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40.090000000000003</c:v>
                      </c:pt>
                      <c:pt idx="1">
                        <c:v>608.71</c:v>
                      </c:pt>
                      <c:pt idx="2">
                        <c:v>1141.6300000000001</c:v>
                      </c:pt>
                      <c:pt idx="3">
                        <c:v>1364.71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899-4ED0-96A9-0BE2FAE7E72D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Data f(n) (selection)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'bubble_sort_vs_selection_sort_ '!$N$36:$N$39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25</c:v>
                      </c:pt>
                      <c:pt idx="1">
                        <c:v>375</c:v>
                      </c:pt>
                      <c:pt idx="2">
                        <c:v>775</c:v>
                      </c:pt>
                      <c:pt idx="3">
                        <c:v>1000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'bubble_sort_vs_selection_sort_ '!$Q$36:$Q$39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31</c:v>
                      </c:pt>
                      <c:pt idx="1">
                        <c:v>60.36</c:v>
                      </c:pt>
                      <c:pt idx="2">
                        <c:v>67.16</c:v>
                      </c:pt>
                      <c:pt idx="3">
                        <c:v>72.12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899-4ED0-96A9-0BE2FAE7E72D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f(n) big o (n^2) bubble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'bubble_sort_vs_selection_sort_ '!$B$3:$B$42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25</c:v>
                      </c:pt>
                      <c:pt idx="1">
                        <c:v>50</c:v>
                      </c:pt>
                      <c:pt idx="2">
                        <c:v>75</c:v>
                      </c:pt>
                      <c:pt idx="3">
                        <c:v>100</c:v>
                      </c:pt>
                      <c:pt idx="4">
                        <c:v>125</c:v>
                      </c:pt>
                      <c:pt idx="5">
                        <c:v>150</c:v>
                      </c:pt>
                      <c:pt idx="6">
                        <c:v>175</c:v>
                      </c:pt>
                      <c:pt idx="7">
                        <c:v>200</c:v>
                      </c:pt>
                      <c:pt idx="8">
                        <c:v>225</c:v>
                      </c:pt>
                      <c:pt idx="9">
                        <c:v>250</c:v>
                      </c:pt>
                      <c:pt idx="10">
                        <c:v>275</c:v>
                      </c:pt>
                      <c:pt idx="11">
                        <c:v>300</c:v>
                      </c:pt>
                      <c:pt idx="12">
                        <c:v>325</c:v>
                      </c:pt>
                      <c:pt idx="13">
                        <c:v>350</c:v>
                      </c:pt>
                      <c:pt idx="14">
                        <c:v>375</c:v>
                      </c:pt>
                      <c:pt idx="15">
                        <c:v>400</c:v>
                      </c:pt>
                      <c:pt idx="16">
                        <c:v>425</c:v>
                      </c:pt>
                      <c:pt idx="17">
                        <c:v>450</c:v>
                      </c:pt>
                      <c:pt idx="18">
                        <c:v>475</c:v>
                      </c:pt>
                      <c:pt idx="19">
                        <c:v>500</c:v>
                      </c:pt>
                      <c:pt idx="20">
                        <c:v>525</c:v>
                      </c:pt>
                      <c:pt idx="21">
                        <c:v>550</c:v>
                      </c:pt>
                      <c:pt idx="22">
                        <c:v>575</c:v>
                      </c:pt>
                      <c:pt idx="23">
                        <c:v>600</c:v>
                      </c:pt>
                      <c:pt idx="24">
                        <c:v>625</c:v>
                      </c:pt>
                      <c:pt idx="25">
                        <c:v>650</c:v>
                      </c:pt>
                      <c:pt idx="26">
                        <c:v>675</c:v>
                      </c:pt>
                      <c:pt idx="27">
                        <c:v>700</c:v>
                      </c:pt>
                      <c:pt idx="28">
                        <c:v>725</c:v>
                      </c:pt>
                      <c:pt idx="29">
                        <c:v>750</c:v>
                      </c:pt>
                      <c:pt idx="30">
                        <c:v>775</c:v>
                      </c:pt>
                      <c:pt idx="31">
                        <c:v>800</c:v>
                      </c:pt>
                      <c:pt idx="32">
                        <c:v>825</c:v>
                      </c:pt>
                      <c:pt idx="33">
                        <c:v>850</c:v>
                      </c:pt>
                      <c:pt idx="34">
                        <c:v>875</c:v>
                      </c:pt>
                      <c:pt idx="35">
                        <c:v>900</c:v>
                      </c:pt>
                      <c:pt idx="36">
                        <c:v>925</c:v>
                      </c:pt>
                      <c:pt idx="37">
                        <c:v>950</c:v>
                      </c:pt>
                      <c:pt idx="38">
                        <c:v>975</c:v>
                      </c:pt>
                      <c:pt idx="39">
                        <c:v>1000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'bubble_sort_vs_selection_sort_ '!$F$3:$F$42</c15:sqref>
                        </c15:formulaRef>
                      </c:ext>
                    </c:extLst>
                    <c:numCache>
                      <c:formatCode>0.00</c:formatCode>
                      <c:ptCount val="40"/>
                      <c:pt idx="0">
                        <c:v>37.200000000000003</c:v>
                      </c:pt>
                      <c:pt idx="1">
                        <c:v>74.400000000000006</c:v>
                      </c:pt>
                      <c:pt idx="2">
                        <c:v>111.6</c:v>
                      </c:pt>
                      <c:pt idx="3">
                        <c:v>148.80000000000001</c:v>
                      </c:pt>
                      <c:pt idx="4">
                        <c:v>186</c:v>
                      </c:pt>
                      <c:pt idx="5">
                        <c:v>223.2</c:v>
                      </c:pt>
                      <c:pt idx="6">
                        <c:v>260.39999999999998</c:v>
                      </c:pt>
                      <c:pt idx="7">
                        <c:v>297.60000000000002</c:v>
                      </c:pt>
                      <c:pt idx="8">
                        <c:v>334.8</c:v>
                      </c:pt>
                      <c:pt idx="9">
                        <c:v>372</c:v>
                      </c:pt>
                      <c:pt idx="10">
                        <c:v>409.2</c:v>
                      </c:pt>
                      <c:pt idx="11">
                        <c:v>446.4</c:v>
                      </c:pt>
                      <c:pt idx="12">
                        <c:v>483.6</c:v>
                      </c:pt>
                      <c:pt idx="13">
                        <c:v>520.79999999999995</c:v>
                      </c:pt>
                      <c:pt idx="14">
                        <c:v>558</c:v>
                      </c:pt>
                      <c:pt idx="15">
                        <c:v>595.20000000000005</c:v>
                      </c:pt>
                      <c:pt idx="16">
                        <c:v>632.4</c:v>
                      </c:pt>
                      <c:pt idx="17">
                        <c:v>669.6</c:v>
                      </c:pt>
                      <c:pt idx="18">
                        <c:v>706.8</c:v>
                      </c:pt>
                      <c:pt idx="19">
                        <c:v>744</c:v>
                      </c:pt>
                      <c:pt idx="20">
                        <c:v>781.2</c:v>
                      </c:pt>
                      <c:pt idx="21">
                        <c:v>818.4</c:v>
                      </c:pt>
                      <c:pt idx="22">
                        <c:v>855.6</c:v>
                      </c:pt>
                      <c:pt idx="23">
                        <c:v>892.8</c:v>
                      </c:pt>
                      <c:pt idx="24">
                        <c:v>930</c:v>
                      </c:pt>
                      <c:pt idx="25">
                        <c:v>967.2</c:v>
                      </c:pt>
                      <c:pt idx="26">
                        <c:v>1004.4</c:v>
                      </c:pt>
                      <c:pt idx="27">
                        <c:v>1041.5999999999999</c:v>
                      </c:pt>
                      <c:pt idx="28">
                        <c:v>1078.8</c:v>
                      </c:pt>
                      <c:pt idx="29">
                        <c:v>1116</c:v>
                      </c:pt>
                      <c:pt idx="30">
                        <c:v>1153.2</c:v>
                      </c:pt>
                      <c:pt idx="31">
                        <c:v>1190.4000000000001</c:v>
                      </c:pt>
                      <c:pt idx="32">
                        <c:v>1227.5999999999999</c:v>
                      </c:pt>
                      <c:pt idx="33">
                        <c:v>1264.8</c:v>
                      </c:pt>
                      <c:pt idx="34">
                        <c:v>1302</c:v>
                      </c:pt>
                      <c:pt idx="35">
                        <c:v>1339.2</c:v>
                      </c:pt>
                      <c:pt idx="36">
                        <c:v>1376.4</c:v>
                      </c:pt>
                      <c:pt idx="37">
                        <c:v>1413.6</c:v>
                      </c:pt>
                      <c:pt idx="38">
                        <c:v>1450.8</c:v>
                      </c:pt>
                      <c:pt idx="39">
                        <c:v>1488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899-4ED0-96A9-0BE2FAE7E72D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f(n) big o (n^2) selection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'bubble_sort_vs_selection_sort_ '!$B$3:$B$42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25</c:v>
                      </c:pt>
                      <c:pt idx="1">
                        <c:v>50</c:v>
                      </c:pt>
                      <c:pt idx="2">
                        <c:v>75</c:v>
                      </c:pt>
                      <c:pt idx="3">
                        <c:v>100</c:v>
                      </c:pt>
                      <c:pt idx="4">
                        <c:v>125</c:v>
                      </c:pt>
                      <c:pt idx="5">
                        <c:v>150</c:v>
                      </c:pt>
                      <c:pt idx="6">
                        <c:v>175</c:v>
                      </c:pt>
                      <c:pt idx="7">
                        <c:v>200</c:v>
                      </c:pt>
                      <c:pt idx="8">
                        <c:v>225</c:v>
                      </c:pt>
                      <c:pt idx="9">
                        <c:v>250</c:v>
                      </c:pt>
                      <c:pt idx="10">
                        <c:v>275</c:v>
                      </c:pt>
                      <c:pt idx="11">
                        <c:v>300</c:v>
                      </c:pt>
                      <c:pt idx="12">
                        <c:v>325</c:v>
                      </c:pt>
                      <c:pt idx="13">
                        <c:v>350</c:v>
                      </c:pt>
                      <c:pt idx="14">
                        <c:v>375</c:v>
                      </c:pt>
                      <c:pt idx="15">
                        <c:v>400</c:v>
                      </c:pt>
                      <c:pt idx="16">
                        <c:v>425</c:v>
                      </c:pt>
                      <c:pt idx="17">
                        <c:v>450</c:v>
                      </c:pt>
                      <c:pt idx="18">
                        <c:v>475</c:v>
                      </c:pt>
                      <c:pt idx="19">
                        <c:v>500</c:v>
                      </c:pt>
                      <c:pt idx="20">
                        <c:v>525</c:v>
                      </c:pt>
                      <c:pt idx="21">
                        <c:v>550</c:v>
                      </c:pt>
                      <c:pt idx="22">
                        <c:v>575</c:v>
                      </c:pt>
                      <c:pt idx="23">
                        <c:v>600</c:v>
                      </c:pt>
                      <c:pt idx="24">
                        <c:v>625</c:v>
                      </c:pt>
                      <c:pt idx="25">
                        <c:v>650</c:v>
                      </c:pt>
                      <c:pt idx="26">
                        <c:v>675</c:v>
                      </c:pt>
                      <c:pt idx="27">
                        <c:v>700</c:v>
                      </c:pt>
                      <c:pt idx="28">
                        <c:v>725</c:v>
                      </c:pt>
                      <c:pt idx="29">
                        <c:v>750</c:v>
                      </c:pt>
                      <c:pt idx="30">
                        <c:v>775</c:v>
                      </c:pt>
                      <c:pt idx="31">
                        <c:v>800</c:v>
                      </c:pt>
                      <c:pt idx="32">
                        <c:v>825</c:v>
                      </c:pt>
                      <c:pt idx="33">
                        <c:v>850</c:v>
                      </c:pt>
                      <c:pt idx="34">
                        <c:v>875</c:v>
                      </c:pt>
                      <c:pt idx="35">
                        <c:v>900</c:v>
                      </c:pt>
                      <c:pt idx="36">
                        <c:v>925</c:v>
                      </c:pt>
                      <c:pt idx="37">
                        <c:v>950</c:v>
                      </c:pt>
                      <c:pt idx="38">
                        <c:v>975</c:v>
                      </c:pt>
                      <c:pt idx="39">
                        <c:v>1000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'bubble_sort_vs_selection_sort_ '!$G$3:$G$42</c15:sqref>
                        </c15:formulaRef>
                      </c:ext>
                    </c:extLst>
                    <c:numCache>
                      <c:formatCode>0.00</c:formatCode>
                      <c:ptCount val="40"/>
                      <c:pt idx="0">
                        <c:v>51.189226779886788</c:v>
                      </c:pt>
                      <c:pt idx="1">
                        <c:v>62.212226779886784</c:v>
                      </c:pt>
                      <c:pt idx="2">
                        <c:v>68.660268425336085</c:v>
                      </c:pt>
                      <c:pt idx="3">
                        <c:v>73.235226779886801</c:v>
                      </c:pt>
                      <c:pt idx="4">
                        <c:v>76.783840169830199</c:v>
                      </c:pt>
                      <c:pt idx="5">
                        <c:v>79.683268425336081</c:v>
                      </c:pt>
                      <c:pt idx="6">
                        <c:v>82.134700085727772</c:v>
                      </c:pt>
                      <c:pt idx="7">
                        <c:v>84.258226779886783</c:v>
                      </c:pt>
                      <c:pt idx="8">
                        <c:v>86.131310070785403</c:v>
                      </c:pt>
                      <c:pt idx="9">
                        <c:v>87.806840169830181</c:v>
                      </c:pt>
                      <c:pt idx="10">
                        <c:v>89.322541512125738</c:v>
                      </c:pt>
                      <c:pt idx="11">
                        <c:v>90.706268425336091</c:v>
                      </c:pt>
                      <c:pt idx="12">
                        <c:v>91.979173792956033</c:v>
                      </c:pt>
                      <c:pt idx="13">
                        <c:v>93.157700085727754</c:v>
                      </c:pt>
                      <c:pt idx="14">
                        <c:v>94.254881815279489</c:v>
                      </c:pt>
                      <c:pt idx="15">
                        <c:v>95.281226779886794</c:v>
                      </c:pt>
                      <c:pt idx="16">
                        <c:v>96.245329678989279</c:v>
                      </c:pt>
                      <c:pt idx="17">
                        <c:v>97.154310070785399</c:v>
                      </c:pt>
                      <c:pt idx="18">
                        <c:v>98.014131760575438</c:v>
                      </c:pt>
                      <c:pt idx="19">
                        <c:v>98.829840169830177</c:v>
                      </c:pt>
                      <c:pt idx="20">
                        <c:v>99.605741731177062</c:v>
                      </c:pt>
                      <c:pt idx="21">
                        <c:v>100.34554151212571</c:v>
                      </c:pt>
                      <c:pt idx="22">
                        <c:v>101.05245022150324</c:v>
                      </c:pt>
                      <c:pt idx="23">
                        <c:v>101.7292684253361</c:v>
                      </c:pt>
                      <c:pt idx="24">
                        <c:v>102.37845355977358</c:v>
                      </c:pt>
                      <c:pt idx="25">
                        <c:v>103.00217379295606</c:v>
                      </c:pt>
                      <c:pt idx="26">
                        <c:v>103.60235171623471</c:v>
                      </c:pt>
                      <c:pt idx="27">
                        <c:v>104.18070008572776</c:v>
                      </c:pt>
                      <c:pt idx="28">
                        <c:v>104.73875128917801</c:v>
                      </c:pt>
                      <c:pt idx="29">
                        <c:v>105.27788181527949</c:v>
                      </c:pt>
                      <c:pt idx="30">
                        <c:v>105.79933270928132</c:v>
                      </c:pt>
                      <c:pt idx="31">
                        <c:v>106.30422677988679</c:v>
                      </c:pt>
                      <c:pt idx="32">
                        <c:v>106.79358315757501</c:v>
                      </c:pt>
                      <c:pt idx="33">
                        <c:v>107.26832967898928</c:v>
                      </c:pt>
                      <c:pt idx="34">
                        <c:v>107.72931347567115</c:v>
                      </c:pt>
                      <c:pt idx="35">
                        <c:v>108.1773100707854</c:v>
                      </c:pt>
                      <c:pt idx="36">
                        <c:v>108.6130312292147</c:v>
                      </c:pt>
                      <c:pt idx="37">
                        <c:v>109.03713176057543</c:v>
                      </c:pt>
                      <c:pt idx="38">
                        <c:v>109.45021543840537</c:v>
                      </c:pt>
                      <c:pt idx="39">
                        <c:v>109.85284016983019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899-4ED0-96A9-0BE2FAE7E72D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'+Delta Above bubble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'bubble_sort_vs_selection_sort_ '!$B$3:$B$42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25</c:v>
                      </c:pt>
                      <c:pt idx="1">
                        <c:v>50</c:v>
                      </c:pt>
                      <c:pt idx="2">
                        <c:v>75</c:v>
                      </c:pt>
                      <c:pt idx="3">
                        <c:v>100</c:v>
                      </c:pt>
                      <c:pt idx="4">
                        <c:v>125</c:v>
                      </c:pt>
                      <c:pt idx="5">
                        <c:v>150</c:v>
                      </c:pt>
                      <c:pt idx="6">
                        <c:v>175</c:v>
                      </c:pt>
                      <c:pt idx="7">
                        <c:v>200</c:v>
                      </c:pt>
                      <c:pt idx="8">
                        <c:v>225</c:v>
                      </c:pt>
                      <c:pt idx="9">
                        <c:v>250</c:v>
                      </c:pt>
                      <c:pt idx="10">
                        <c:v>275</c:v>
                      </c:pt>
                      <c:pt idx="11">
                        <c:v>300</c:v>
                      </c:pt>
                      <c:pt idx="12">
                        <c:v>325</c:v>
                      </c:pt>
                      <c:pt idx="13">
                        <c:v>350</c:v>
                      </c:pt>
                      <c:pt idx="14">
                        <c:v>375</c:v>
                      </c:pt>
                      <c:pt idx="15">
                        <c:v>400</c:v>
                      </c:pt>
                      <c:pt idx="16">
                        <c:v>425</c:v>
                      </c:pt>
                      <c:pt idx="17">
                        <c:v>450</c:v>
                      </c:pt>
                      <c:pt idx="18">
                        <c:v>475</c:v>
                      </c:pt>
                      <c:pt idx="19">
                        <c:v>500</c:v>
                      </c:pt>
                      <c:pt idx="20">
                        <c:v>525</c:v>
                      </c:pt>
                      <c:pt idx="21">
                        <c:v>550</c:v>
                      </c:pt>
                      <c:pt idx="22">
                        <c:v>575</c:v>
                      </c:pt>
                      <c:pt idx="23">
                        <c:v>600</c:v>
                      </c:pt>
                      <c:pt idx="24">
                        <c:v>625</c:v>
                      </c:pt>
                      <c:pt idx="25">
                        <c:v>650</c:v>
                      </c:pt>
                      <c:pt idx="26">
                        <c:v>675</c:v>
                      </c:pt>
                      <c:pt idx="27">
                        <c:v>700</c:v>
                      </c:pt>
                      <c:pt idx="28">
                        <c:v>725</c:v>
                      </c:pt>
                      <c:pt idx="29">
                        <c:v>750</c:v>
                      </c:pt>
                      <c:pt idx="30">
                        <c:v>775</c:v>
                      </c:pt>
                      <c:pt idx="31">
                        <c:v>800</c:v>
                      </c:pt>
                      <c:pt idx="32">
                        <c:v>825</c:v>
                      </c:pt>
                      <c:pt idx="33">
                        <c:v>850</c:v>
                      </c:pt>
                      <c:pt idx="34">
                        <c:v>875</c:v>
                      </c:pt>
                      <c:pt idx="35">
                        <c:v>900</c:v>
                      </c:pt>
                      <c:pt idx="36">
                        <c:v>925</c:v>
                      </c:pt>
                      <c:pt idx="37">
                        <c:v>950</c:v>
                      </c:pt>
                      <c:pt idx="38">
                        <c:v>975</c:v>
                      </c:pt>
                      <c:pt idx="39">
                        <c:v>1000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'bubble_sort_vs_selection_sort_ '!$J$3:$J$42</c15:sqref>
                        </c15:formulaRef>
                      </c:ext>
                    </c:extLst>
                    <c:numCache>
                      <c:formatCode>0.00</c:formatCode>
                      <c:ptCount val="40"/>
                      <c:pt idx="0">
                        <c:v>-18.474999999999994</c:v>
                      </c:pt>
                      <c:pt idx="1">
                        <c:v>-10.375</c:v>
                      </c:pt>
                      <c:pt idx="2">
                        <c:v>-20.575000000000003</c:v>
                      </c:pt>
                      <c:pt idx="3">
                        <c:v>-33.025000000000034</c:v>
                      </c:pt>
                      <c:pt idx="4">
                        <c:v>-16.405000000000001</c:v>
                      </c:pt>
                      <c:pt idx="5">
                        <c:v>0.21500000000000341</c:v>
                      </c:pt>
                      <c:pt idx="6">
                        <c:v>-11.634999999999991</c:v>
                      </c:pt>
                      <c:pt idx="7">
                        <c:v>-22.045000000000016</c:v>
                      </c:pt>
                      <c:pt idx="8">
                        <c:v>-43.435000000000002</c:v>
                      </c:pt>
                      <c:pt idx="9">
                        <c:v>-27.384999999999991</c:v>
                      </c:pt>
                      <c:pt idx="10">
                        <c:v>-24.59499999999997</c:v>
                      </c:pt>
                      <c:pt idx="11">
                        <c:v>-10.254999999999995</c:v>
                      </c:pt>
                      <c:pt idx="12">
                        <c:v>-31.135000000000048</c:v>
                      </c:pt>
                      <c:pt idx="13">
                        <c:v>-17.125</c:v>
                      </c:pt>
                      <c:pt idx="14">
                        <c:v>29.345000000000027</c:v>
                      </c:pt>
                      <c:pt idx="15">
                        <c:v>-12.145000000000095</c:v>
                      </c:pt>
                      <c:pt idx="16">
                        <c:v>-52.314999999999941</c:v>
                      </c:pt>
                      <c:pt idx="17">
                        <c:v>8.7049999999999272</c:v>
                      </c:pt>
                      <c:pt idx="18">
                        <c:v>96.905000000000086</c:v>
                      </c:pt>
                      <c:pt idx="19">
                        <c:v>-43.014999999999986</c:v>
                      </c:pt>
                      <c:pt idx="20">
                        <c:v>-53.725000000000023</c:v>
                      </c:pt>
                      <c:pt idx="21">
                        <c:v>-25.225000000000023</c:v>
                      </c:pt>
                      <c:pt idx="22">
                        <c:v>38.855000000000018</c:v>
                      </c:pt>
                      <c:pt idx="23">
                        <c:v>34.44500000000005</c:v>
                      </c:pt>
                      <c:pt idx="24">
                        <c:v>-41.065000000000055</c:v>
                      </c:pt>
                      <c:pt idx="25">
                        <c:v>31.504999999999995</c:v>
                      </c:pt>
                      <c:pt idx="26">
                        <c:v>-37.194999999999823</c:v>
                      </c:pt>
                      <c:pt idx="27">
                        <c:v>-0.35500000000001819</c:v>
                      </c:pt>
                      <c:pt idx="28">
                        <c:v>40.654999999999973</c:v>
                      </c:pt>
                      <c:pt idx="29">
                        <c:v>-76.585000000000036</c:v>
                      </c:pt>
                      <c:pt idx="30">
                        <c:v>-32.934999999999945</c:v>
                      </c:pt>
                      <c:pt idx="31">
                        <c:v>6.2149999999999181</c:v>
                      </c:pt>
                      <c:pt idx="32">
                        <c:v>77.945000000000164</c:v>
                      </c:pt>
                      <c:pt idx="33">
                        <c:v>-36.565000000000055</c:v>
                      </c:pt>
                      <c:pt idx="34">
                        <c:v>-65.275000000000091</c:v>
                      </c:pt>
                      <c:pt idx="35">
                        <c:v>-25.7650000000001</c:v>
                      </c:pt>
                      <c:pt idx="36">
                        <c:v>-95.815000000000055</c:v>
                      </c:pt>
                      <c:pt idx="37">
                        <c:v>-46.884999999999991</c:v>
                      </c:pt>
                      <c:pt idx="38">
                        <c:v>-108.38499999999999</c:v>
                      </c:pt>
                      <c:pt idx="39">
                        <c:v>-144.65499999999997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899-4ED0-96A9-0BE2FAE7E72D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'+Delta Above selection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'bubble_sort_vs_selection_sort_ '!$B$3:$B$42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25</c:v>
                      </c:pt>
                      <c:pt idx="1">
                        <c:v>50</c:v>
                      </c:pt>
                      <c:pt idx="2">
                        <c:v>75</c:v>
                      </c:pt>
                      <c:pt idx="3">
                        <c:v>100</c:v>
                      </c:pt>
                      <c:pt idx="4">
                        <c:v>125</c:v>
                      </c:pt>
                      <c:pt idx="5">
                        <c:v>150</c:v>
                      </c:pt>
                      <c:pt idx="6">
                        <c:v>175</c:v>
                      </c:pt>
                      <c:pt idx="7">
                        <c:v>200</c:v>
                      </c:pt>
                      <c:pt idx="8">
                        <c:v>225</c:v>
                      </c:pt>
                      <c:pt idx="9">
                        <c:v>250</c:v>
                      </c:pt>
                      <c:pt idx="10">
                        <c:v>275</c:v>
                      </c:pt>
                      <c:pt idx="11">
                        <c:v>300</c:v>
                      </c:pt>
                      <c:pt idx="12">
                        <c:v>325</c:v>
                      </c:pt>
                      <c:pt idx="13">
                        <c:v>350</c:v>
                      </c:pt>
                      <c:pt idx="14">
                        <c:v>375</c:v>
                      </c:pt>
                      <c:pt idx="15">
                        <c:v>400</c:v>
                      </c:pt>
                      <c:pt idx="16">
                        <c:v>425</c:v>
                      </c:pt>
                      <c:pt idx="17">
                        <c:v>450</c:v>
                      </c:pt>
                      <c:pt idx="18">
                        <c:v>475</c:v>
                      </c:pt>
                      <c:pt idx="19">
                        <c:v>500</c:v>
                      </c:pt>
                      <c:pt idx="20">
                        <c:v>525</c:v>
                      </c:pt>
                      <c:pt idx="21">
                        <c:v>550</c:v>
                      </c:pt>
                      <c:pt idx="22">
                        <c:v>575</c:v>
                      </c:pt>
                      <c:pt idx="23">
                        <c:v>600</c:v>
                      </c:pt>
                      <c:pt idx="24">
                        <c:v>625</c:v>
                      </c:pt>
                      <c:pt idx="25">
                        <c:v>650</c:v>
                      </c:pt>
                      <c:pt idx="26">
                        <c:v>675</c:v>
                      </c:pt>
                      <c:pt idx="27">
                        <c:v>700</c:v>
                      </c:pt>
                      <c:pt idx="28">
                        <c:v>725</c:v>
                      </c:pt>
                      <c:pt idx="29">
                        <c:v>750</c:v>
                      </c:pt>
                      <c:pt idx="30">
                        <c:v>775</c:v>
                      </c:pt>
                      <c:pt idx="31">
                        <c:v>800</c:v>
                      </c:pt>
                      <c:pt idx="32">
                        <c:v>825</c:v>
                      </c:pt>
                      <c:pt idx="33">
                        <c:v>850</c:v>
                      </c:pt>
                      <c:pt idx="34">
                        <c:v>875</c:v>
                      </c:pt>
                      <c:pt idx="35">
                        <c:v>900</c:v>
                      </c:pt>
                      <c:pt idx="36">
                        <c:v>925</c:v>
                      </c:pt>
                      <c:pt idx="37">
                        <c:v>950</c:v>
                      </c:pt>
                      <c:pt idx="38">
                        <c:v>975</c:v>
                      </c:pt>
                      <c:pt idx="39">
                        <c:v>1000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'bubble_sort_vs_selection_sort_ '!$K$3:$K$42</c15:sqref>
                        </c15:formulaRef>
                      </c:ext>
                    </c:extLst>
                    <c:numCache>
                      <c:formatCode>0.00</c:formatCode>
                      <c:ptCount val="40"/>
                      <c:pt idx="0">
                        <c:v>-14.679426779886789</c:v>
                      </c:pt>
                      <c:pt idx="1">
                        <c:v>-18.262426779886788</c:v>
                      </c:pt>
                      <c:pt idx="2">
                        <c:v>-21.67046842533609</c:v>
                      </c:pt>
                      <c:pt idx="3">
                        <c:v>-22.245426779886806</c:v>
                      </c:pt>
                      <c:pt idx="4">
                        <c:v>-24.034040169830199</c:v>
                      </c:pt>
                      <c:pt idx="5">
                        <c:v>-25.173468425336083</c:v>
                      </c:pt>
                      <c:pt idx="6">
                        <c:v>-25.384900085727772</c:v>
                      </c:pt>
                      <c:pt idx="7">
                        <c:v>-24.468426779886784</c:v>
                      </c:pt>
                      <c:pt idx="8">
                        <c:v>-26.261510070785405</c:v>
                      </c:pt>
                      <c:pt idx="9">
                        <c:v>-28.657040169830182</c:v>
                      </c:pt>
                      <c:pt idx="10">
                        <c:v>-28.252741512125738</c:v>
                      </c:pt>
                      <c:pt idx="11">
                        <c:v>-25.31646842533609</c:v>
                      </c:pt>
                      <c:pt idx="12">
                        <c:v>-30.669373792956037</c:v>
                      </c:pt>
                      <c:pt idx="13">
                        <c:v>-27.447900085727753</c:v>
                      </c:pt>
                      <c:pt idx="14">
                        <c:v>-28.385081815279491</c:v>
                      </c:pt>
                      <c:pt idx="15">
                        <c:v>-27.971426779886798</c:v>
                      </c:pt>
                      <c:pt idx="16">
                        <c:v>-31.41552967898928</c:v>
                      </c:pt>
                      <c:pt idx="17">
                        <c:v>-29.924510070785402</c:v>
                      </c:pt>
                      <c:pt idx="18">
                        <c:v>-30.704331760575442</c:v>
                      </c:pt>
                      <c:pt idx="19">
                        <c:v>-31.440040169830176</c:v>
                      </c:pt>
                      <c:pt idx="20">
                        <c:v>-33.895941731177061</c:v>
                      </c:pt>
                      <c:pt idx="21">
                        <c:v>-32.875741512125707</c:v>
                      </c:pt>
                      <c:pt idx="22">
                        <c:v>-31.74265022150324</c:v>
                      </c:pt>
                      <c:pt idx="23">
                        <c:v>-30.979468425336108</c:v>
                      </c:pt>
                      <c:pt idx="24">
                        <c:v>-30.988653559773581</c:v>
                      </c:pt>
                      <c:pt idx="25">
                        <c:v>-30.972373792956063</c:v>
                      </c:pt>
                      <c:pt idx="26">
                        <c:v>-30.532551716234707</c:v>
                      </c:pt>
                      <c:pt idx="27">
                        <c:v>-30.870900085727769</c:v>
                      </c:pt>
                      <c:pt idx="28">
                        <c:v>-31.26895128917802</c:v>
                      </c:pt>
                      <c:pt idx="29">
                        <c:v>-32.048081815279488</c:v>
                      </c:pt>
                      <c:pt idx="30">
                        <c:v>-33.129532709281321</c:v>
                      </c:pt>
                      <c:pt idx="31">
                        <c:v>-30.754426779886785</c:v>
                      </c:pt>
                      <c:pt idx="32">
                        <c:v>-33.323783157575022</c:v>
                      </c:pt>
                      <c:pt idx="33">
                        <c:v>-33.638529678989272</c:v>
                      </c:pt>
                      <c:pt idx="34">
                        <c:v>-32.819513475671144</c:v>
                      </c:pt>
                      <c:pt idx="35">
                        <c:v>-32.947510070785398</c:v>
                      </c:pt>
                      <c:pt idx="36">
                        <c:v>-33.463231229214699</c:v>
                      </c:pt>
                      <c:pt idx="37">
                        <c:v>-33.00733176057544</c:v>
                      </c:pt>
                      <c:pt idx="38">
                        <c:v>-32.860415438405369</c:v>
                      </c:pt>
                      <c:pt idx="39">
                        <c:v>-32.223040169830185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899-4ED0-96A9-0BE2FAE7E72D}"/>
                  </c:ext>
                </c:extLst>
              </c15:ser>
            </c15:filteredScatterSeries>
          </c:ext>
        </c:extLst>
      </c:scatterChart>
      <c:valAx>
        <c:axId val="925002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003071"/>
        <c:crosses val="autoZero"/>
        <c:crossBetween val="midCat"/>
      </c:valAx>
      <c:valAx>
        <c:axId val="92500307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/>
                  <a:t>Number of Operations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002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875194492903957"/>
          <c:y val="0.94007827607010819"/>
          <c:w val="0.842376349662879"/>
          <c:h val="4.4204631591974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133349</xdr:colOff>
      <xdr:row>0</xdr:row>
      <xdr:rowOff>76200</xdr:rowOff>
    </xdr:from>
    <xdr:to>
      <xdr:col>21</xdr:col>
      <xdr:colOff>466724</xdr:colOff>
      <xdr:row>25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84EC02-A5EB-F8BA-5137-68D49A512B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51A5B-47D8-4C2B-8B8F-3A32AC762BA4}">
  <dimension ref="A1:V47"/>
  <sheetViews>
    <sheetView tabSelected="1" workbookViewId="0">
      <selection activeCell="G6" sqref="G6"/>
    </sheetView>
  </sheetViews>
  <sheetFormatPr defaultRowHeight="15" x14ac:dyDescent="0.25"/>
  <cols>
    <col min="1" max="1" width="5" style="1" customWidth="1"/>
    <col min="2" max="2" width="6.7109375" style="1" customWidth="1"/>
    <col min="3" max="3" width="9.28515625" style="1" customWidth="1"/>
    <col min="4" max="4" width="12" style="1" customWidth="1"/>
    <col min="5" max="5" width="12.28515625" style="1" customWidth="1"/>
    <col min="6" max="6" width="10" style="1" customWidth="1"/>
    <col min="7" max="7" width="13.140625" style="1" customWidth="1"/>
    <col min="8" max="9" width="9.140625" style="1" customWidth="1"/>
    <col min="10" max="10" width="8.42578125" style="1" customWidth="1"/>
    <col min="11" max="11" width="8.28515625" style="1" customWidth="1"/>
    <col min="12" max="15" width="9.140625" style="1"/>
    <col min="16" max="16" width="8.140625" style="1" customWidth="1"/>
    <col min="17" max="17" width="9.140625" style="1"/>
    <col min="18" max="18" width="10.140625" style="1" customWidth="1"/>
    <col min="19" max="16384" width="9.140625" style="1"/>
  </cols>
  <sheetData>
    <row r="1" spans="1:11" x14ac:dyDescent="0.25">
      <c r="D1" s="1" t="s">
        <v>8</v>
      </c>
      <c r="E1" s="1" t="s">
        <v>9</v>
      </c>
      <c r="F1" s="11" t="s">
        <v>24</v>
      </c>
      <c r="G1" s="1" t="s">
        <v>25</v>
      </c>
      <c r="H1" s="9" t="s">
        <v>4</v>
      </c>
      <c r="I1" s="9"/>
      <c r="J1" s="10" t="s">
        <v>5</v>
      </c>
      <c r="K1" s="10"/>
    </row>
    <row r="2" spans="1:11" x14ac:dyDescent="0.25">
      <c r="A2" s="1" t="s">
        <v>1</v>
      </c>
      <c r="B2" s="1" t="s">
        <v>0</v>
      </c>
      <c r="C2" s="4" t="s">
        <v>17</v>
      </c>
      <c r="D2" s="1" t="s">
        <v>6</v>
      </c>
      <c r="E2" s="1" t="s">
        <v>6</v>
      </c>
      <c r="F2" s="1" t="s">
        <v>21</v>
      </c>
      <c r="G2" s="1" t="s">
        <v>21</v>
      </c>
      <c r="H2" s="1" t="s">
        <v>10</v>
      </c>
      <c r="I2" s="1" t="s">
        <v>11</v>
      </c>
      <c r="J2" s="1" t="s">
        <v>10</v>
      </c>
      <c r="K2" s="1" t="s">
        <v>11</v>
      </c>
    </row>
    <row r="3" spans="1:11" x14ac:dyDescent="0.25">
      <c r="A3" s="1">
        <f>B3^0</f>
        <v>1</v>
      </c>
      <c r="B3">
        <v>25</v>
      </c>
      <c r="C3" s="5">
        <f>LOG(B3,2)</f>
        <v>4.6438561897747244</v>
      </c>
      <c r="D3" s="6">
        <v>40.090000000000003</v>
      </c>
      <c r="E3" s="6">
        <v>31</v>
      </c>
      <c r="F3" s="7">
        <f>$O$29*B3</f>
        <v>37.200000000000003</v>
      </c>
      <c r="G3" s="7">
        <f>$R$29 *C3</f>
        <v>51.189226779886788</v>
      </c>
      <c r="H3" s="7">
        <f>$O$28+$O$29*B3</f>
        <v>58.564999999999998</v>
      </c>
      <c r="I3" s="7">
        <f>$R$28+ $R$29*C3</f>
        <v>45.679426779886789</v>
      </c>
      <c r="J3" s="7">
        <f>D3-H3</f>
        <v>-18.474999999999994</v>
      </c>
      <c r="K3" s="7">
        <f>E3-I3</f>
        <v>-14.679426779886789</v>
      </c>
    </row>
    <row r="4" spans="1:11" x14ac:dyDescent="0.25">
      <c r="A4" s="1">
        <f t="shared" ref="A4:A42" si="0">B4^0</f>
        <v>1</v>
      </c>
      <c r="B4">
        <v>50</v>
      </c>
      <c r="C4" s="5">
        <f t="shared" ref="C4:C42" si="1">LOG(B4,2)</f>
        <v>5.6438561897747244</v>
      </c>
      <c r="D4" s="6">
        <v>85.39</v>
      </c>
      <c r="E4" s="6">
        <v>38.44</v>
      </c>
      <c r="F4" s="7">
        <f t="shared" ref="F4:F42" si="2">$O$29*B4</f>
        <v>74.400000000000006</v>
      </c>
      <c r="G4" s="7">
        <f t="shared" ref="G4:G42" si="3">$R$29 *C4</f>
        <v>62.212226779886784</v>
      </c>
      <c r="H4" s="7">
        <f t="shared" ref="H4:H42" si="4">$O$28+$O$29*B4</f>
        <v>95.765000000000001</v>
      </c>
      <c r="I4" s="7">
        <f t="shared" ref="I4:I42" si="5">$R$28+ $R$29*C4</f>
        <v>56.702426779886785</v>
      </c>
      <c r="J4" s="7">
        <f t="shared" ref="J4:J42" si="6">D4-H4</f>
        <v>-10.375</v>
      </c>
      <c r="K4" s="7">
        <f t="shared" ref="K4:K42" si="7">E4-I4</f>
        <v>-18.262426779886788</v>
      </c>
    </row>
    <row r="5" spans="1:11" x14ac:dyDescent="0.25">
      <c r="A5" s="1">
        <f t="shared" si="0"/>
        <v>1</v>
      </c>
      <c r="B5">
        <v>75</v>
      </c>
      <c r="C5" s="5">
        <f t="shared" si="1"/>
        <v>6.2288186904958804</v>
      </c>
      <c r="D5" s="6">
        <v>112.39</v>
      </c>
      <c r="E5" s="6">
        <v>41.48</v>
      </c>
      <c r="F5" s="7">
        <f t="shared" si="2"/>
        <v>111.6</v>
      </c>
      <c r="G5" s="7">
        <f t="shared" si="3"/>
        <v>68.660268425336085</v>
      </c>
      <c r="H5" s="7">
        <f t="shared" si="4"/>
        <v>132.965</v>
      </c>
      <c r="I5" s="7">
        <f t="shared" si="5"/>
        <v>63.150468425336086</v>
      </c>
      <c r="J5" s="7">
        <f t="shared" si="6"/>
        <v>-20.575000000000003</v>
      </c>
      <c r="K5" s="7">
        <f t="shared" si="7"/>
        <v>-21.67046842533609</v>
      </c>
    </row>
    <row r="6" spans="1:11" x14ac:dyDescent="0.25">
      <c r="A6" s="1">
        <f t="shared" si="0"/>
        <v>1</v>
      </c>
      <c r="B6">
        <v>100</v>
      </c>
      <c r="C6" s="5">
        <f t="shared" si="1"/>
        <v>6.6438561897747253</v>
      </c>
      <c r="D6" s="6">
        <v>137.13999999999999</v>
      </c>
      <c r="E6" s="6">
        <v>45.48</v>
      </c>
      <c r="F6" s="7">
        <f t="shared" si="2"/>
        <v>148.80000000000001</v>
      </c>
      <c r="G6" s="7">
        <f t="shared" si="3"/>
        <v>73.235226779886801</v>
      </c>
      <c r="H6" s="7">
        <f t="shared" si="4"/>
        <v>170.16500000000002</v>
      </c>
      <c r="I6" s="7">
        <f t="shared" si="5"/>
        <v>67.725426779886803</v>
      </c>
      <c r="J6" s="7">
        <f t="shared" si="6"/>
        <v>-33.025000000000034</v>
      </c>
      <c r="K6" s="7">
        <f t="shared" si="7"/>
        <v>-22.245426779886806</v>
      </c>
    </row>
    <row r="7" spans="1:11" x14ac:dyDescent="0.25">
      <c r="A7" s="1">
        <f t="shared" si="0"/>
        <v>1</v>
      </c>
      <c r="B7">
        <v>125</v>
      </c>
      <c r="C7" s="5">
        <f t="shared" si="1"/>
        <v>6.9657842846620879</v>
      </c>
      <c r="D7" s="6">
        <v>190.96</v>
      </c>
      <c r="E7" s="6">
        <v>47.24</v>
      </c>
      <c r="F7" s="7">
        <f t="shared" si="2"/>
        <v>186</v>
      </c>
      <c r="G7" s="7">
        <f t="shared" si="3"/>
        <v>76.783840169830199</v>
      </c>
      <c r="H7" s="7">
        <f t="shared" si="4"/>
        <v>207.36500000000001</v>
      </c>
      <c r="I7" s="7">
        <f t="shared" si="5"/>
        <v>71.274040169830201</v>
      </c>
      <c r="J7" s="7">
        <f t="shared" si="6"/>
        <v>-16.405000000000001</v>
      </c>
      <c r="K7" s="7">
        <f t="shared" si="7"/>
        <v>-24.034040169830199</v>
      </c>
    </row>
    <row r="8" spans="1:11" x14ac:dyDescent="0.25">
      <c r="A8" s="1">
        <f t="shared" si="0"/>
        <v>1</v>
      </c>
      <c r="B8">
        <v>150</v>
      </c>
      <c r="C8" s="5">
        <f t="shared" si="1"/>
        <v>7.2288186904958804</v>
      </c>
      <c r="D8" s="6">
        <v>244.78</v>
      </c>
      <c r="E8" s="6">
        <v>49</v>
      </c>
      <c r="F8" s="7">
        <f t="shared" si="2"/>
        <v>223.2</v>
      </c>
      <c r="G8" s="7">
        <f t="shared" si="3"/>
        <v>79.683268425336081</v>
      </c>
      <c r="H8" s="7">
        <f t="shared" si="4"/>
        <v>244.565</v>
      </c>
      <c r="I8" s="7">
        <f t="shared" si="5"/>
        <v>74.173468425336083</v>
      </c>
      <c r="J8" s="7">
        <f t="shared" si="6"/>
        <v>0.21500000000000341</v>
      </c>
      <c r="K8" s="7">
        <f t="shared" si="7"/>
        <v>-25.173468425336083</v>
      </c>
    </row>
    <row r="9" spans="1:11" x14ac:dyDescent="0.25">
      <c r="A9" s="1">
        <f t="shared" si="0"/>
        <v>1</v>
      </c>
      <c r="B9">
        <v>175</v>
      </c>
      <c r="C9" s="5">
        <f t="shared" si="1"/>
        <v>7.4512111118323299</v>
      </c>
      <c r="D9" s="6">
        <v>270.13</v>
      </c>
      <c r="E9" s="6">
        <v>51.24</v>
      </c>
      <c r="F9" s="7">
        <f t="shared" si="2"/>
        <v>260.39999999999998</v>
      </c>
      <c r="G9" s="7">
        <f t="shared" si="3"/>
        <v>82.134700085727772</v>
      </c>
      <c r="H9" s="7">
        <f t="shared" si="4"/>
        <v>281.76499999999999</v>
      </c>
      <c r="I9" s="7">
        <f t="shared" si="5"/>
        <v>76.624900085727774</v>
      </c>
      <c r="J9" s="7">
        <f t="shared" si="6"/>
        <v>-11.634999999999991</v>
      </c>
      <c r="K9" s="7">
        <f t="shared" si="7"/>
        <v>-25.384900085727772</v>
      </c>
    </row>
    <row r="10" spans="1:11" x14ac:dyDescent="0.25">
      <c r="A10" s="1">
        <f t="shared" si="0"/>
        <v>1</v>
      </c>
      <c r="B10">
        <v>200</v>
      </c>
      <c r="C10" s="5">
        <f t="shared" si="1"/>
        <v>7.6438561897747244</v>
      </c>
      <c r="D10" s="6">
        <v>296.92</v>
      </c>
      <c r="E10" s="6">
        <v>54.28</v>
      </c>
      <c r="F10" s="7">
        <f t="shared" si="2"/>
        <v>297.60000000000002</v>
      </c>
      <c r="G10" s="7">
        <f t="shared" si="3"/>
        <v>84.258226779886783</v>
      </c>
      <c r="H10" s="7">
        <f t="shared" si="4"/>
        <v>318.96500000000003</v>
      </c>
      <c r="I10" s="7">
        <f t="shared" si="5"/>
        <v>78.748426779886785</v>
      </c>
      <c r="J10" s="7">
        <f t="shared" si="6"/>
        <v>-22.045000000000016</v>
      </c>
      <c r="K10" s="7">
        <f t="shared" si="7"/>
        <v>-24.468426779886784</v>
      </c>
    </row>
    <row r="11" spans="1:11" x14ac:dyDescent="0.25">
      <c r="A11" s="1">
        <f t="shared" si="0"/>
        <v>1</v>
      </c>
      <c r="B11">
        <v>225</v>
      </c>
      <c r="C11" s="5">
        <f t="shared" si="1"/>
        <v>7.8137811912170374</v>
      </c>
      <c r="D11" s="6">
        <v>312.73</v>
      </c>
      <c r="E11" s="6">
        <v>54.36</v>
      </c>
      <c r="F11" s="7">
        <f t="shared" si="2"/>
        <v>334.8</v>
      </c>
      <c r="G11" s="7">
        <f t="shared" si="3"/>
        <v>86.131310070785403</v>
      </c>
      <c r="H11" s="7">
        <f t="shared" si="4"/>
        <v>356.16500000000002</v>
      </c>
      <c r="I11" s="7">
        <f t="shared" si="5"/>
        <v>80.621510070785405</v>
      </c>
      <c r="J11" s="7">
        <f t="shared" si="6"/>
        <v>-43.435000000000002</v>
      </c>
      <c r="K11" s="7">
        <f t="shared" si="7"/>
        <v>-26.261510070785405</v>
      </c>
    </row>
    <row r="12" spans="1:11" x14ac:dyDescent="0.25">
      <c r="A12" s="1">
        <f t="shared" si="0"/>
        <v>1</v>
      </c>
      <c r="B12">
        <v>250</v>
      </c>
      <c r="C12" s="5">
        <f t="shared" si="1"/>
        <v>7.965784284662087</v>
      </c>
      <c r="D12" s="6">
        <v>365.98</v>
      </c>
      <c r="E12" s="6">
        <v>53.64</v>
      </c>
      <c r="F12" s="7">
        <f t="shared" si="2"/>
        <v>372</v>
      </c>
      <c r="G12" s="7">
        <f t="shared" si="3"/>
        <v>87.806840169830181</v>
      </c>
      <c r="H12" s="7">
        <f t="shared" si="4"/>
        <v>393.36500000000001</v>
      </c>
      <c r="I12" s="7">
        <f t="shared" si="5"/>
        <v>82.297040169830183</v>
      </c>
      <c r="J12" s="7">
        <f t="shared" si="6"/>
        <v>-27.384999999999991</v>
      </c>
      <c r="K12" s="7">
        <f t="shared" si="7"/>
        <v>-28.657040169830182</v>
      </c>
    </row>
    <row r="13" spans="1:11" x14ac:dyDescent="0.25">
      <c r="A13" s="1">
        <f t="shared" si="0"/>
        <v>1</v>
      </c>
      <c r="B13">
        <v>275</v>
      </c>
      <c r="C13" s="5">
        <f t="shared" si="1"/>
        <v>8.1032878084120235</v>
      </c>
      <c r="D13" s="6">
        <v>405.97</v>
      </c>
      <c r="E13" s="6">
        <v>55.56</v>
      </c>
      <c r="F13" s="7">
        <f t="shared" si="2"/>
        <v>409.2</v>
      </c>
      <c r="G13" s="7">
        <f t="shared" si="3"/>
        <v>89.322541512125738</v>
      </c>
      <c r="H13" s="7">
        <f t="shared" si="4"/>
        <v>430.565</v>
      </c>
      <c r="I13" s="7">
        <f t="shared" si="5"/>
        <v>83.81274151212574</v>
      </c>
      <c r="J13" s="7">
        <f t="shared" si="6"/>
        <v>-24.59499999999997</v>
      </c>
      <c r="K13" s="7">
        <f t="shared" si="7"/>
        <v>-28.252741512125738</v>
      </c>
    </row>
    <row r="14" spans="1:11" x14ac:dyDescent="0.25">
      <c r="A14" s="1">
        <f t="shared" si="0"/>
        <v>1</v>
      </c>
      <c r="B14">
        <v>300</v>
      </c>
      <c r="C14" s="5">
        <f t="shared" si="1"/>
        <v>8.2288186904958813</v>
      </c>
      <c r="D14" s="6">
        <v>457.51</v>
      </c>
      <c r="E14" s="6">
        <v>59.88</v>
      </c>
      <c r="F14" s="7">
        <f t="shared" si="2"/>
        <v>446.4</v>
      </c>
      <c r="G14" s="7">
        <f t="shared" si="3"/>
        <v>90.706268425336091</v>
      </c>
      <c r="H14" s="7">
        <f t="shared" si="4"/>
        <v>467.76499999999999</v>
      </c>
      <c r="I14" s="7">
        <f t="shared" si="5"/>
        <v>85.196468425336093</v>
      </c>
      <c r="J14" s="7">
        <f t="shared" si="6"/>
        <v>-10.254999999999995</v>
      </c>
      <c r="K14" s="7">
        <f t="shared" si="7"/>
        <v>-25.31646842533609</v>
      </c>
    </row>
    <row r="15" spans="1:11" x14ac:dyDescent="0.25">
      <c r="A15" s="1">
        <f t="shared" si="0"/>
        <v>1</v>
      </c>
      <c r="B15">
        <v>325</v>
      </c>
      <c r="C15" s="5">
        <f t="shared" si="1"/>
        <v>8.3442959079158161</v>
      </c>
      <c r="D15" s="6">
        <v>473.83</v>
      </c>
      <c r="E15" s="6">
        <v>55.8</v>
      </c>
      <c r="F15" s="7">
        <f t="shared" si="2"/>
        <v>483.6</v>
      </c>
      <c r="G15" s="7">
        <f t="shared" si="3"/>
        <v>91.979173792956033</v>
      </c>
      <c r="H15" s="7">
        <f t="shared" si="4"/>
        <v>504.96500000000003</v>
      </c>
      <c r="I15" s="7">
        <f t="shared" si="5"/>
        <v>86.469373792956034</v>
      </c>
      <c r="J15" s="7">
        <f t="shared" si="6"/>
        <v>-31.135000000000048</v>
      </c>
      <c r="K15" s="7">
        <f t="shared" si="7"/>
        <v>-30.669373792956037</v>
      </c>
    </row>
    <row r="16" spans="1:11" x14ac:dyDescent="0.25">
      <c r="A16" s="1">
        <f t="shared" si="0"/>
        <v>1</v>
      </c>
      <c r="B16">
        <v>350</v>
      </c>
      <c r="C16" s="5">
        <f t="shared" si="1"/>
        <v>8.451211111832329</v>
      </c>
      <c r="D16" s="6">
        <v>525.04</v>
      </c>
      <c r="E16" s="6">
        <v>60.2</v>
      </c>
      <c r="F16" s="7">
        <f t="shared" si="2"/>
        <v>520.79999999999995</v>
      </c>
      <c r="G16" s="7">
        <f t="shared" si="3"/>
        <v>93.157700085727754</v>
      </c>
      <c r="H16" s="7">
        <f t="shared" si="4"/>
        <v>542.16499999999996</v>
      </c>
      <c r="I16" s="7">
        <f t="shared" si="5"/>
        <v>87.647900085727755</v>
      </c>
      <c r="J16" s="7">
        <f t="shared" si="6"/>
        <v>-17.125</v>
      </c>
      <c r="K16" s="7">
        <f t="shared" si="7"/>
        <v>-27.447900085727753</v>
      </c>
    </row>
    <row r="17" spans="1:22" x14ac:dyDescent="0.25">
      <c r="A17" s="1">
        <f t="shared" si="0"/>
        <v>1</v>
      </c>
      <c r="B17">
        <v>375</v>
      </c>
      <c r="C17" s="5">
        <f t="shared" si="1"/>
        <v>8.5507467853832431</v>
      </c>
      <c r="D17" s="6">
        <v>608.71</v>
      </c>
      <c r="E17" s="6">
        <v>60.36</v>
      </c>
      <c r="F17" s="7">
        <f t="shared" si="2"/>
        <v>558</v>
      </c>
      <c r="G17" s="7">
        <f t="shared" si="3"/>
        <v>94.254881815279489</v>
      </c>
      <c r="H17" s="7">
        <f t="shared" si="4"/>
        <v>579.36500000000001</v>
      </c>
      <c r="I17" s="7">
        <f t="shared" si="5"/>
        <v>88.745081815279491</v>
      </c>
      <c r="J17" s="7">
        <f t="shared" si="6"/>
        <v>29.345000000000027</v>
      </c>
      <c r="K17" s="7">
        <f t="shared" si="7"/>
        <v>-28.385081815279491</v>
      </c>
    </row>
    <row r="18" spans="1:22" x14ac:dyDescent="0.25">
      <c r="A18" s="1">
        <f t="shared" si="0"/>
        <v>1</v>
      </c>
      <c r="B18">
        <v>400</v>
      </c>
      <c r="C18" s="5">
        <f t="shared" si="1"/>
        <v>8.6438561897747253</v>
      </c>
      <c r="D18" s="6">
        <v>604.41999999999996</v>
      </c>
      <c r="E18" s="6">
        <v>61.8</v>
      </c>
      <c r="F18" s="7">
        <f t="shared" si="2"/>
        <v>595.20000000000005</v>
      </c>
      <c r="G18" s="7">
        <f t="shared" si="3"/>
        <v>95.281226779886794</v>
      </c>
      <c r="H18" s="7">
        <f t="shared" si="4"/>
        <v>616.56500000000005</v>
      </c>
      <c r="I18" s="7">
        <f t="shared" si="5"/>
        <v>89.771426779886795</v>
      </c>
      <c r="J18" s="7">
        <f t="shared" si="6"/>
        <v>-12.145000000000095</v>
      </c>
      <c r="K18" s="7">
        <f t="shared" si="7"/>
        <v>-27.971426779886798</v>
      </c>
    </row>
    <row r="19" spans="1:22" x14ac:dyDescent="0.25">
      <c r="A19" s="1">
        <f t="shared" si="0"/>
        <v>1</v>
      </c>
      <c r="B19">
        <v>425</v>
      </c>
      <c r="C19" s="5">
        <f t="shared" si="1"/>
        <v>8.7313190310250643</v>
      </c>
      <c r="D19" s="6">
        <v>601.45000000000005</v>
      </c>
      <c r="E19" s="6">
        <v>59.32</v>
      </c>
      <c r="F19" s="7">
        <f t="shared" si="2"/>
        <v>632.4</v>
      </c>
      <c r="G19" s="7">
        <f t="shared" si="3"/>
        <v>96.245329678989279</v>
      </c>
      <c r="H19" s="7">
        <f t="shared" si="4"/>
        <v>653.76499999999999</v>
      </c>
      <c r="I19" s="7">
        <f t="shared" si="5"/>
        <v>90.73552967898928</v>
      </c>
      <c r="J19" s="7">
        <f t="shared" si="6"/>
        <v>-52.314999999999941</v>
      </c>
      <c r="K19" s="7">
        <f t="shared" si="7"/>
        <v>-31.41552967898928</v>
      </c>
    </row>
    <row r="20" spans="1:22" x14ac:dyDescent="0.25">
      <c r="A20" s="1">
        <f t="shared" si="0"/>
        <v>1</v>
      </c>
      <c r="B20">
        <v>450</v>
      </c>
      <c r="C20" s="5">
        <f t="shared" si="1"/>
        <v>8.8137811912170374</v>
      </c>
      <c r="D20" s="6">
        <v>699.67</v>
      </c>
      <c r="E20" s="6">
        <v>61.72</v>
      </c>
      <c r="F20" s="7">
        <f t="shared" si="2"/>
        <v>669.6</v>
      </c>
      <c r="G20" s="7">
        <f t="shared" si="3"/>
        <v>97.154310070785399</v>
      </c>
      <c r="H20" s="7">
        <f t="shared" si="4"/>
        <v>690.96500000000003</v>
      </c>
      <c r="I20" s="7">
        <f t="shared" si="5"/>
        <v>91.644510070785401</v>
      </c>
      <c r="J20" s="7">
        <f t="shared" si="6"/>
        <v>8.7049999999999272</v>
      </c>
      <c r="K20" s="7">
        <f t="shared" si="7"/>
        <v>-29.924510070785402</v>
      </c>
    </row>
    <row r="21" spans="1:22" x14ac:dyDescent="0.25">
      <c r="A21" s="1">
        <f t="shared" si="0"/>
        <v>1</v>
      </c>
      <c r="B21">
        <v>475</v>
      </c>
      <c r="C21" s="5">
        <f t="shared" si="1"/>
        <v>8.8917837032183105</v>
      </c>
      <c r="D21" s="6">
        <v>825.07</v>
      </c>
      <c r="E21" s="6">
        <v>61.8</v>
      </c>
      <c r="F21" s="7">
        <f t="shared" si="2"/>
        <v>706.8</v>
      </c>
      <c r="G21" s="7">
        <f t="shared" si="3"/>
        <v>98.014131760575438</v>
      </c>
      <c r="H21" s="7">
        <f t="shared" si="4"/>
        <v>728.16499999999996</v>
      </c>
      <c r="I21" s="7">
        <f t="shared" si="5"/>
        <v>92.50433176057544</v>
      </c>
      <c r="J21" s="7">
        <f t="shared" si="6"/>
        <v>96.905000000000086</v>
      </c>
      <c r="K21" s="7">
        <f t="shared" si="7"/>
        <v>-30.704331760575442</v>
      </c>
    </row>
    <row r="22" spans="1:22" x14ac:dyDescent="0.25">
      <c r="A22" s="1">
        <f t="shared" si="0"/>
        <v>1</v>
      </c>
      <c r="B22">
        <v>500</v>
      </c>
      <c r="C22" s="5">
        <f t="shared" si="1"/>
        <v>8.965784284662087</v>
      </c>
      <c r="D22" s="6">
        <v>722.35</v>
      </c>
      <c r="E22" s="6">
        <v>61.88</v>
      </c>
      <c r="F22" s="7">
        <f t="shared" si="2"/>
        <v>744</v>
      </c>
      <c r="G22" s="7">
        <f t="shared" si="3"/>
        <v>98.829840169830177</v>
      </c>
      <c r="H22" s="7">
        <f t="shared" si="4"/>
        <v>765.36500000000001</v>
      </c>
      <c r="I22" s="7">
        <f t="shared" si="5"/>
        <v>93.320040169830179</v>
      </c>
      <c r="J22" s="7">
        <f t="shared" si="6"/>
        <v>-43.014999999999986</v>
      </c>
      <c r="K22" s="7">
        <f t="shared" si="7"/>
        <v>-31.440040169830176</v>
      </c>
    </row>
    <row r="23" spans="1:22" x14ac:dyDescent="0.25">
      <c r="A23" s="1">
        <f t="shared" si="0"/>
        <v>1</v>
      </c>
      <c r="B23">
        <v>525</v>
      </c>
      <c r="C23" s="5">
        <f t="shared" si="1"/>
        <v>9.0361736125534851</v>
      </c>
      <c r="D23" s="6">
        <v>748.84</v>
      </c>
      <c r="E23" s="6">
        <v>60.2</v>
      </c>
      <c r="F23" s="7">
        <f t="shared" si="2"/>
        <v>781.2</v>
      </c>
      <c r="G23" s="7">
        <f t="shared" si="3"/>
        <v>99.605741731177062</v>
      </c>
      <c r="H23" s="7">
        <f t="shared" si="4"/>
        <v>802.56500000000005</v>
      </c>
      <c r="I23" s="7">
        <f t="shared" si="5"/>
        <v>94.095941731177064</v>
      </c>
      <c r="J23" s="7">
        <f t="shared" si="6"/>
        <v>-53.725000000000023</v>
      </c>
      <c r="K23" s="7">
        <f t="shared" si="7"/>
        <v>-33.895941731177061</v>
      </c>
    </row>
    <row r="24" spans="1:22" x14ac:dyDescent="0.25">
      <c r="A24" s="1">
        <f t="shared" si="0"/>
        <v>1</v>
      </c>
      <c r="B24">
        <v>550</v>
      </c>
      <c r="C24" s="5">
        <f t="shared" si="1"/>
        <v>9.1032878084120217</v>
      </c>
      <c r="D24" s="6">
        <v>814.54</v>
      </c>
      <c r="E24" s="6">
        <v>61.96</v>
      </c>
      <c r="F24" s="7">
        <f t="shared" si="2"/>
        <v>818.4</v>
      </c>
      <c r="G24" s="7">
        <f t="shared" si="3"/>
        <v>100.34554151212571</v>
      </c>
      <c r="H24" s="7">
        <f t="shared" si="4"/>
        <v>839.76499999999999</v>
      </c>
      <c r="I24" s="7">
        <f t="shared" si="5"/>
        <v>94.835741512125708</v>
      </c>
      <c r="J24" s="7">
        <f t="shared" si="6"/>
        <v>-25.225000000000023</v>
      </c>
      <c r="K24" s="7">
        <f t="shared" si="7"/>
        <v>-32.875741512125707</v>
      </c>
    </row>
    <row r="25" spans="1:22" x14ac:dyDescent="0.25">
      <c r="A25" s="1">
        <f t="shared" si="0"/>
        <v>1</v>
      </c>
      <c r="B25">
        <v>575</v>
      </c>
      <c r="C25" s="5">
        <f t="shared" si="1"/>
        <v>9.1674181458317374</v>
      </c>
      <c r="D25" s="6">
        <v>915.82</v>
      </c>
      <c r="E25" s="6">
        <v>63.8</v>
      </c>
      <c r="F25" s="7">
        <f t="shared" si="2"/>
        <v>855.6</v>
      </c>
      <c r="G25" s="7">
        <f t="shared" si="3"/>
        <v>101.05245022150324</v>
      </c>
      <c r="H25" s="7">
        <f t="shared" si="4"/>
        <v>876.96500000000003</v>
      </c>
      <c r="I25" s="7">
        <f t="shared" si="5"/>
        <v>95.542650221503237</v>
      </c>
      <c r="J25" s="7">
        <f t="shared" si="6"/>
        <v>38.855000000000018</v>
      </c>
      <c r="K25" s="7">
        <f t="shared" si="7"/>
        <v>-31.74265022150324</v>
      </c>
    </row>
    <row r="26" spans="1:22" x14ac:dyDescent="0.25">
      <c r="A26" s="1">
        <f t="shared" si="0"/>
        <v>1</v>
      </c>
      <c r="B26">
        <v>600</v>
      </c>
      <c r="C26" s="5">
        <f t="shared" si="1"/>
        <v>9.2288186904958813</v>
      </c>
      <c r="D26" s="6">
        <v>948.61</v>
      </c>
      <c r="E26" s="6">
        <v>65.239999999999995</v>
      </c>
      <c r="F26" s="7">
        <f t="shared" si="2"/>
        <v>892.8</v>
      </c>
      <c r="G26" s="7">
        <f t="shared" si="3"/>
        <v>101.7292684253361</v>
      </c>
      <c r="H26" s="7">
        <f t="shared" si="4"/>
        <v>914.16499999999996</v>
      </c>
      <c r="I26" s="7">
        <f t="shared" si="5"/>
        <v>96.219468425336103</v>
      </c>
      <c r="J26" s="7">
        <f t="shared" si="6"/>
        <v>34.44500000000005</v>
      </c>
      <c r="K26" s="7">
        <f t="shared" si="7"/>
        <v>-30.979468425336108</v>
      </c>
    </row>
    <row r="27" spans="1:22" x14ac:dyDescent="0.25">
      <c r="A27" s="1">
        <f t="shared" si="0"/>
        <v>1</v>
      </c>
      <c r="B27">
        <v>625</v>
      </c>
      <c r="C27" s="5">
        <f t="shared" si="1"/>
        <v>9.2877123795494487</v>
      </c>
      <c r="D27" s="6">
        <v>910.3</v>
      </c>
      <c r="E27" s="6">
        <v>65.88</v>
      </c>
      <c r="F27" s="7">
        <f t="shared" si="2"/>
        <v>930</v>
      </c>
      <c r="G27" s="7">
        <f t="shared" si="3"/>
        <v>102.37845355977358</v>
      </c>
      <c r="H27" s="7">
        <f t="shared" si="4"/>
        <v>951.36500000000001</v>
      </c>
      <c r="I27" s="7">
        <f t="shared" si="5"/>
        <v>96.868653559773577</v>
      </c>
      <c r="J27" s="7">
        <f t="shared" si="6"/>
        <v>-41.065000000000055</v>
      </c>
      <c r="K27" s="7">
        <f t="shared" si="7"/>
        <v>-30.988653559773581</v>
      </c>
    </row>
    <row r="28" spans="1:22" x14ac:dyDescent="0.25">
      <c r="A28" s="1">
        <f t="shared" si="0"/>
        <v>1</v>
      </c>
      <c r="B28">
        <v>650</v>
      </c>
      <c r="C28" s="5">
        <f t="shared" si="1"/>
        <v>9.3442959079158179</v>
      </c>
      <c r="D28" s="6">
        <v>1020.07</v>
      </c>
      <c r="E28" s="6">
        <v>66.52</v>
      </c>
      <c r="F28" s="7">
        <f t="shared" si="2"/>
        <v>967.2</v>
      </c>
      <c r="G28" s="7">
        <f t="shared" si="3"/>
        <v>103.00217379295606</v>
      </c>
      <c r="H28" s="7">
        <f t="shared" si="4"/>
        <v>988.56500000000005</v>
      </c>
      <c r="I28" s="7">
        <f t="shared" si="5"/>
        <v>97.492373792956059</v>
      </c>
      <c r="J28" s="7">
        <f t="shared" si="6"/>
        <v>31.504999999999995</v>
      </c>
      <c r="K28" s="7">
        <f t="shared" si="7"/>
        <v>-30.972373792956063</v>
      </c>
      <c r="N28" s="1" t="s">
        <v>18</v>
      </c>
      <c r="O28" s="8">
        <v>21.364999999999998</v>
      </c>
      <c r="P28" s="8"/>
      <c r="Q28" s="8" t="s">
        <v>3</v>
      </c>
      <c r="R28" s="8">
        <v>-5.5098000000000003</v>
      </c>
    </row>
    <row r="29" spans="1:22" x14ac:dyDescent="0.25">
      <c r="A29" s="1">
        <f t="shared" si="0"/>
        <v>1</v>
      </c>
      <c r="B29">
        <v>675</v>
      </c>
      <c r="C29" s="5">
        <f t="shared" si="1"/>
        <v>9.3987436919381935</v>
      </c>
      <c r="D29" s="6">
        <v>988.57</v>
      </c>
      <c r="E29" s="6">
        <v>67.56</v>
      </c>
      <c r="F29" s="7">
        <f t="shared" si="2"/>
        <v>1004.4</v>
      </c>
      <c r="G29" s="7">
        <f t="shared" si="3"/>
        <v>103.60235171623471</v>
      </c>
      <c r="H29" s="7">
        <f t="shared" si="4"/>
        <v>1025.7649999999999</v>
      </c>
      <c r="I29" s="7">
        <f t="shared" si="5"/>
        <v>98.092551716234709</v>
      </c>
      <c r="J29" s="7">
        <f t="shared" si="6"/>
        <v>-37.194999999999823</v>
      </c>
      <c r="K29" s="7">
        <f t="shared" si="7"/>
        <v>-30.532551716234707</v>
      </c>
      <c r="M29" s="1" t="s">
        <v>2</v>
      </c>
      <c r="N29" s="1" t="s">
        <v>19</v>
      </c>
      <c r="O29" s="8">
        <f>1.488</f>
        <v>1.488</v>
      </c>
      <c r="P29" s="8"/>
      <c r="Q29" s="8" t="s">
        <v>20</v>
      </c>
      <c r="R29" s="8">
        <f>11.023</f>
        <v>11.023</v>
      </c>
      <c r="T29" s="9" t="s">
        <v>14</v>
      </c>
      <c r="U29" s="9"/>
      <c r="V29" s="9"/>
    </row>
    <row r="30" spans="1:22" x14ac:dyDescent="0.25">
      <c r="A30" s="1">
        <f t="shared" si="0"/>
        <v>1</v>
      </c>
      <c r="B30">
        <v>700</v>
      </c>
      <c r="C30" s="5">
        <f t="shared" si="1"/>
        <v>9.451211111832329</v>
      </c>
      <c r="D30" s="6">
        <v>1062.6099999999999</v>
      </c>
      <c r="E30" s="6">
        <v>67.8</v>
      </c>
      <c r="F30" s="7">
        <f t="shared" si="2"/>
        <v>1041.5999999999999</v>
      </c>
      <c r="G30" s="7">
        <f t="shared" si="3"/>
        <v>104.18070008572776</v>
      </c>
      <c r="H30" s="7">
        <f t="shared" si="4"/>
        <v>1062.9649999999999</v>
      </c>
      <c r="I30" s="7">
        <f t="shared" si="5"/>
        <v>98.670900085727766</v>
      </c>
      <c r="J30" s="7">
        <f t="shared" si="6"/>
        <v>-0.35500000000001819</v>
      </c>
      <c r="K30" s="7">
        <f t="shared" si="7"/>
        <v>-30.870900085727769</v>
      </c>
      <c r="O30" s="2"/>
      <c r="R30" s="2"/>
      <c r="U30" s="1" t="s">
        <v>13</v>
      </c>
    </row>
    <row r="31" spans="1:22" x14ac:dyDescent="0.25">
      <c r="A31" s="1">
        <f t="shared" si="0"/>
        <v>1</v>
      </c>
      <c r="B31">
        <v>725</v>
      </c>
      <c r="C31" s="5">
        <f t="shared" si="1"/>
        <v>9.5018371849022962</v>
      </c>
      <c r="D31" s="6">
        <v>1140.82</v>
      </c>
      <c r="E31" s="6">
        <v>67.959999999999994</v>
      </c>
      <c r="F31" s="7">
        <f t="shared" si="2"/>
        <v>1078.8</v>
      </c>
      <c r="G31" s="7">
        <f t="shared" si="3"/>
        <v>104.73875128917801</v>
      </c>
      <c r="H31" s="7">
        <f t="shared" si="4"/>
        <v>1100.165</v>
      </c>
      <c r="I31" s="7">
        <f t="shared" si="5"/>
        <v>99.228951289178013</v>
      </c>
      <c r="J31" s="7">
        <f t="shared" si="6"/>
        <v>40.654999999999973</v>
      </c>
      <c r="K31" s="7">
        <f t="shared" si="7"/>
        <v>-31.26895128917802</v>
      </c>
      <c r="L31" s="1" t="s">
        <v>2</v>
      </c>
    </row>
    <row r="32" spans="1:22" x14ac:dyDescent="0.25">
      <c r="A32" s="1">
        <f t="shared" si="0"/>
        <v>1</v>
      </c>
      <c r="B32">
        <v>750</v>
      </c>
      <c r="C32" s="5">
        <f t="shared" si="1"/>
        <v>9.5507467853832431</v>
      </c>
      <c r="D32" s="6">
        <v>1060.78</v>
      </c>
      <c r="E32" s="6">
        <v>67.72</v>
      </c>
      <c r="F32" s="7">
        <f t="shared" si="2"/>
        <v>1116</v>
      </c>
      <c r="G32" s="7">
        <f t="shared" si="3"/>
        <v>105.27788181527949</v>
      </c>
      <c r="H32" s="7">
        <f t="shared" si="4"/>
        <v>1137.365</v>
      </c>
      <c r="I32" s="7">
        <f t="shared" si="5"/>
        <v>99.768081815279487</v>
      </c>
      <c r="J32" s="7">
        <f t="shared" si="6"/>
        <v>-76.585000000000036</v>
      </c>
      <c r="K32" s="7">
        <f t="shared" si="7"/>
        <v>-32.048081815279488</v>
      </c>
      <c r="T32" s="9" t="s">
        <v>15</v>
      </c>
      <c r="U32" s="9"/>
      <c r="V32" s="9"/>
    </row>
    <row r="33" spans="1:21" x14ac:dyDescent="0.25">
      <c r="A33" s="1">
        <f t="shared" si="0"/>
        <v>1</v>
      </c>
      <c r="B33">
        <v>775</v>
      </c>
      <c r="C33" s="5">
        <f t="shared" si="1"/>
        <v>9.5980525001616002</v>
      </c>
      <c r="D33" s="6">
        <v>1141.6300000000001</v>
      </c>
      <c r="E33" s="6">
        <v>67.16</v>
      </c>
      <c r="F33" s="7">
        <f t="shared" si="2"/>
        <v>1153.2</v>
      </c>
      <c r="G33" s="7">
        <f t="shared" si="3"/>
        <v>105.79933270928132</v>
      </c>
      <c r="H33" s="7">
        <f t="shared" si="4"/>
        <v>1174.5650000000001</v>
      </c>
      <c r="I33" s="7">
        <f t="shared" si="5"/>
        <v>100.28953270928132</v>
      </c>
      <c r="J33" s="7">
        <f t="shared" si="6"/>
        <v>-32.934999999999945</v>
      </c>
      <c r="K33" s="7">
        <f t="shared" si="7"/>
        <v>-33.129532709281321</v>
      </c>
      <c r="P33" s="1" t="s">
        <v>10</v>
      </c>
      <c r="Q33" s="1" t="s">
        <v>11</v>
      </c>
      <c r="U33" s="1" t="s">
        <v>16</v>
      </c>
    </row>
    <row r="34" spans="1:21" x14ac:dyDescent="0.25">
      <c r="A34" s="1">
        <f t="shared" si="0"/>
        <v>1</v>
      </c>
      <c r="B34">
        <v>800</v>
      </c>
      <c r="C34" s="5">
        <f t="shared" si="1"/>
        <v>9.6438561897747253</v>
      </c>
      <c r="D34" s="6">
        <v>1217.98</v>
      </c>
      <c r="E34" s="6">
        <v>70.040000000000006</v>
      </c>
      <c r="F34" s="7">
        <f t="shared" si="2"/>
        <v>1190.4000000000001</v>
      </c>
      <c r="G34" s="7">
        <f t="shared" si="3"/>
        <v>106.30422677988679</v>
      </c>
      <c r="H34" s="7">
        <f t="shared" si="4"/>
        <v>1211.7650000000001</v>
      </c>
      <c r="I34" s="7">
        <f t="shared" si="5"/>
        <v>100.79442677988679</v>
      </c>
      <c r="J34" s="7">
        <f t="shared" si="6"/>
        <v>6.2149999999999181</v>
      </c>
      <c r="K34" s="7">
        <f t="shared" si="7"/>
        <v>-30.754426779886785</v>
      </c>
      <c r="P34" s="1" t="s">
        <v>12</v>
      </c>
      <c r="Q34" s="1" t="s">
        <v>12</v>
      </c>
      <c r="R34" s="9" t="s">
        <v>4</v>
      </c>
      <c r="S34" s="9"/>
    </row>
    <row r="35" spans="1:21" x14ac:dyDescent="0.25">
      <c r="A35" s="1">
        <f t="shared" si="0"/>
        <v>1</v>
      </c>
      <c r="B35">
        <v>825</v>
      </c>
      <c r="C35" s="5">
        <f t="shared" si="1"/>
        <v>9.6882503091331778</v>
      </c>
      <c r="D35" s="6">
        <v>1326.91</v>
      </c>
      <c r="E35" s="6">
        <v>67.959999999999994</v>
      </c>
      <c r="F35" s="7">
        <f t="shared" si="2"/>
        <v>1227.5999999999999</v>
      </c>
      <c r="G35" s="7">
        <f t="shared" si="3"/>
        <v>106.79358315757501</v>
      </c>
      <c r="H35" s="7">
        <f t="shared" si="4"/>
        <v>1248.9649999999999</v>
      </c>
      <c r="I35" s="7">
        <f t="shared" si="5"/>
        <v>101.28378315757502</v>
      </c>
      <c r="J35" s="7">
        <f t="shared" si="6"/>
        <v>77.945000000000164</v>
      </c>
      <c r="K35" s="7">
        <f t="shared" si="7"/>
        <v>-33.323783157575022</v>
      </c>
      <c r="M35" s="1" t="s">
        <v>1</v>
      </c>
      <c r="N35" s="1" t="s">
        <v>0</v>
      </c>
      <c r="O35" s="1" t="s">
        <v>17</v>
      </c>
      <c r="P35" s="1" t="s">
        <v>7</v>
      </c>
      <c r="Q35" s="1" t="s">
        <v>7</v>
      </c>
      <c r="R35" s="1" t="s">
        <v>10</v>
      </c>
      <c r="S35" s="1" t="s">
        <v>11</v>
      </c>
    </row>
    <row r="36" spans="1:21" x14ac:dyDescent="0.25">
      <c r="A36" s="1">
        <f t="shared" si="0"/>
        <v>1</v>
      </c>
      <c r="B36">
        <v>850</v>
      </c>
      <c r="C36" s="5">
        <f t="shared" si="1"/>
        <v>9.7313190310250643</v>
      </c>
      <c r="D36" s="6">
        <v>1249.5999999999999</v>
      </c>
      <c r="E36" s="6">
        <v>68.12</v>
      </c>
      <c r="F36" s="7">
        <f t="shared" si="2"/>
        <v>1264.8</v>
      </c>
      <c r="G36" s="7">
        <f t="shared" si="3"/>
        <v>107.26832967898928</v>
      </c>
      <c r="H36" s="7">
        <f t="shared" si="4"/>
        <v>1286.165</v>
      </c>
      <c r="I36" s="7">
        <f t="shared" si="5"/>
        <v>101.75852967898928</v>
      </c>
      <c r="J36" s="7">
        <f t="shared" si="6"/>
        <v>-36.565000000000055</v>
      </c>
      <c r="K36" s="7">
        <f t="shared" si="7"/>
        <v>-33.638529678989272</v>
      </c>
      <c r="M36" s="1">
        <f>N36^0</f>
        <v>1</v>
      </c>
      <c r="N36" s="1">
        <f>B3</f>
        <v>25</v>
      </c>
      <c r="O36" s="5">
        <f>C3</f>
        <v>4.6438561897747244</v>
      </c>
      <c r="P36" s="7">
        <f>D3</f>
        <v>40.090000000000003</v>
      </c>
      <c r="Q36" s="7">
        <f>E3</f>
        <v>31</v>
      </c>
      <c r="R36" s="7">
        <f>H3</f>
        <v>58.564999999999998</v>
      </c>
      <c r="S36" s="7">
        <f>I3</f>
        <v>45.679426779886789</v>
      </c>
    </row>
    <row r="37" spans="1:21" x14ac:dyDescent="0.25">
      <c r="A37" s="1">
        <f t="shared" si="0"/>
        <v>1</v>
      </c>
      <c r="B37">
        <v>875</v>
      </c>
      <c r="C37" s="5">
        <f t="shared" si="1"/>
        <v>9.7731392067196907</v>
      </c>
      <c r="D37" s="6">
        <v>1258.0899999999999</v>
      </c>
      <c r="E37" s="6">
        <v>69.400000000000006</v>
      </c>
      <c r="F37" s="7">
        <f t="shared" si="2"/>
        <v>1302</v>
      </c>
      <c r="G37" s="7">
        <f t="shared" si="3"/>
        <v>107.72931347567115</v>
      </c>
      <c r="H37" s="7">
        <f t="shared" si="4"/>
        <v>1323.365</v>
      </c>
      <c r="I37" s="7">
        <f t="shared" si="5"/>
        <v>102.21951347567115</v>
      </c>
      <c r="J37" s="7">
        <f t="shared" si="6"/>
        <v>-65.275000000000091</v>
      </c>
      <c r="K37" s="7">
        <f t="shared" si="7"/>
        <v>-32.819513475671144</v>
      </c>
      <c r="M37" s="1">
        <f t="shared" ref="M37:M39" si="8">N37^0</f>
        <v>1</v>
      </c>
      <c r="N37" s="1">
        <f>B17</f>
        <v>375</v>
      </c>
      <c r="O37" s="5">
        <f>C17</f>
        <v>8.5507467853832431</v>
      </c>
      <c r="P37" s="7">
        <f>D17</f>
        <v>608.71</v>
      </c>
      <c r="Q37" s="7">
        <f>E17</f>
        <v>60.36</v>
      </c>
      <c r="R37" s="7">
        <f>H17</f>
        <v>579.36500000000001</v>
      </c>
      <c r="S37" s="7">
        <f>I17</f>
        <v>88.745081815279491</v>
      </c>
    </row>
    <row r="38" spans="1:21" x14ac:dyDescent="0.25">
      <c r="A38" s="1">
        <f t="shared" si="0"/>
        <v>1</v>
      </c>
      <c r="B38">
        <v>900</v>
      </c>
      <c r="C38" s="5">
        <f t="shared" si="1"/>
        <v>9.8137811912170374</v>
      </c>
      <c r="D38" s="6">
        <v>1334.8</v>
      </c>
      <c r="E38" s="6">
        <v>69.72</v>
      </c>
      <c r="F38" s="7">
        <f t="shared" si="2"/>
        <v>1339.2</v>
      </c>
      <c r="G38" s="7">
        <f t="shared" si="3"/>
        <v>108.1773100707854</v>
      </c>
      <c r="H38" s="7">
        <f t="shared" si="4"/>
        <v>1360.5650000000001</v>
      </c>
      <c r="I38" s="7">
        <f t="shared" si="5"/>
        <v>102.6675100707854</v>
      </c>
      <c r="J38" s="7">
        <f t="shared" si="6"/>
        <v>-25.7650000000001</v>
      </c>
      <c r="K38" s="7">
        <f t="shared" si="7"/>
        <v>-32.947510070785398</v>
      </c>
      <c r="M38" s="1">
        <f t="shared" si="8"/>
        <v>1</v>
      </c>
      <c r="N38" s="1">
        <f>B33</f>
        <v>775</v>
      </c>
      <c r="O38" s="5">
        <f>C33</f>
        <v>9.5980525001616002</v>
      </c>
      <c r="P38" s="7">
        <f>D33</f>
        <v>1141.6300000000001</v>
      </c>
      <c r="Q38" s="7">
        <f>E33</f>
        <v>67.16</v>
      </c>
      <c r="R38" s="7">
        <f>H33</f>
        <v>1174.5650000000001</v>
      </c>
      <c r="S38" s="7">
        <f>I33</f>
        <v>100.28953270928132</v>
      </c>
    </row>
    <row r="39" spans="1:21" x14ac:dyDescent="0.25">
      <c r="A39" s="1">
        <f t="shared" si="0"/>
        <v>1</v>
      </c>
      <c r="B39">
        <v>925</v>
      </c>
      <c r="C39" s="5">
        <f t="shared" si="1"/>
        <v>9.8533095554036745</v>
      </c>
      <c r="D39" s="6">
        <v>1301.95</v>
      </c>
      <c r="E39" s="6">
        <v>69.64</v>
      </c>
      <c r="F39" s="7">
        <f t="shared" si="2"/>
        <v>1376.4</v>
      </c>
      <c r="G39" s="7">
        <f t="shared" si="3"/>
        <v>108.6130312292147</v>
      </c>
      <c r="H39" s="7">
        <f t="shared" si="4"/>
        <v>1397.7650000000001</v>
      </c>
      <c r="I39" s="7">
        <f t="shared" si="5"/>
        <v>103.1032312292147</v>
      </c>
      <c r="J39" s="7">
        <f t="shared" si="6"/>
        <v>-95.815000000000055</v>
      </c>
      <c r="K39" s="7">
        <f t="shared" si="7"/>
        <v>-33.463231229214699</v>
      </c>
      <c r="M39" s="1">
        <f t="shared" si="8"/>
        <v>1</v>
      </c>
      <c r="N39" s="1">
        <f>B42</f>
        <v>1000</v>
      </c>
      <c r="O39" s="5">
        <f>C42</f>
        <v>9.965784284662087</v>
      </c>
      <c r="P39" s="7">
        <f>D42</f>
        <v>1364.71</v>
      </c>
      <c r="Q39" s="7">
        <f>E42</f>
        <v>72.12</v>
      </c>
      <c r="R39" s="7">
        <f>H42</f>
        <v>1509.365</v>
      </c>
      <c r="S39" s="7">
        <f>I42</f>
        <v>104.34304016983019</v>
      </c>
    </row>
    <row r="40" spans="1:21" x14ac:dyDescent="0.25">
      <c r="A40" s="1">
        <f t="shared" si="0"/>
        <v>1</v>
      </c>
      <c r="B40">
        <v>950</v>
      </c>
      <c r="C40" s="5">
        <f t="shared" si="1"/>
        <v>9.8917837032183105</v>
      </c>
      <c r="D40" s="6">
        <v>1388.08</v>
      </c>
      <c r="E40" s="6">
        <v>70.52</v>
      </c>
      <c r="F40" s="7">
        <f t="shared" si="2"/>
        <v>1413.6</v>
      </c>
      <c r="G40" s="7">
        <f t="shared" si="3"/>
        <v>109.03713176057543</v>
      </c>
      <c r="H40" s="7">
        <f t="shared" si="4"/>
        <v>1434.9649999999999</v>
      </c>
      <c r="I40" s="7">
        <f t="shared" si="5"/>
        <v>103.52733176057544</v>
      </c>
      <c r="J40" s="7">
        <f t="shared" si="6"/>
        <v>-46.884999999999991</v>
      </c>
      <c r="K40" s="7">
        <f t="shared" si="7"/>
        <v>-33.00733176057544</v>
      </c>
    </row>
    <row r="41" spans="1:21" x14ac:dyDescent="0.25">
      <c r="A41" s="1">
        <f t="shared" si="0"/>
        <v>1</v>
      </c>
      <c r="B41">
        <v>975</v>
      </c>
      <c r="C41" s="5">
        <f t="shared" si="1"/>
        <v>9.929258408636974</v>
      </c>
      <c r="D41" s="6">
        <v>1363.78</v>
      </c>
      <c r="E41" s="6">
        <v>71.08</v>
      </c>
      <c r="F41" s="7">
        <f t="shared" si="2"/>
        <v>1450.8</v>
      </c>
      <c r="G41" s="7">
        <f t="shared" si="3"/>
        <v>109.45021543840537</v>
      </c>
      <c r="H41" s="7">
        <f t="shared" si="4"/>
        <v>1472.165</v>
      </c>
      <c r="I41" s="7">
        <f t="shared" si="5"/>
        <v>103.94041543840537</v>
      </c>
      <c r="J41" s="7">
        <f t="shared" si="6"/>
        <v>-108.38499999999999</v>
      </c>
      <c r="K41" s="7">
        <f t="shared" si="7"/>
        <v>-32.860415438405369</v>
      </c>
    </row>
    <row r="42" spans="1:21" x14ac:dyDescent="0.25">
      <c r="A42" s="1">
        <f t="shared" si="0"/>
        <v>1</v>
      </c>
      <c r="B42">
        <v>1000</v>
      </c>
      <c r="C42" s="5">
        <f t="shared" si="1"/>
        <v>9.965784284662087</v>
      </c>
      <c r="D42" s="6">
        <v>1364.71</v>
      </c>
      <c r="E42" s="6">
        <v>72.12</v>
      </c>
      <c r="F42" s="7">
        <f t="shared" si="2"/>
        <v>1488</v>
      </c>
      <c r="G42" s="7">
        <f t="shared" si="3"/>
        <v>109.85284016983019</v>
      </c>
      <c r="H42" s="7">
        <f t="shared" si="4"/>
        <v>1509.365</v>
      </c>
      <c r="I42" s="7">
        <f t="shared" si="5"/>
        <v>104.34304016983019</v>
      </c>
      <c r="J42" s="7">
        <f t="shared" si="6"/>
        <v>-144.65499999999997</v>
      </c>
      <c r="K42" s="7">
        <f t="shared" si="7"/>
        <v>-32.223040169830185</v>
      </c>
      <c r="L42" t="s">
        <v>22</v>
      </c>
      <c r="M42"/>
      <c r="N42"/>
      <c r="O42"/>
      <c r="P42"/>
    </row>
    <row r="43" spans="1:21" x14ac:dyDescent="0.25">
      <c r="F43" s="3"/>
      <c r="G43" s="3"/>
      <c r="H43" s="3"/>
      <c r="I43" s="3"/>
      <c r="J43" s="3"/>
      <c r="K43" s="3"/>
      <c r="L43"/>
      <c r="M43"/>
      <c r="N43"/>
      <c r="O43"/>
      <c r="P43"/>
      <c r="Q43"/>
      <c r="R43"/>
      <c r="S43"/>
    </row>
    <row r="44" spans="1:21" x14ac:dyDescent="0.25">
      <c r="F44" s="3"/>
      <c r="G44" s="3"/>
      <c r="H44" s="3"/>
      <c r="I44" s="3"/>
      <c r="J44" s="3"/>
      <c r="K44" s="3"/>
      <c r="L44" t="s">
        <v>23</v>
      </c>
      <c r="M44"/>
      <c r="N44"/>
      <c r="O44"/>
      <c r="P44"/>
      <c r="Q44"/>
      <c r="R44"/>
      <c r="S44"/>
    </row>
    <row r="45" spans="1:21" x14ac:dyDescent="0.25">
      <c r="F45" s="3"/>
      <c r="G45" s="3"/>
      <c r="H45" s="3"/>
      <c r="I45" s="3"/>
      <c r="J45" s="3"/>
      <c r="K45" s="3"/>
      <c r="L45"/>
      <c r="M45"/>
      <c r="N45"/>
      <c r="O45"/>
      <c r="P45"/>
    </row>
    <row r="46" spans="1:21" x14ac:dyDescent="0.25">
      <c r="F46" s="3"/>
      <c r="G46" s="3"/>
      <c r="H46" s="3"/>
      <c r="I46" s="3"/>
      <c r="J46" s="3"/>
      <c r="K46" s="3"/>
      <c r="L46"/>
      <c r="M46"/>
      <c r="N46"/>
      <c r="O46"/>
      <c r="P46"/>
    </row>
    <row r="47" spans="1:21" x14ac:dyDescent="0.25"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</sheetData>
  <mergeCells count="5">
    <mergeCell ref="R34:S34"/>
    <mergeCell ref="H1:I1"/>
    <mergeCell ref="J1:K1"/>
    <mergeCell ref="T29:V29"/>
    <mergeCell ref="T32:V32"/>
  </mergeCells>
  <pageMargins left="0.25" right="0.25" top="0.75" bottom="0.75" header="0.3" footer="0.3"/>
  <pageSetup paperSize="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bubble_sort_vs_selection_sort_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 Dairo</dc:creator>
  <cp:lastModifiedBy>Ire Dairo</cp:lastModifiedBy>
  <cp:lastPrinted>2025-05-18T08:49:25Z</cp:lastPrinted>
  <dcterms:created xsi:type="dcterms:W3CDTF">2025-05-18T01:15:47Z</dcterms:created>
  <dcterms:modified xsi:type="dcterms:W3CDTF">2025-05-18T08:49:47Z</dcterms:modified>
</cp:coreProperties>
</file>