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271898d362ea1b/Documents/CSC_17C/midterm/Midterm_1/"/>
    </mc:Choice>
  </mc:AlternateContent>
  <xr:revisionPtr revIDLastSave="23" documentId="8_{820E67F0-6706-4816-998B-42768EC4FEBE}" xr6:coauthVersionLast="47" xr6:coauthVersionMax="47" xr10:uidLastSave="{BDC69C4B-4BA3-404B-A03B-A2D8BD5FF630}"/>
  <bookViews>
    <workbookView xWindow="28680" yWindow="480" windowWidth="29040" windowHeight="15720" xr2:uid="{379B1BC0-265D-49A7-B3D4-06F449DE8EBB}"/>
  </bookViews>
  <sheets>
    <sheet name="bubble_sort_vs_selection_sort_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9" i="1" l="1"/>
  <c r="R28" i="1"/>
  <c r="O36" i="1"/>
  <c r="O37" i="1"/>
  <c r="O38" i="1"/>
  <c r="O39" i="1"/>
  <c r="O29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3" i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3" i="1"/>
  <c r="J3" i="1" s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3" i="1"/>
  <c r="Q39" i="1"/>
  <c r="P39" i="1"/>
  <c r="Q38" i="1"/>
  <c r="P38" i="1"/>
  <c r="Q37" i="1"/>
  <c r="P37" i="1"/>
  <c r="Q36" i="1"/>
  <c r="P36" i="1"/>
  <c r="N39" i="1"/>
  <c r="N38" i="1"/>
  <c r="N37" i="1"/>
  <c r="N36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3" i="1"/>
  <c r="I37" i="1" l="1"/>
  <c r="K37" i="1" s="1"/>
  <c r="G37" i="1"/>
  <c r="I25" i="1"/>
  <c r="K25" i="1" s="1"/>
  <c r="G25" i="1"/>
  <c r="I13" i="1"/>
  <c r="K13" i="1" s="1"/>
  <c r="G13" i="1"/>
  <c r="G36" i="1"/>
  <c r="I36" i="1"/>
  <c r="K36" i="1" s="1"/>
  <c r="G24" i="1"/>
  <c r="I24" i="1"/>
  <c r="K24" i="1" s="1"/>
  <c r="G12" i="1"/>
  <c r="I12" i="1"/>
  <c r="K12" i="1" s="1"/>
  <c r="G35" i="1"/>
  <c r="I35" i="1"/>
  <c r="K35" i="1" s="1"/>
  <c r="G33" i="1"/>
  <c r="I33" i="1"/>
  <c r="K33" i="1" s="1"/>
  <c r="G21" i="1"/>
  <c r="I21" i="1"/>
  <c r="K21" i="1" s="1"/>
  <c r="G9" i="1"/>
  <c r="I9" i="1"/>
  <c r="K9" i="1" s="1"/>
  <c r="I32" i="1"/>
  <c r="K32" i="1" s="1"/>
  <c r="G32" i="1"/>
  <c r="I20" i="1"/>
  <c r="K20" i="1" s="1"/>
  <c r="G20" i="1"/>
  <c r="I8" i="1"/>
  <c r="K8" i="1" s="1"/>
  <c r="G8" i="1"/>
  <c r="G10" i="1"/>
  <c r="I10" i="1"/>
  <c r="K10" i="1" s="1"/>
  <c r="I3" i="1"/>
  <c r="K3" i="1" s="1"/>
  <c r="G3" i="1"/>
  <c r="I31" i="1"/>
  <c r="K31" i="1" s="1"/>
  <c r="G31" i="1"/>
  <c r="G19" i="1"/>
  <c r="I19" i="1"/>
  <c r="K19" i="1" s="1"/>
  <c r="G7" i="1"/>
  <c r="I7" i="1"/>
  <c r="K7" i="1" s="1"/>
  <c r="G11" i="1"/>
  <c r="I11" i="1"/>
  <c r="K11" i="1" s="1"/>
  <c r="G42" i="1"/>
  <c r="I42" i="1"/>
  <c r="K42" i="1" s="1"/>
  <c r="I30" i="1"/>
  <c r="K30" i="1" s="1"/>
  <c r="G30" i="1"/>
  <c r="G18" i="1"/>
  <c r="I18" i="1"/>
  <c r="K18" i="1" s="1"/>
  <c r="I6" i="1"/>
  <c r="K6" i="1" s="1"/>
  <c r="G6" i="1"/>
  <c r="G23" i="1"/>
  <c r="I23" i="1"/>
  <c r="K23" i="1" s="1"/>
  <c r="G41" i="1"/>
  <c r="I41" i="1"/>
  <c r="K41" i="1" s="1"/>
  <c r="G29" i="1"/>
  <c r="I29" i="1"/>
  <c r="K29" i="1" s="1"/>
  <c r="I17" i="1"/>
  <c r="K17" i="1" s="1"/>
  <c r="G17" i="1"/>
  <c r="G5" i="1"/>
  <c r="I5" i="1"/>
  <c r="K5" i="1" s="1"/>
  <c r="G22" i="1"/>
  <c r="I22" i="1"/>
  <c r="K22" i="1" s="1"/>
  <c r="I40" i="1"/>
  <c r="K40" i="1" s="1"/>
  <c r="G40" i="1"/>
  <c r="I28" i="1"/>
  <c r="K28" i="1" s="1"/>
  <c r="G28" i="1"/>
  <c r="I16" i="1"/>
  <c r="K16" i="1" s="1"/>
  <c r="G16" i="1"/>
  <c r="I4" i="1"/>
  <c r="K4" i="1" s="1"/>
  <c r="G4" i="1"/>
  <c r="G34" i="1"/>
  <c r="I34" i="1"/>
  <c r="K34" i="1" s="1"/>
  <c r="I39" i="1"/>
  <c r="K39" i="1" s="1"/>
  <c r="G39" i="1"/>
  <c r="I27" i="1"/>
  <c r="K27" i="1" s="1"/>
  <c r="G27" i="1"/>
  <c r="I15" i="1"/>
  <c r="K15" i="1" s="1"/>
  <c r="G15" i="1"/>
  <c r="I38" i="1"/>
  <c r="K38" i="1" s="1"/>
  <c r="G38" i="1"/>
  <c r="I26" i="1"/>
  <c r="K26" i="1" s="1"/>
  <c r="G26" i="1"/>
  <c r="I14" i="1"/>
  <c r="K14" i="1" s="1"/>
  <c r="G14" i="1"/>
  <c r="M36" i="1"/>
  <c r="M37" i="1"/>
  <c r="M38" i="1"/>
  <c r="M39" i="1"/>
  <c r="R37" i="1"/>
  <c r="R38" i="1"/>
  <c r="S39" i="1" l="1"/>
  <c r="S36" i="1"/>
  <c r="S38" i="1"/>
  <c r="S37" i="1"/>
  <c r="R36" i="1"/>
  <c r="R39" i="1"/>
</calcChain>
</file>

<file path=xl/sharedStrings.xml><?xml version="1.0" encoding="utf-8"?>
<sst xmlns="http://schemas.openxmlformats.org/spreadsheetml/2006/main" count="40" uniqueCount="25">
  <si>
    <t>Size(n)</t>
  </si>
  <si>
    <t>r^0</t>
  </si>
  <si>
    <t xml:space="preserve"> </t>
  </si>
  <si>
    <t xml:space="preserve">Cb0 = </t>
  </si>
  <si>
    <t>f(n) Big0(n^2)</t>
  </si>
  <si>
    <t>fit f(n)</t>
  </si>
  <si>
    <r>
      <rPr>
        <sz val="11"/>
        <color theme="1"/>
        <rFont val="Aptos Narrow"/>
        <family val="2"/>
      </rPr>
      <t>+</t>
    </r>
    <r>
      <rPr>
        <sz val="11"/>
        <color theme="1"/>
        <rFont val="Aptos Narrow"/>
        <family val="2"/>
        <scheme val="minor"/>
      </rPr>
      <t>Delta Above</t>
    </r>
  </si>
  <si>
    <t>opns</t>
  </si>
  <si>
    <t>Linear search</t>
  </si>
  <si>
    <t>Binary search</t>
  </si>
  <si>
    <t>linear</t>
  </si>
  <si>
    <t>binary</t>
  </si>
  <si>
    <t>search</t>
  </si>
  <si>
    <t xml:space="preserve">f(n) =c0*x^0 + c1*x^1 </t>
  </si>
  <si>
    <t>linear search</t>
  </si>
  <si>
    <t>binary search</t>
  </si>
  <si>
    <t>f(n) =c0*x^0 + c1 *log(x^1,2)</t>
  </si>
  <si>
    <t>log(n,2)</t>
  </si>
  <si>
    <t xml:space="preserve">Cl0 = </t>
  </si>
  <si>
    <t>cl1 =</t>
  </si>
  <si>
    <t>Cb1 =</t>
  </si>
  <si>
    <t>cl2</t>
  </si>
  <si>
    <t>Linear search grows linearly with input size (O(n))</t>
  </si>
  <si>
    <t>Binary search grows logarithmically (O(log n))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</si>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</sst>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search vs binary search Timing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4"/>
          <c:tx>
            <c:v>fit f(n) linear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'bubble_sort_vs_selection_sort_ '!$B$3:$B$42</c:f>
              <c:numCache>
                <c:formatCode>General</c:formatCode>
                <c:ptCount val="4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</c:numCache>
            </c:numRef>
          </c:xVal>
          <c:yVal>
            <c:numRef>
              <c:f>'bubble_sort_vs_selection_sort_ '!$H$3:$H$42</c:f>
              <c:numCache>
                <c:formatCode>0.00E+00</c:formatCode>
                <c:ptCount val="40"/>
                <c:pt idx="0">
                  <c:v>2.5000000000000002E-6</c:v>
                </c:pt>
                <c:pt idx="1">
                  <c:v>4.500000000000001E-6</c:v>
                </c:pt>
                <c:pt idx="2">
                  <c:v>6.5000000000000004E-6</c:v>
                </c:pt>
                <c:pt idx="3">
                  <c:v>8.5000000000000016E-6</c:v>
                </c:pt>
                <c:pt idx="4">
                  <c:v>1.0500000000000001E-5</c:v>
                </c:pt>
                <c:pt idx="5">
                  <c:v>1.2500000000000001E-5</c:v>
                </c:pt>
                <c:pt idx="6">
                  <c:v>1.4500000000000002E-5</c:v>
                </c:pt>
                <c:pt idx="7">
                  <c:v>1.6500000000000001E-5</c:v>
                </c:pt>
                <c:pt idx="8">
                  <c:v>1.8499999999999999E-5</c:v>
                </c:pt>
                <c:pt idx="9">
                  <c:v>2.05E-5</c:v>
                </c:pt>
                <c:pt idx="10">
                  <c:v>2.2500000000000001E-5</c:v>
                </c:pt>
                <c:pt idx="11">
                  <c:v>2.4499999999999999E-5</c:v>
                </c:pt>
                <c:pt idx="12">
                  <c:v>2.65E-5</c:v>
                </c:pt>
                <c:pt idx="13">
                  <c:v>2.8500000000000002E-5</c:v>
                </c:pt>
                <c:pt idx="14">
                  <c:v>3.0499999999999999E-5</c:v>
                </c:pt>
                <c:pt idx="15">
                  <c:v>3.2500000000000004E-5</c:v>
                </c:pt>
                <c:pt idx="16">
                  <c:v>3.4499999999999998E-5</c:v>
                </c:pt>
                <c:pt idx="17">
                  <c:v>3.65E-5</c:v>
                </c:pt>
                <c:pt idx="18">
                  <c:v>3.8500000000000001E-5</c:v>
                </c:pt>
                <c:pt idx="19">
                  <c:v>4.0500000000000002E-5</c:v>
                </c:pt>
                <c:pt idx="20">
                  <c:v>4.2500000000000003E-5</c:v>
                </c:pt>
                <c:pt idx="21">
                  <c:v>4.4500000000000004E-5</c:v>
                </c:pt>
                <c:pt idx="22">
                  <c:v>4.6499999999999999E-5</c:v>
                </c:pt>
                <c:pt idx="23">
                  <c:v>4.85E-5</c:v>
                </c:pt>
                <c:pt idx="24">
                  <c:v>5.0500000000000001E-5</c:v>
                </c:pt>
                <c:pt idx="25">
                  <c:v>5.2500000000000002E-5</c:v>
                </c:pt>
                <c:pt idx="26">
                  <c:v>5.4500000000000003E-5</c:v>
                </c:pt>
                <c:pt idx="27">
                  <c:v>5.6500000000000005E-5</c:v>
                </c:pt>
                <c:pt idx="28">
                  <c:v>5.8499999999999999E-5</c:v>
                </c:pt>
                <c:pt idx="29">
                  <c:v>6.05E-5</c:v>
                </c:pt>
                <c:pt idx="30">
                  <c:v>6.2500000000000001E-5</c:v>
                </c:pt>
                <c:pt idx="31">
                  <c:v>6.4500000000000009E-5</c:v>
                </c:pt>
                <c:pt idx="32">
                  <c:v>6.6500000000000004E-5</c:v>
                </c:pt>
                <c:pt idx="33">
                  <c:v>6.8499999999999998E-5</c:v>
                </c:pt>
                <c:pt idx="34">
                  <c:v>7.0500000000000006E-5</c:v>
                </c:pt>
                <c:pt idx="35">
                  <c:v>7.25E-5</c:v>
                </c:pt>
                <c:pt idx="36">
                  <c:v>7.4500000000000008E-5</c:v>
                </c:pt>
                <c:pt idx="37">
                  <c:v>7.6500000000000003E-5</c:v>
                </c:pt>
                <c:pt idx="38">
                  <c:v>7.8499999999999997E-5</c:v>
                </c:pt>
                <c:pt idx="39">
                  <c:v>8.0500000000000005E-5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99-4ED0-96A9-0BE2FAE7E72D}"/>
            </c:ext>
          </c:extLst>
        </c:ser>
        <c:ser>
          <c:idx val="5"/>
          <c:order val="5"/>
          <c:tx>
            <c:v>fit f(n) binary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'bubble_sort_vs_selection_sort_ '!$B$3:$B$42</c:f>
              <c:numCache>
                <c:formatCode>General</c:formatCode>
                <c:ptCount val="4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</c:numCache>
            </c:numRef>
          </c:xVal>
          <c:yVal>
            <c:numRef>
              <c:f>'bubble_sort_vs_selection_sort_ '!$I$3:$I$42</c:f>
              <c:numCache>
                <c:formatCode>0.00E+00</c:formatCode>
                <c:ptCount val="40"/>
                <c:pt idx="0">
                  <c:v>1.0000996578428465E-7</c:v>
                </c:pt>
                <c:pt idx="1">
                  <c:v>1.0001096578428465E-7</c:v>
                </c:pt>
                <c:pt idx="2">
                  <c:v>1.0001155074678538E-7</c:v>
                </c:pt>
                <c:pt idx="3">
                  <c:v>1.0001196578428466E-7</c:v>
                </c:pt>
                <c:pt idx="4">
                  <c:v>1.0001228771237954E-7</c:v>
                </c:pt>
                <c:pt idx="5">
                  <c:v>1.0001255074678537E-7</c:v>
                </c:pt>
                <c:pt idx="6">
                  <c:v>1.0001277313920671E-7</c:v>
                </c:pt>
                <c:pt idx="7">
                  <c:v>1.0001296578428466E-7</c:v>
                </c:pt>
                <c:pt idx="8">
                  <c:v>1.000131357092861E-7</c:v>
                </c:pt>
                <c:pt idx="9">
                  <c:v>1.0001328771237954E-7</c:v>
                </c:pt>
                <c:pt idx="10">
                  <c:v>1.0001342521590329E-7</c:v>
                </c:pt>
                <c:pt idx="11">
                  <c:v>1.0001355074678537E-7</c:v>
                </c:pt>
                <c:pt idx="12">
                  <c:v>1.000136662240028E-7</c:v>
                </c:pt>
                <c:pt idx="13">
                  <c:v>1.0001377313920671E-7</c:v>
                </c:pt>
                <c:pt idx="14">
                  <c:v>1.0001387267488026E-7</c:v>
                </c:pt>
                <c:pt idx="15">
                  <c:v>1.0001396578428466E-7</c:v>
                </c:pt>
                <c:pt idx="16">
                  <c:v>1.000140532471259E-7</c:v>
                </c:pt>
                <c:pt idx="17">
                  <c:v>1.000141357092861E-7</c:v>
                </c:pt>
                <c:pt idx="18">
                  <c:v>1.0001421371179811E-7</c:v>
                </c:pt>
                <c:pt idx="19">
                  <c:v>1.0001428771237954E-7</c:v>
                </c:pt>
                <c:pt idx="20">
                  <c:v>1.0001435810170744E-7</c:v>
                </c:pt>
                <c:pt idx="21">
                  <c:v>1.0001442521590329E-7</c:v>
                </c:pt>
                <c:pt idx="22">
                  <c:v>1.0001448934624072E-7</c:v>
                </c:pt>
                <c:pt idx="23">
                  <c:v>1.0001455074678538E-7</c:v>
                </c:pt>
                <c:pt idx="24">
                  <c:v>1.0001460964047443E-7</c:v>
                </c:pt>
                <c:pt idx="25">
                  <c:v>1.000146662240028E-7</c:v>
                </c:pt>
                <c:pt idx="26">
                  <c:v>1.0001472067178682E-7</c:v>
                </c:pt>
                <c:pt idx="27">
                  <c:v>1.0001477313920671E-7</c:v>
                </c:pt>
                <c:pt idx="28">
                  <c:v>1.0001482376527978E-7</c:v>
                </c:pt>
                <c:pt idx="29">
                  <c:v>1.0001487267488026E-7</c:v>
                </c:pt>
                <c:pt idx="30">
                  <c:v>1.0001491998059504E-7</c:v>
                </c:pt>
                <c:pt idx="31">
                  <c:v>1.0001496578428466E-7</c:v>
                </c:pt>
                <c:pt idx="32">
                  <c:v>1.0001501017840402E-7</c:v>
                </c:pt>
                <c:pt idx="33">
                  <c:v>1.0001505324712591E-7</c:v>
                </c:pt>
                <c:pt idx="34">
                  <c:v>1.000150950673016E-7</c:v>
                </c:pt>
                <c:pt idx="35">
                  <c:v>1.0001513570928611E-7</c:v>
                </c:pt>
                <c:pt idx="36">
                  <c:v>1.0001517523765029E-7</c:v>
                </c:pt>
                <c:pt idx="37">
                  <c:v>1.0001521371179811E-7</c:v>
                </c:pt>
                <c:pt idx="38">
                  <c:v>1.0001525118650352E-7</c:v>
                </c:pt>
                <c:pt idx="39">
                  <c:v>1.0001528771237955E-7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99-4ED0-96A9-0BE2FAE7E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002591"/>
        <c:axId val="92500307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'bubble_sort_vs_selection_sort_ '!$D$1</c15:sqref>
                        </c15:formulaRef>
                      </c:ext>
                    </c:extLst>
                    <c:strCache>
                      <c:ptCount val="1"/>
                      <c:pt idx="0">
                        <c:v>Linear search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'bubble_sort_vs_selection_sort_ '!$B$3:$B$42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  <c:pt idx="20">
                        <c:v>21000</c:v>
                      </c:pt>
                      <c:pt idx="21">
                        <c:v>22000</c:v>
                      </c:pt>
                      <c:pt idx="22">
                        <c:v>23000</c:v>
                      </c:pt>
                      <c:pt idx="23">
                        <c:v>24000</c:v>
                      </c:pt>
                      <c:pt idx="24">
                        <c:v>25000</c:v>
                      </c:pt>
                      <c:pt idx="25">
                        <c:v>26000</c:v>
                      </c:pt>
                      <c:pt idx="26">
                        <c:v>27000</c:v>
                      </c:pt>
                      <c:pt idx="27">
                        <c:v>28000</c:v>
                      </c:pt>
                      <c:pt idx="28">
                        <c:v>29000</c:v>
                      </c:pt>
                      <c:pt idx="29">
                        <c:v>30000</c:v>
                      </c:pt>
                      <c:pt idx="30">
                        <c:v>31000</c:v>
                      </c:pt>
                      <c:pt idx="31">
                        <c:v>32000</c:v>
                      </c:pt>
                      <c:pt idx="32">
                        <c:v>33000</c:v>
                      </c:pt>
                      <c:pt idx="33">
                        <c:v>34000</c:v>
                      </c:pt>
                      <c:pt idx="34">
                        <c:v>35000</c:v>
                      </c:pt>
                      <c:pt idx="35">
                        <c:v>36000</c:v>
                      </c:pt>
                      <c:pt idx="36">
                        <c:v>37000</c:v>
                      </c:pt>
                      <c:pt idx="37">
                        <c:v>38000</c:v>
                      </c:pt>
                      <c:pt idx="38">
                        <c:v>39000</c:v>
                      </c:pt>
                      <c:pt idx="39">
                        <c:v>40000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'bubble_sort_vs_selection_sort_ '!$D$3:$D$42</c15:sqref>
                        </c15:formulaRef>
                      </c:ext>
                    </c:extLst>
                    <c:numCache>
                      <c:formatCode>0.00E+00</c:formatCode>
                      <c:ptCount val="40"/>
                      <c:pt idx="0">
                        <c:v>3.2559999999999998E-6</c:v>
                      </c:pt>
                      <c:pt idx="1">
                        <c:v>5.2580000000000003E-6</c:v>
                      </c:pt>
                      <c:pt idx="2">
                        <c:v>7.3069999999999997E-6</c:v>
                      </c:pt>
                      <c:pt idx="3">
                        <c:v>9.6649999999999998E-6</c:v>
                      </c:pt>
                      <c:pt idx="4">
                        <c:v>1.2055999999999999E-5</c:v>
                      </c:pt>
                      <c:pt idx="5">
                        <c:v>1.3720000000000001E-5</c:v>
                      </c:pt>
                      <c:pt idx="6">
                        <c:v>1.6337999999999998E-5</c:v>
                      </c:pt>
                      <c:pt idx="7">
                        <c:v>1.8304999999999998E-5</c:v>
                      </c:pt>
                      <c:pt idx="8">
                        <c:v>2.2759E-5</c:v>
                      </c:pt>
                      <c:pt idx="9">
                        <c:v>3.0821000000000002E-5</c:v>
                      </c:pt>
                      <c:pt idx="10">
                        <c:v>2.5239E-5</c:v>
                      </c:pt>
                      <c:pt idx="11">
                        <c:v>2.7676999999999999E-5</c:v>
                      </c:pt>
                      <c:pt idx="12">
                        <c:v>3.0399000000000002E-5</c:v>
                      </c:pt>
                      <c:pt idx="13">
                        <c:v>3.2583999999999998E-5</c:v>
                      </c:pt>
                      <c:pt idx="14">
                        <c:v>3.5376000000000001E-5</c:v>
                      </c:pt>
                      <c:pt idx="15">
                        <c:v>3.8180999999999999E-5</c:v>
                      </c:pt>
                      <c:pt idx="16">
                        <c:v>3.9823000000000001E-5</c:v>
                      </c:pt>
                      <c:pt idx="17">
                        <c:v>4.1183999999999997E-5</c:v>
                      </c:pt>
                      <c:pt idx="18">
                        <c:v>4.3322000000000003E-5</c:v>
                      </c:pt>
                      <c:pt idx="19">
                        <c:v>4.6356999999999997E-5</c:v>
                      </c:pt>
                      <c:pt idx="20">
                        <c:v>5.1885999999999998E-5</c:v>
                      </c:pt>
                      <c:pt idx="21">
                        <c:v>6.1062999999999995E-5</c:v>
                      </c:pt>
                      <c:pt idx="22">
                        <c:v>5.4960999999999998E-5</c:v>
                      </c:pt>
                      <c:pt idx="23">
                        <c:v>5.6357999999999998E-5</c:v>
                      </c:pt>
                      <c:pt idx="24">
                        <c:v>5.7272000000000003E-5</c:v>
                      </c:pt>
                      <c:pt idx="25">
                        <c:v>6.0633E-5</c:v>
                      </c:pt>
                      <c:pt idx="26">
                        <c:v>6.3967999999999995E-5</c:v>
                      </c:pt>
                      <c:pt idx="27">
                        <c:v>6.4546000000000002E-5</c:v>
                      </c:pt>
                      <c:pt idx="28">
                        <c:v>6.6773000000000006E-5</c:v>
                      </c:pt>
                      <c:pt idx="29">
                        <c:v>7.1365999999999994E-5</c:v>
                      </c:pt>
                      <c:pt idx="30">
                        <c:v>7.5603000000000001E-5</c:v>
                      </c:pt>
                      <c:pt idx="31">
                        <c:v>7.3798000000000001E-5</c:v>
                      </c:pt>
                      <c:pt idx="32">
                        <c:v>7.7230000000000004E-5</c:v>
                      </c:pt>
                      <c:pt idx="33">
                        <c:v>8.0777000000000003E-5</c:v>
                      </c:pt>
                      <c:pt idx="34">
                        <c:v>8.2879000000000004E-5</c:v>
                      </c:pt>
                      <c:pt idx="35">
                        <c:v>8.5131999999999997E-5</c:v>
                      </c:pt>
                      <c:pt idx="36">
                        <c:v>9.1007000000000005E-5</c:v>
                      </c:pt>
                      <c:pt idx="37">
                        <c:v>9.1048E-5</c:v>
                      </c:pt>
                      <c:pt idx="38">
                        <c:v>9.2812000000000005E-5</c:v>
                      </c:pt>
                      <c:pt idx="39">
                        <c:v>9.3214000000000006E-5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C59C-4239-9A87-A175007E2704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'!$E$1</c15:sqref>
                        </c15:formulaRef>
                      </c:ext>
                    </c:extLst>
                    <c:strCache>
                      <c:ptCount val="1"/>
                      <c:pt idx="0">
                        <c:v>Binary search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1"/>
                  <c:trendlineLbl>
                    <c:layout>
                      <c:manualLayout>
                        <c:x val="0.17721163144080673"/>
                        <c:y val="0.17428367419270591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'!$B$3:$B$42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  <c:pt idx="20">
                        <c:v>21000</c:v>
                      </c:pt>
                      <c:pt idx="21">
                        <c:v>22000</c:v>
                      </c:pt>
                      <c:pt idx="22">
                        <c:v>23000</c:v>
                      </c:pt>
                      <c:pt idx="23">
                        <c:v>24000</c:v>
                      </c:pt>
                      <c:pt idx="24">
                        <c:v>25000</c:v>
                      </c:pt>
                      <c:pt idx="25">
                        <c:v>26000</c:v>
                      </c:pt>
                      <c:pt idx="26">
                        <c:v>27000</c:v>
                      </c:pt>
                      <c:pt idx="27">
                        <c:v>28000</c:v>
                      </c:pt>
                      <c:pt idx="28">
                        <c:v>29000</c:v>
                      </c:pt>
                      <c:pt idx="29">
                        <c:v>30000</c:v>
                      </c:pt>
                      <c:pt idx="30">
                        <c:v>31000</c:v>
                      </c:pt>
                      <c:pt idx="31">
                        <c:v>32000</c:v>
                      </c:pt>
                      <c:pt idx="32">
                        <c:v>33000</c:v>
                      </c:pt>
                      <c:pt idx="33">
                        <c:v>34000</c:v>
                      </c:pt>
                      <c:pt idx="34">
                        <c:v>35000</c:v>
                      </c:pt>
                      <c:pt idx="35">
                        <c:v>36000</c:v>
                      </c:pt>
                      <c:pt idx="36">
                        <c:v>37000</c:v>
                      </c:pt>
                      <c:pt idx="37">
                        <c:v>38000</c:v>
                      </c:pt>
                      <c:pt idx="38">
                        <c:v>39000</c:v>
                      </c:pt>
                      <c:pt idx="39">
                        <c:v>40000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'!$E$3:$E$42</c15:sqref>
                        </c15:formulaRef>
                      </c:ext>
                    </c:extLst>
                    <c:numCache>
                      <c:formatCode>0.00E+00</c:formatCode>
                      <c:ptCount val="40"/>
                      <c:pt idx="0">
                        <c:v>9.9999999999999995E-8</c:v>
                      </c:pt>
                      <c:pt idx="1">
                        <c:v>9.5999999999999999E-8</c:v>
                      </c:pt>
                      <c:pt idx="2">
                        <c:v>1.1000000000000001E-7</c:v>
                      </c:pt>
                      <c:pt idx="3">
                        <c:v>1.09E-7</c:v>
                      </c:pt>
                      <c:pt idx="4">
                        <c:v>1.1000000000000001E-7</c:v>
                      </c:pt>
                      <c:pt idx="5">
                        <c:v>9.0999999999999994E-8</c:v>
                      </c:pt>
                      <c:pt idx="6">
                        <c:v>9.5999999999999999E-8</c:v>
                      </c:pt>
                      <c:pt idx="7">
                        <c:v>8.9000000000000003E-8</c:v>
                      </c:pt>
                      <c:pt idx="8">
                        <c:v>9.2999999999999999E-8</c:v>
                      </c:pt>
                      <c:pt idx="9">
                        <c:v>9.6999999999999995E-8</c:v>
                      </c:pt>
                      <c:pt idx="10">
                        <c:v>8.6999999999999998E-8</c:v>
                      </c:pt>
                      <c:pt idx="11">
                        <c:v>9.8000000000000004E-8</c:v>
                      </c:pt>
                      <c:pt idx="12">
                        <c:v>9.8000000000000004E-8</c:v>
                      </c:pt>
                      <c:pt idx="13">
                        <c:v>9.2000000000000003E-8</c:v>
                      </c:pt>
                      <c:pt idx="14">
                        <c:v>8.6999999999999998E-8</c:v>
                      </c:pt>
                      <c:pt idx="15">
                        <c:v>1.2100000000000001E-7</c:v>
                      </c:pt>
                      <c:pt idx="16">
                        <c:v>1.18E-7</c:v>
                      </c:pt>
                      <c:pt idx="17">
                        <c:v>1.24E-7</c:v>
                      </c:pt>
                      <c:pt idx="18">
                        <c:v>1.2200000000000001E-7</c:v>
                      </c:pt>
                      <c:pt idx="19">
                        <c:v>1.23E-7</c:v>
                      </c:pt>
                      <c:pt idx="20">
                        <c:v>1.2700000000000001E-7</c:v>
                      </c:pt>
                      <c:pt idx="21">
                        <c:v>1.3799999999999999E-7</c:v>
                      </c:pt>
                      <c:pt idx="22">
                        <c:v>1.3899999999999999E-7</c:v>
                      </c:pt>
                      <c:pt idx="23">
                        <c:v>1.4000000000000001E-7</c:v>
                      </c:pt>
                      <c:pt idx="24">
                        <c:v>1.3899999999999999E-7</c:v>
                      </c:pt>
                      <c:pt idx="25">
                        <c:v>1.2800000000000001E-7</c:v>
                      </c:pt>
                      <c:pt idx="26">
                        <c:v>1.29E-7</c:v>
                      </c:pt>
                      <c:pt idx="27">
                        <c:v>1.3799999999999999E-7</c:v>
                      </c:pt>
                      <c:pt idx="28">
                        <c:v>1.37E-7</c:v>
                      </c:pt>
                      <c:pt idx="29">
                        <c:v>1.29E-7</c:v>
                      </c:pt>
                      <c:pt idx="30">
                        <c:v>1.2499999999999999E-7</c:v>
                      </c:pt>
                      <c:pt idx="31">
                        <c:v>1.2200000000000001E-7</c:v>
                      </c:pt>
                      <c:pt idx="32">
                        <c:v>1.2700000000000001E-7</c:v>
                      </c:pt>
                      <c:pt idx="33">
                        <c:v>1.14E-7</c:v>
                      </c:pt>
                      <c:pt idx="34">
                        <c:v>1.2700000000000001E-7</c:v>
                      </c:pt>
                      <c:pt idx="35">
                        <c:v>1.31E-7</c:v>
                      </c:pt>
                      <c:pt idx="36">
                        <c:v>1.1600000000000001E-7</c:v>
                      </c:pt>
                      <c:pt idx="37">
                        <c:v>1.2100000000000001E-7</c:v>
                      </c:pt>
                      <c:pt idx="38">
                        <c:v>1.23E-7</c:v>
                      </c:pt>
                      <c:pt idx="39">
                        <c:v>1.1999999999999999E-7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59C-4239-9A87-A175007E2704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Data f(n) (bubble)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'!$N$36:$N$39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1000</c:v>
                      </c:pt>
                      <c:pt idx="1">
                        <c:v>15000</c:v>
                      </c:pt>
                      <c:pt idx="2">
                        <c:v>31000</c:v>
                      </c:pt>
                      <c:pt idx="3">
                        <c:v>40000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'!$P$36:$P$39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3.2559999999999998E-6</c:v>
                      </c:pt>
                      <c:pt idx="1">
                        <c:v>3.5376000000000001E-5</c:v>
                      </c:pt>
                      <c:pt idx="2">
                        <c:v>7.5603000000000001E-5</c:v>
                      </c:pt>
                      <c:pt idx="3">
                        <c:v>9.3214000000000006E-5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899-4ED0-96A9-0BE2FAE7E72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Data f(n) (selection)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'!$N$36:$N$39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1000</c:v>
                      </c:pt>
                      <c:pt idx="1">
                        <c:v>15000</c:v>
                      </c:pt>
                      <c:pt idx="2">
                        <c:v>31000</c:v>
                      </c:pt>
                      <c:pt idx="3">
                        <c:v>40000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'!$Q$36:$Q$39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9.9999999999999995E-8</c:v>
                      </c:pt>
                      <c:pt idx="1">
                        <c:v>8.6999999999999998E-8</c:v>
                      </c:pt>
                      <c:pt idx="2">
                        <c:v>1.2499999999999999E-7</c:v>
                      </c:pt>
                      <c:pt idx="3">
                        <c:v>1.1999999999999999E-7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899-4ED0-96A9-0BE2FAE7E72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f(n) big o (n^2) bubble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'!$B$3:$B$42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  <c:pt idx="20">
                        <c:v>21000</c:v>
                      </c:pt>
                      <c:pt idx="21">
                        <c:v>22000</c:v>
                      </c:pt>
                      <c:pt idx="22">
                        <c:v>23000</c:v>
                      </c:pt>
                      <c:pt idx="23">
                        <c:v>24000</c:v>
                      </c:pt>
                      <c:pt idx="24">
                        <c:v>25000</c:v>
                      </c:pt>
                      <c:pt idx="25">
                        <c:v>26000</c:v>
                      </c:pt>
                      <c:pt idx="26">
                        <c:v>27000</c:v>
                      </c:pt>
                      <c:pt idx="27">
                        <c:v>28000</c:v>
                      </c:pt>
                      <c:pt idx="28">
                        <c:v>29000</c:v>
                      </c:pt>
                      <c:pt idx="29">
                        <c:v>30000</c:v>
                      </c:pt>
                      <c:pt idx="30">
                        <c:v>31000</c:v>
                      </c:pt>
                      <c:pt idx="31">
                        <c:v>32000</c:v>
                      </c:pt>
                      <c:pt idx="32">
                        <c:v>33000</c:v>
                      </c:pt>
                      <c:pt idx="33">
                        <c:v>34000</c:v>
                      </c:pt>
                      <c:pt idx="34">
                        <c:v>35000</c:v>
                      </c:pt>
                      <c:pt idx="35">
                        <c:v>36000</c:v>
                      </c:pt>
                      <c:pt idx="36">
                        <c:v>37000</c:v>
                      </c:pt>
                      <c:pt idx="37">
                        <c:v>38000</c:v>
                      </c:pt>
                      <c:pt idx="38">
                        <c:v>39000</c:v>
                      </c:pt>
                      <c:pt idx="39">
                        <c:v>40000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'!$F$3:$F$42</c15:sqref>
                        </c15:formulaRef>
                      </c:ext>
                    </c:extLst>
                    <c:numCache>
                      <c:formatCode>0.00E+00</c:formatCode>
                      <c:ptCount val="40"/>
                      <c:pt idx="0">
                        <c:v>2.0000000000000003E-6</c:v>
                      </c:pt>
                      <c:pt idx="1">
                        <c:v>4.0000000000000007E-6</c:v>
                      </c:pt>
                      <c:pt idx="2">
                        <c:v>6.0000000000000002E-6</c:v>
                      </c:pt>
                      <c:pt idx="3">
                        <c:v>8.0000000000000013E-6</c:v>
                      </c:pt>
                      <c:pt idx="4">
                        <c:v>1.0000000000000001E-5</c:v>
                      </c:pt>
                      <c:pt idx="5">
                        <c:v>1.2E-5</c:v>
                      </c:pt>
                      <c:pt idx="6">
                        <c:v>1.4000000000000001E-5</c:v>
                      </c:pt>
                      <c:pt idx="7">
                        <c:v>1.6000000000000003E-5</c:v>
                      </c:pt>
                      <c:pt idx="8">
                        <c:v>1.8E-5</c:v>
                      </c:pt>
                      <c:pt idx="9">
                        <c:v>2.0000000000000002E-5</c:v>
                      </c:pt>
                      <c:pt idx="10">
                        <c:v>2.2000000000000003E-5</c:v>
                      </c:pt>
                      <c:pt idx="11">
                        <c:v>2.4000000000000001E-5</c:v>
                      </c:pt>
                      <c:pt idx="12">
                        <c:v>2.6000000000000002E-5</c:v>
                      </c:pt>
                      <c:pt idx="13">
                        <c:v>2.8000000000000003E-5</c:v>
                      </c:pt>
                      <c:pt idx="14">
                        <c:v>3.0000000000000001E-5</c:v>
                      </c:pt>
                      <c:pt idx="15">
                        <c:v>3.2000000000000005E-5</c:v>
                      </c:pt>
                      <c:pt idx="16">
                        <c:v>3.4E-5</c:v>
                      </c:pt>
                      <c:pt idx="17">
                        <c:v>3.6000000000000001E-5</c:v>
                      </c:pt>
                      <c:pt idx="18">
                        <c:v>3.8000000000000002E-5</c:v>
                      </c:pt>
                      <c:pt idx="19">
                        <c:v>4.0000000000000003E-5</c:v>
                      </c:pt>
                      <c:pt idx="20">
                        <c:v>4.2000000000000004E-5</c:v>
                      </c:pt>
                      <c:pt idx="21">
                        <c:v>4.4000000000000006E-5</c:v>
                      </c:pt>
                      <c:pt idx="22">
                        <c:v>4.6E-5</c:v>
                      </c:pt>
                      <c:pt idx="23">
                        <c:v>4.8000000000000001E-5</c:v>
                      </c:pt>
                      <c:pt idx="24">
                        <c:v>5.0000000000000002E-5</c:v>
                      </c:pt>
                      <c:pt idx="25">
                        <c:v>5.2000000000000004E-5</c:v>
                      </c:pt>
                      <c:pt idx="26">
                        <c:v>5.4000000000000005E-5</c:v>
                      </c:pt>
                      <c:pt idx="27">
                        <c:v>5.6000000000000006E-5</c:v>
                      </c:pt>
                      <c:pt idx="28">
                        <c:v>5.8E-5</c:v>
                      </c:pt>
                      <c:pt idx="29">
                        <c:v>6.0000000000000002E-5</c:v>
                      </c:pt>
                      <c:pt idx="30">
                        <c:v>6.2000000000000003E-5</c:v>
                      </c:pt>
                      <c:pt idx="31">
                        <c:v>6.4000000000000011E-5</c:v>
                      </c:pt>
                      <c:pt idx="32">
                        <c:v>6.6000000000000005E-5</c:v>
                      </c:pt>
                      <c:pt idx="33">
                        <c:v>6.7999999999999999E-5</c:v>
                      </c:pt>
                      <c:pt idx="34">
                        <c:v>7.0000000000000007E-5</c:v>
                      </c:pt>
                      <c:pt idx="35">
                        <c:v>7.2000000000000002E-5</c:v>
                      </c:pt>
                      <c:pt idx="36">
                        <c:v>7.400000000000001E-5</c:v>
                      </c:pt>
                      <c:pt idx="37">
                        <c:v>7.6000000000000004E-5</c:v>
                      </c:pt>
                      <c:pt idx="38">
                        <c:v>7.7999999999999999E-5</c:v>
                      </c:pt>
                      <c:pt idx="39">
                        <c:v>8.0000000000000007E-5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899-4ED0-96A9-0BE2FAE7E72D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v>f(n) big o (n^2) selection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'!$B$3:$B$42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  <c:pt idx="20">
                        <c:v>21000</c:v>
                      </c:pt>
                      <c:pt idx="21">
                        <c:v>22000</c:v>
                      </c:pt>
                      <c:pt idx="22">
                        <c:v>23000</c:v>
                      </c:pt>
                      <c:pt idx="23">
                        <c:v>24000</c:v>
                      </c:pt>
                      <c:pt idx="24">
                        <c:v>25000</c:v>
                      </c:pt>
                      <c:pt idx="25">
                        <c:v>26000</c:v>
                      </c:pt>
                      <c:pt idx="26">
                        <c:v>27000</c:v>
                      </c:pt>
                      <c:pt idx="27">
                        <c:v>28000</c:v>
                      </c:pt>
                      <c:pt idx="28">
                        <c:v>29000</c:v>
                      </c:pt>
                      <c:pt idx="29">
                        <c:v>30000</c:v>
                      </c:pt>
                      <c:pt idx="30">
                        <c:v>31000</c:v>
                      </c:pt>
                      <c:pt idx="31">
                        <c:v>32000</c:v>
                      </c:pt>
                      <c:pt idx="32">
                        <c:v>33000</c:v>
                      </c:pt>
                      <c:pt idx="33">
                        <c:v>34000</c:v>
                      </c:pt>
                      <c:pt idx="34">
                        <c:v>35000</c:v>
                      </c:pt>
                      <c:pt idx="35">
                        <c:v>36000</c:v>
                      </c:pt>
                      <c:pt idx="36">
                        <c:v>37000</c:v>
                      </c:pt>
                      <c:pt idx="37">
                        <c:v>38000</c:v>
                      </c:pt>
                      <c:pt idx="38">
                        <c:v>39000</c:v>
                      </c:pt>
                      <c:pt idx="39">
                        <c:v>40000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'!$G$3:$G$42</c15:sqref>
                        </c15:formulaRef>
                      </c:ext>
                    </c:extLst>
                    <c:numCache>
                      <c:formatCode>0.00E+00</c:formatCode>
                      <c:ptCount val="40"/>
                      <c:pt idx="0">
                        <c:v>9.9657842846620875E-12</c:v>
                      </c:pt>
                      <c:pt idx="1">
                        <c:v>1.0965784284662087E-11</c:v>
                      </c:pt>
                      <c:pt idx="2">
                        <c:v>1.1550746785383243E-11</c:v>
                      </c:pt>
                      <c:pt idx="3">
                        <c:v>1.1965784284662087E-11</c:v>
                      </c:pt>
                      <c:pt idx="4">
                        <c:v>1.228771237954945E-11</c:v>
                      </c:pt>
                      <c:pt idx="5">
                        <c:v>1.2550746785383243E-11</c:v>
                      </c:pt>
                      <c:pt idx="6">
                        <c:v>1.277313920671969E-11</c:v>
                      </c:pt>
                      <c:pt idx="7">
                        <c:v>1.2965784284662087E-11</c:v>
                      </c:pt>
                      <c:pt idx="8">
                        <c:v>1.31357092861044E-11</c:v>
                      </c:pt>
                      <c:pt idx="9">
                        <c:v>1.328771237954945E-11</c:v>
                      </c:pt>
                      <c:pt idx="10">
                        <c:v>1.3425215903299384E-11</c:v>
                      </c:pt>
                      <c:pt idx="11">
                        <c:v>1.3550746785383243E-11</c:v>
                      </c:pt>
                      <c:pt idx="12">
                        <c:v>1.3666224002803177E-11</c:v>
                      </c:pt>
                      <c:pt idx="13">
                        <c:v>1.3773139206719693E-11</c:v>
                      </c:pt>
                      <c:pt idx="14">
                        <c:v>1.3872674880270606E-11</c:v>
                      </c:pt>
                      <c:pt idx="15">
                        <c:v>1.3965784284662087E-11</c:v>
                      </c:pt>
                      <c:pt idx="16">
                        <c:v>1.4053247125912428E-11</c:v>
                      </c:pt>
                      <c:pt idx="17">
                        <c:v>1.41357092861044E-11</c:v>
                      </c:pt>
                      <c:pt idx="18">
                        <c:v>1.4213711798105671E-11</c:v>
                      </c:pt>
                      <c:pt idx="19">
                        <c:v>1.4287712379549448E-11</c:v>
                      </c:pt>
                      <c:pt idx="20">
                        <c:v>1.4358101707440847E-11</c:v>
                      </c:pt>
                      <c:pt idx="21">
                        <c:v>1.4425215903299384E-11</c:v>
                      </c:pt>
                      <c:pt idx="22">
                        <c:v>1.4489346240719099E-11</c:v>
                      </c:pt>
                      <c:pt idx="23">
                        <c:v>1.4550746785383243E-11</c:v>
                      </c:pt>
                      <c:pt idx="24">
                        <c:v>1.4609640474436811E-11</c:v>
                      </c:pt>
                      <c:pt idx="25">
                        <c:v>1.466622400280318E-11</c:v>
                      </c:pt>
                      <c:pt idx="26">
                        <c:v>1.4720671786825555E-11</c:v>
                      </c:pt>
                      <c:pt idx="27">
                        <c:v>1.4773139206719693E-11</c:v>
                      </c:pt>
                      <c:pt idx="28">
                        <c:v>1.482376527978966E-11</c:v>
                      </c:pt>
                      <c:pt idx="29">
                        <c:v>1.4872674880270607E-11</c:v>
                      </c:pt>
                      <c:pt idx="30">
                        <c:v>1.4919980595048962E-11</c:v>
                      </c:pt>
                      <c:pt idx="31">
                        <c:v>1.4965784284662088E-11</c:v>
                      </c:pt>
                      <c:pt idx="32">
                        <c:v>1.5010178404020538E-11</c:v>
                      </c:pt>
                      <c:pt idx="33">
                        <c:v>1.5053247125912427E-11</c:v>
                      </c:pt>
                      <c:pt idx="34">
                        <c:v>1.5095067301607051E-11</c:v>
                      </c:pt>
                      <c:pt idx="35">
                        <c:v>1.51357092861044E-11</c:v>
                      </c:pt>
                      <c:pt idx="36">
                        <c:v>1.5175237650291037E-11</c:v>
                      </c:pt>
                      <c:pt idx="37">
                        <c:v>1.5213711798105671E-11</c:v>
                      </c:pt>
                      <c:pt idx="38">
                        <c:v>1.5251186503524338E-11</c:v>
                      </c:pt>
                      <c:pt idx="39">
                        <c:v>1.528771237954945E-11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899-4ED0-96A9-0BE2FAE7E72D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'+Delta Above bubble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'!$B$3:$B$42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  <c:pt idx="20">
                        <c:v>21000</c:v>
                      </c:pt>
                      <c:pt idx="21">
                        <c:v>22000</c:v>
                      </c:pt>
                      <c:pt idx="22">
                        <c:v>23000</c:v>
                      </c:pt>
                      <c:pt idx="23">
                        <c:v>24000</c:v>
                      </c:pt>
                      <c:pt idx="24">
                        <c:v>25000</c:v>
                      </c:pt>
                      <c:pt idx="25">
                        <c:v>26000</c:v>
                      </c:pt>
                      <c:pt idx="26">
                        <c:v>27000</c:v>
                      </c:pt>
                      <c:pt idx="27">
                        <c:v>28000</c:v>
                      </c:pt>
                      <c:pt idx="28">
                        <c:v>29000</c:v>
                      </c:pt>
                      <c:pt idx="29">
                        <c:v>30000</c:v>
                      </c:pt>
                      <c:pt idx="30">
                        <c:v>31000</c:v>
                      </c:pt>
                      <c:pt idx="31">
                        <c:v>32000</c:v>
                      </c:pt>
                      <c:pt idx="32">
                        <c:v>33000</c:v>
                      </c:pt>
                      <c:pt idx="33">
                        <c:v>34000</c:v>
                      </c:pt>
                      <c:pt idx="34">
                        <c:v>35000</c:v>
                      </c:pt>
                      <c:pt idx="35">
                        <c:v>36000</c:v>
                      </c:pt>
                      <c:pt idx="36">
                        <c:v>37000</c:v>
                      </c:pt>
                      <c:pt idx="37">
                        <c:v>38000</c:v>
                      </c:pt>
                      <c:pt idx="38">
                        <c:v>39000</c:v>
                      </c:pt>
                      <c:pt idx="39">
                        <c:v>40000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'!$J$3:$J$42</c15:sqref>
                        </c15:formulaRef>
                      </c:ext>
                    </c:extLst>
                    <c:numCache>
                      <c:formatCode>0.00E+00</c:formatCode>
                      <c:ptCount val="40"/>
                      <c:pt idx="0">
                        <c:v>7.5599999999999962E-7</c:v>
                      </c:pt>
                      <c:pt idx="1">
                        <c:v>7.5799999999999935E-7</c:v>
                      </c:pt>
                      <c:pt idx="2">
                        <c:v>8.0699999999999922E-7</c:v>
                      </c:pt>
                      <c:pt idx="3">
                        <c:v>1.1649999999999982E-6</c:v>
                      </c:pt>
                      <c:pt idx="4">
                        <c:v>1.5559999999999983E-6</c:v>
                      </c:pt>
                      <c:pt idx="5">
                        <c:v>1.2200000000000002E-6</c:v>
                      </c:pt>
                      <c:pt idx="6">
                        <c:v>1.8379999999999966E-6</c:v>
                      </c:pt>
                      <c:pt idx="7">
                        <c:v>1.8049999999999971E-6</c:v>
                      </c:pt>
                      <c:pt idx="8">
                        <c:v>4.2590000000000011E-6</c:v>
                      </c:pt>
                      <c:pt idx="9">
                        <c:v>1.0321000000000002E-5</c:v>
                      </c:pt>
                      <c:pt idx="10">
                        <c:v>2.7389999999999987E-6</c:v>
                      </c:pt>
                      <c:pt idx="11">
                        <c:v>3.1770000000000002E-6</c:v>
                      </c:pt>
                      <c:pt idx="12">
                        <c:v>3.8990000000000011E-6</c:v>
                      </c:pt>
                      <c:pt idx="13">
                        <c:v>4.0839999999999968E-6</c:v>
                      </c:pt>
                      <c:pt idx="14">
                        <c:v>4.8760000000000021E-6</c:v>
                      </c:pt>
                      <c:pt idx="15">
                        <c:v>5.6809999999999952E-6</c:v>
                      </c:pt>
                      <c:pt idx="16">
                        <c:v>5.3230000000000031E-6</c:v>
                      </c:pt>
                      <c:pt idx="17">
                        <c:v>4.6839999999999978E-6</c:v>
                      </c:pt>
                      <c:pt idx="18">
                        <c:v>4.8220000000000023E-6</c:v>
                      </c:pt>
                      <c:pt idx="19">
                        <c:v>5.8569999999999949E-6</c:v>
                      </c:pt>
                      <c:pt idx="20">
                        <c:v>9.3859999999999945E-6</c:v>
                      </c:pt>
                      <c:pt idx="21">
                        <c:v>1.656299999999999E-5</c:v>
                      </c:pt>
                      <c:pt idx="22">
                        <c:v>8.4609999999999991E-6</c:v>
                      </c:pt>
                      <c:pt idx="23">
                        <c:v>7.8579999999999983E-6</c:v>
                      </c:pt>
                      <c:pt idx="24">
                        <c:v>6.7720000000000022E-6</c:v>
                      </c:pt>
                      <c:pt idx="25">
                        <c:v>8.1329999999999982E-6</c:v>
                      </c:pt>
                      <c:pt idx="26">
                        <c:v>9.4679999999999913E-6</c:v>
                      </c:pt>
                      <c:pt idx="27">
                        <c:v>8.0459999999999972E-6</c:v>
                      </c:pt>
                      <c:pt idx="28">
                        <c:v>8.273000000000007E-6</c:v>
                      </c:pt>
                      <c:pt idx="29">
                        <c:v>1.0865999999999994E-5</c:v>
                      </c:pt>
                      <c:pt idx="30">
                        <c:v>1.3103E-5</c:v>
                      </c:pt>
                      <c:pt idx="31">
                        <c:v>9.2979999999999913E-6</c:v>
                      </c:pt>
                      <c:pt idx="32">
                        <c:v>1.0730000000000001E-5</c:v>
                      </c:pt>
                      <c:pt idx="33">
                        <c:v>1.2277000000000005E-5</c:v>
                      </c:pt>
                      <c:pt idx="34">
                        <c:v>1.2378999999999998E-5</c:v>
                      </c:pt>
                      <c:pt idx="35">
                        <c:v>1.2631999999999997E-5</c:v>
                      </c:pt>
                      <c:pt idx="36">
                        <c:v>1.6506999999999996E-5</c:v>
                      </c:pt>
                      <c:pt idx="37">
                        <c:v>1.4547999999999997E-5</c:v>
                      </c:pt>
                      <c:pt idx="38">
                        <c:v>1.4312000000000008E-5</c:v>
                      </c:pt>
                      <c:pt idx="39">
                        <c:v>1.2714000000000001E-5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899-4ED0-96A9-0BE2FAE7E72D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'+Delta Above selection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'!$B$3:$B$42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  <c:pt idx="15">
                        <c:v>16000</c:v>
                      </c:pt>
                      <c:pt idx="16">
                        <c:v>17000</c:v>
                      </c:pt>
                      <c:pt idx="17">
                        <c:v>18000</c:v>
                      </c:pt>
                      <c:pt idx="18">
                        <c:v>19000</c:v>
                      </c:pt>
                      <c:pt idx="19">
                        <c:v>20000</c:v>
                      </c:pt>
                      <c:pt idx="20">
                        <c:v>21000</c:v>
                      </c:pt>
                      <c:pt idx="21">
                        <c:v>22000</c:v>
                      </c:pt>
                      <c:pt idx="22">
                        <c:v>23000</c:v>
                      </c:pt>
                      <c:pt idx="23">
                        <c:v>24000</c:v>
                      </c:pt>
                      <c:pt idx="24">
                        <c:v>25000</c:v>
                      </c:pt>
                      <c:pt idx="25">
                        <c:v>26000</c:v>
                      </c:pt>
                      <c:pt idx="26">
                        <c:v>27000</c:v>
                      </c:pt>
                      <c:pt idx="27">
                        <c:v>28000</c:v>
                      </c:pt>
                      <c:pt idx="28">
                        <c:v>29000</c:v>
                      </c:pt>
                      <c:pt idx="29">
                        <c:v>30000</c:v>
                      </c:pt>
                      <c:pt idx="30">
                        <c:v>31000</c:v>
                      </c:pt>
                      <c:pt idx="31">
                        <c:v>32000</c:v>
                      </c:pt>
                      <c:pt idx="32">
                        <c:v>33000</c:v>
                      </c:pt>
                      <c:pt idx="33">
                        <c:v>34000</c:v>
                      </c:pt>
                      <c:pt idx="34">
                        <c:v>35000</c:v>
                      </c:pt>
                      <c:pt idx="35">
                        <c:v>36000</c:v>
                      </c:pt>
                      <c:pt idx="36">
                        <c:v>37000</c:v>
                      </c:pt>
                      <c:pt idx="37">
                        <c:v>38000</c:v>
                      </c:pt>
                      <c:pt idx="38">
                        <c:v>39000</c:v>
                      </c:pt>
                      <c:pt idx="39">
                        <c:v>40000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'bubble_sort_vs_selection_sort_ '!$K$3:$K$42</c15:sqref>
                        </c15:formulaRef>
                      </c:ext>
                    </c:extLst>
                    <c:numCache>
                      <c:formatCode>0.00E+00</c:formatCode>
                      <c:ptCount val="40"/>
                      <c:pt idx="0">
                        <c:v>-9.9657842846573684E-12</c:v>
                      </c:pt>
                      <c:pt idx="1">
                        <c:v>-4.0109657842846546E-9</c:v>
                      </c:pt>
                      <c:pt idx="2">
                        <c:v>9.9884492532146207E-9</c:v>
                      </c:pt>
                      <c:pt idx="3">
                        <c:v>8.9880342157153415E-9</c:v>
                      </c:pt>
                      <c:pt idx="4">
                        <c:v>9.9877122876204637E-9</c:v>
                      </c:pt>
                      <c:pt idx="5">
                        <c:v>-9.0125507467853785E-9</c:v>
                      </c:pt>
                      <c:pt idx="6">
                        <c:v>-4.0127731392067097E-9</c:v>
                      </c:pt>
                      <c:pt idx="7">
                        <c:v>-1.1012965784284653E-8</c:v>
                      </c:pt>
                      <c:pt idx="8">
                        <c:v>-7.0131357092861048E-9</c:v>
                      </c:pt>
                      <c:pt idx="9">
                        <c:v>-3.013287712379548E-9</c:v>
                      </c:pt>
                      <c:pt idx="10">
                        <c:v>-1.301342521590329E-8</c:v>
                      </c:pt>
                      <c:pt idx="11">
                        <c:v>-2.0135507467853699E-9</c:v>
                      </c:pt>
                      <c:pt idx="12">
                        <c:v>-2.0136662240027996E-9</c:v>
                      </c:pt>
                      <c:pt idx="13">
                        <c:v>-8.013773139206707E-9</c:v>
                      </c:pt>
                      <c:pt idx="14">
                        <c:v>-1.3013872674880263E-8</c:v>
                      </c:pt>
                      <c:pt idx="15">
                        <c:v>2.0986034215715354E-8</c:v>
                      </c:pt>
                      <c:pt idx="16">
                        <c:v>1.7985946752874094E-8</c:v>
                      </c:pt>
                      <c:pt idx="17">
                        <c:v>2.3985864290713894E-8</c:v>
                      </c:pt>
                      <c:pt idx="18">
                        <c:v>2.1985786288201902E-8</c:v>
                      </c:pt>
                      <c:pt idx="19">
                        <c:v>2.2985712287620459E-8</c:v>
                      </c:pt>
                      <c:pt idx="20">
                        <c:v>2.6985641898292571E-8</c:v>
                      </c:pt>
                      <c:pt idx="21">
                        <c:v>3.7985574784096702E-8</c:v>
                      </c:pt>
                      <c:pt idx="22">
                        <c:v>3.8985510653759271E-8</c:v>
                      </c:pt>
                      <c:pt idx="23">
                        <c:v>3.9985449253214634E-8</c:v>
                      </c:pt>
                      <c:pt idx="24">
                        <c:v>3.8985390359525556E-8</c:v>
                      </c:pt>
                      <c:pt idx="25">
                        <c:v>2.7985333775997203E-8</c:v>
                      </c:pt>
                      <c:pt idx="26">
                        <c:v>2.8985279328213181E-8</c:v>
                      </c:pt>
                      <c:pt idx="27">
                        <c:v>3.798522686079328E-8</c:v>
                      </c:pt>
                      <c:pt idx="28">
                        <c:v>3.6985176234720215E-8</c:v>
                      </c:pt>
                      <c:pt idx="29">
                        <c:v>2.8985127325119742E-8</c:v>
                      </c:pt>
                      <c:pt idx="30">
                        <c:v>2.498508001940495E-8</c:v>
                      </c:pt>
                      <c:pt idx="31">
                        <c:v>2.1985034215715349E-8</c:v>
                      </c:pt>
                      <c:pt idx="32">
                        <c:v>2.6984989821595992E-8</c:v>
                      </c:pt>
                      <c:pt idx="33">
                        <c:v>1.3984946752874097E-8</c:v>
                      </c:pt>
                      <c:pt idx="34">
                        <c:v>2.6984904932698414E-8</c:v>
                      </c:pt>
                      <c:pt idx="35">
                        <c:v>3.0984864290713889E-8</c:v>
                      </c:pt>
                      <c:pt idx="36">
                        <c:v>1.5984824762349721E-8</c:v>
                      </c:pt>
                      <c:pt idx="37">
                        <c:v>2.0984786288201905E-8</c:v>
                      </c:pt>
                      <c:pt idx="38">
                        <c:v>2.298474881349648E-8</c:v>
                      </c:pt>
                      <c:pt idx="39">
                        <c:v>1.9984712287620444E-8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899-4ED0-96A9-0BE2FAE7E72D}"/>
                  </c:ext>
                </c:extLst>
              </c15:ser>
            </c15:filteredScatterSeries>
          </c:ext>
        </c:extLst>
      </c:scatterChart>
      <c:valAx>
        <c:axId val="925002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003071"/>
        <c:crosses val="autoZero"/>
        <c:crossBetween val="midCat"/>
      </c:valAx>
      <c:valAx>
        <c:axId val="9250030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002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875194492903957"/>
          <c:y val="0.94007827607010819"/>
          <c:w val="0.842376349662879"/>
          <c:h val="4.4204631591974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133349</xdr:colOff>
      <xdr:row>0</xdr:row>
      <xdr:rowOff>76200</xdr:rowOff>
    </xdr:from>
    <xdr:to>
      <xdr:col>21</xdr:col>
      <xdr:colOff>466724</xdr:colOff>
      <xdr:row>25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84EC02-A5EB-F8BA-5137-68D49A512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1A5B-47D8-4C2B-8B8F-3A32AC762BA4}">
  <dimension ref="A1:V47"/>
  <sheetViews>
    <sheetView tabSelected="1" topLeftCell="A11" workbookViewId="0">
      <selection activeCell="X28" sqref="X28"/>
    </sheetView>
  </sheetViews>
  <sheetFormatPr defaultRowHeight="15" x14ac:dyDescent="0.25"/>
  <cols>
    <col min="1" max="1" width="5" style="1" customWidth="1"/>
    <col min="2" max="2" width="7.85546875" style="1" customWidth="1"/>
    <col min="3" max="3" width="11.7109375" style="1" customWidth="1"/>
    <col min="4" max="4" width="11.28515625" style="1" customWidth="1"/>
    <col min="5" max="5" width="12.28515625" style="1" customWidth="1"/>
    <col min="6" max="6" width="9.140625" style="1" customWidth="1"/>
    <col min="7" max="7" width="8.85546875" style="1" customWidth="1"/>
    <col min="8" max="9" width="9.140625" style="1" customWidth="1"/>
    <col min="10" max="10" width="8.42578125" style="1" customWidth="1"/>
    <col min="11" max="13" width="9.140625" style="1"/>
    <col min="14" max="14" width="9.28515625" style="1" bestFit="1" customWidth="1"/>
    <col min="15" max="15" width="13.7109375" style="1" bestFit="1" customWidth="1"/>
    <col min="16" max="16" width="8.140625" style="1" customWidth="1"/>
    <col min="17" max="17" width="9.140625" style="1"/>
    <col min="18" max="18" width="10.140625" style="1" customWidth="1"/>
    <col min="19" max="16384" width="9.140625" style="1"/>
  </cols>
  <sheetData>
    <row r="1" spans="1:11" x14ac:dyDescent="0.25">
      <c r="D1" s="1" t="s">
        <v>8</v>
      </c>
      <c r="E1" s="1" t="s">
        <v>9</v>
      </c>
      <c r="F1" s="5" t="s">
        <v>4</v>
      </c>
      <c r="G1" s="5"/>
      <c r="H1" s="5" t="s">
        <v>5</v>
      </c>
      <c r="I1" s="5"/>
      <c r="J1" s="6" t="s">
        <v>6</v>
      </c>
      <c r="K1" s="6"/>
    </row>
    <row r="2" spans="1:11" x14ac:dyDescent="0.25">
      <c r="A2" s="1" t="s">
        <v>1</v>
      </c>
      <c r="B2" s="1" t="s">
        <v>0</v>
      </c>
      <c r="C2" s="1" t="s">
        <v>17</v>
      </c>
      <c r="D2" s="1" t="s">
        <v>24</v>
      </c>
      <c r="E2" s="1" t="s">
        <v>24</v>
      </c>
      <c r="F2" s="1" t="s">
        <v>21</v>
      </c>
      <c r="G2" s="1" t="s">
        <v>21</v>
      </c>
      <c r="H2" s="1" t="s">
        <v>10</v>
      </c>
      <c r="I2" s="1" t="s">
        <v>11</v>
      </c>
      <c r="J2" s="1" t="s">
        <v>10</v>
      </c>
      <c r="K2" s="1" t="s">
        <v>11</v>
      </c>
    </row>
    <row r="3" spans="1:11" x14ac:dyDescent="0.25">
      <c r="A3" s="1">
        <f>B3^0</f>
        <v>1</v>
      </c>
      <c r="B3">
        <v>1000</v>
      </c>
      <c r="C3" s="4">
        <f>LOG(B3,2)</f>
        <v>9.965784284662087</v>
      </c>
      <c r="D3" s="7">
        <v>3.2559999999999998E-6</v>
      </c>
      <c r="E3" s="7">
        <v>9.9999999999999995E-8</v>
      </c>
      <c r="F3" s="2">
        <f>$O$29*B3</f>
        <v>2.0000000000000003E-6</v>
      </c>
      <c r="G3" s="2">
        <f>$R$29 *C3</f>
        <v>9.9657842846620875E-12</v>
      </c>
      <c r="H3" s="2">
        <f>$O$28+$O$29*B3</f>
        <v>2.5000000000000002E-6</v>
      </c>
      <c r="I3" s="2">
        <f>$R$28+ $R$29*C3</f>
        <v>1.0000996578428465E-7</v>
      </c>
      <c r="J3" s="2">
        <f>D3-H3</f>
        <v>7.5599999999999962E-7</v>
      </c>
      <c r="K3" s="2">
        <f>E3-I3</f>
        <v>-9.9657842846573684E-12</v>
      </c>
    </row>
    <row r="4" spans="1:11" x14ac:dyDescent="0.25">
      <c r="A4" s="1">
        <f t="shared" ref="A4:A42" si="0">B4^0</f>
        <v>1</v>
      </c>
      <c r="B4">
        <v>2000</v>
      </c>
      <c r="C4" s="4">
        <f t="shared" ref="C4:C42" si="1">LOG(B4,2)</f>
        <v>10.965784284662087</v>
      </c>
      <c r="D4" s="7">
        <v>5.2580000000000003E-6</v>
      </c>
      <c r="E4" s="7">
        <v>9.5999999999999999E-8</v>
      </c>
      <c r="F4" s="2">
        <f t="shared" ref="F4:F42" si="2">$O$29*B4</f>
        <v>4.0000000000000007E-6</v>
      </c>
      <c r="G4" s="2">
        <f t="shared" ref="G4:G42" si="3">$R$29 *C4</f>
        <v>1.0965784284662087E-11</v>
      </c>
      <c r="H4" s="2">
        <f t="shared" ref="H4:H42" si="4">$O$28+$O$29*B4</f>
        <v>4.500000000000001E-6</v>
      </c>
      <c r="I4" s="2">
        <f t="shared" ref="I4:I42" si="5">$R$28+ $R$29*C4</f>
        <v>1.0001096578428465E-7</v>
      </c>
      <c r="J4" s="2">
        <f t="shared" ref="J4:J42" si="6">D4-H4</f>
        <v>7.5799999999999935E-7</v>
      </c>
      <c r="K4" s="2">
        <f t="shared" ref="K4:K42" si="7">E4-I4</f>
        <v>-4.0109657842846546E-9</v>
      </c>
    </row>
    <row r="5" spans="1:11" x14ac:dyDescent="0.25">
      <c r="A5" s="1">
        <f t="shared" si="0"/>
        <v>1</v>
      </c>
      <c r="B5">
        <v>3000</v>
      </c>
      <c r="C5" s="4">
        <f t="shared" si="1"/>
        <v>11.550746785383243</v>
      </c>
      <c r="D5" s="7">
        <v>7.3069999999999997E-6</v>
      </c>
      <c r="E5" s="7">
        <v>1.1000000000000001E-7</v>
      </c>
      <c r="F5" s="2">
        <f t="shared" si="2"/>
        <v>6.0000000000000002E-6</v>
      </c>
      <c r="G5" s="2">
        <f t="shared" si="3"/>
        <v>1.1550746785383243E-11</v>
      </c>
      <c r="H5" s="2">
        <f t="shared" si="4"/>
        <v>6.5000000000000004E-6</v>
      </c>
      <c r="I5" s="2">
        <f t="shared" si="5"/>
        <v>1.0001155074678538E-7</v>
      </c>
      <c r="J5" s="2">
        <f t="shared" si="6"/>
        <v>8.0699999999999922E-7</v>
      </c>
      <c r="K5" s="2">
        <f t="shared" si="7"/>
        <v>9.9884492532146207E-9</v>
      </c>
    </row>
    <row r="6" spans="1:11" x14ac:dyDescent="0.25">
      <c r="A6" s="1">
        <f t="shared" si="0"/>
        <v>1</v>
      </c>
      <c r="B6">
        <v>4000</v>
      </c>
      <c r="C6" s="4">
        <f t="shared" si="1"/>
        <v>11.965784284662087</v>
      </c>
      <c r="D6" s="7">
        <v>9.6649999999999998E-6</v>
      </c>
      <c r="E6" s="7">
        <v>1.09E-7</v>
      </c>
      <c r="F6" s="2">
        <f t="shared" si="2"/>
        <v>8.0000000000000013E-6</v>
      </c>
      <c r="G6" s="2">
        <f t="shared" si="3"/>
        <v>1.1965784284662087E-11</v>
      </c>
      <c r="H6" s="2">
        <f t="shared" si="4"/>
        <v>8.5000000000000016E-6</v>
      </c>
      <c r="I6" s="2">
        <f t="shared" si="5"/>
        <v>1.0001196578428466E-7</v>
      </c>
      <c r="J6" s="2">
        <f t="shared" si="6"/>
        <v>1.1649999999999982E-6</v>
      </c>
      <c r="K6" s="2">
        <f t="shared" si="7"/>
        <v>8.9880342157153415E-9</v>
      </c>
    </row>
    <row r="7" spans="1:11" x14ac:dyDescent="0.25">
      <c r="A7" s="1">
        <f t="shared" si="0"/>
        <v>1</v>
      </c>
      <c r="B7">
        <v>5000</v>
      </c>
      <c r="C7" s="4">
        <f t="shared" si="1"/>
        <v>12.287712379549451</v>
      </c>
      <c r="D7" s="7">
        <v>1.2055999999999999E-5</v>
      </c>
      <c r="E7" s="7">
        <v>1.1000000000000001E-7</v>
      </c>
      <c r="F7" s="2">
        <f t="shared" si="2"/>
        <v>1.0000000000000001E-5</v>
      </c>
      <c r="G7" s="2">
        <f t="shared" si="3"/>
        <v>1.228771237954945E-11</v>
      </c>
      <c r="H7" s="2">
        <f t="shared" si="4"/>
        <v>1.0500000000000001E-5</v>
      </c>
      <c r="I7" s="2">
        <f t="shared" si="5"/>
        <v>1.0001228771237954E-7</v>
      </c>
      <c r="J7" s="2">
        <f t="shared" si="6"/>
        <v>1.5559999999999983E-6</v>
      </c>
      <c r="K7" s="2">
        <f t="shared" si="7"/>
        <v>9.9877122876204637E-9</v>
      </c>
    </row>
    <row r="8" spans="1:11" x14ac:dyDescent="0.25">
      <c r="A8" s="1">
        <f t="shared" si="0"/>
        <v>1</v>
      </c>
      <c r="B8">
        <v>6000</v>
      </c>
      <c r="C8" s="4">
        <f t="shared" si="1"/>
        <v>12.550746785383243</v>
      </c>
      <c r="D8" s="7">
        <v>1.3720000000000001E-5</v>
      </c>
      <c r="E8" s="7">
        <v>9.0999999999999994E-8</v>
      </c>
      <c r="F8" s="2">
        <f t="shared" si="2"/>
        <v>1.2E-5</v>
      </c>
      <c r="G8" s="2">
        <f t="shared" si="3"/>
        <v>1.2550746785383243E-11</v>
      </c>
      <c r="H8" s="2">
        <f t="shared" si="4"/>
        <v>1.2500000000000001E-5</v>
      </c>
      <c r="I8" s="2">
        <f t="shared" si="5"/>
        <v>1.0001255074678537E-7</v>
      </c>
      <c r="J8" s="2">
        <f t="shared" si="6"/>
        <v>1.2200000000000002E-6</v>
      </c>
      <c r="K8" s="2">
        <f t="shared" si="7"/>
        <v>-9.0125507467853785E-9</v>
      </c>
    </row>
    <row r="9" spans="1:11" x14ac:dyDescent="0.25">
      <c r="A9" s="1">
        <f t="shared" si="0"/>
        <v>1</v>
      </c>
      <c r="B9">
        <v>7000</v>
      </c>
      <c r="C9" s="4">
        <f t="shared" si="1"/>
        <v>12.773139206719691</v>
      </c>
      <c r="D9" s="7">
        <v>1.6337999999999998E-5</v>
      </c>
      <c r="E9" s="7">
        <v>9.5999999999999999E-8</v>
      </c>
      <c r="F9" s="2">
        <f t="shared" si="2"/>
        <v>1.4000000000000001E-5</v>
      </c>
      <c r="G9" s="2">
        <f t="shared" si="3"/>
        <v>1.277313920671969E-11</v>
      </c>
      <c r="H9" s="2">
        <f t="shared" si="4"/>
        <v>1.4500000000000002E-5</v>
      </c>
      <c r="I9" s="2">
        <f t="shared" si="5"/>
        <v>1.0001277313920671E-7</v>
      </c>
      <c r="J9" s="2">
        <f t="shared" si="6"/>
        <v>1.8379999999999966E-6</v>
      </c>
      <c r="K9" s="2">
        <f t="shared" si="7"/>
        <v>-4.0127731392067097E-9</v>
      </c>
    </row>
    <row r="10" spans="1:11" x14ac:dyDescent="0.25">
      <c r="A10" s="1">
        <f t="shared" si="0"/>
        <v>1</v>
      </c>
      <c r="B10">
        <v>8000</v>
      </c>
      <c r="C10" s="4">
        <f t="shared" si="1"/>
        <v>12.965784284662087</v>
      </c>
      <c r="D10" s="7">
        <v>1.8304999999999998E-5</v>
      </c>
      <c r="E10" s="7">
        <v>8.9000000000000003E-8</v>
      </c>
      <c r="F10" s="2">
        <f t="shared" si="2"/>
        <v>1.6000000000000003E-5</v>
      </c>
      <c r="G10" s="2">
        <f t="shared" si="3"/>
        <v>1.2965784284662087E-11</v>
      </c>
      <c r="H10" s="2">
        <f t="shared" si="4"/>
        <v>1.6500000000000001E-5</v>
      </c>
      <c r="I10" s="2">
        <f t="shared" si="5"/>
        <v>1.0001296578428466E-7</v>
      </c>
      <c r="J10" s="2">
        <f t="shared" si="6"/>
        <v>1.8049999999999971E-6</v>
      </c>
      <c r="K10" s="2">
        <f t="shared" si="7"/>
        <v>-1.1012965784284653E-8</v>
      </c>
    </row>
    <row r="11" spans="1:11" x14ac:dyDescent="0.25">
      <c r="A11" s="1">
        <f t="shared" si="0"/>
        <v>1</v>
      </c>
      <c r="B11">
        <v>9000</v>
      </c>
      <c r="C11" s="4">
        <f t="shared" si="1"/>
        <v>13.135709286104401</v>
      </c>
      <c r="D11" s="7">
        <v>2.2759E-5</v>
      </c>
      <c r="E11" s="7">
        <v>9.2999999999999999E-8</v>
      </c>
      <c r="F11" s="2">
        <f t="shared" si="2"/>
        <v>1.8E-5</v>
      </c>
      <c r="G11" s="2">
        <f t="shared" si="3"/>
        <v>1.31357092861044E-11</v>
      </c>
      <c r="H11" s="2">
        <f t="shared" si="4"/>
        <v>1.8499999999999999E-5</v>
      </c>
      <c r="I11" s="2">
        <f t="shared" si="5"/>
        <v>1.000131357092861E-7</v>
      </c>
      <c r="J11" s="2">
        <f t="shared" si="6"/>
        <v>4.2590000000000011E-6</v>
      </c>
      <c r="K11" s="2">
        <f t="shared" si="7"/>
        <v>-7.0131357092861048E-9</v>
      </c>
    </row>
    <row r="12" spans="1:11" x14ac:dyDescent="0.25">
      <c r="A12" s="1">
        <f t="shared" si="0"/>
        <v>1</v>
      </c>
      <c r="B12">
        <v>10000</v>
      </c>
      <c r="C12" s="4">
        <f t="shared" si="1"/>
        <v>13.287712379549451</v>
      </c>
      <c r="D12" s="7">
        <v>3.0821000000000002E-5</v>
      </c>
      <c r="E12" s="7">
        <v>9.6999999999999995E-8</v>
      </c>
      <c r="F12" s="2">
        <f t="shared" si="2"/>
        <v>2.0000000000000002E-5</v>
      </c>
      <c r="G12" s="2">
        <f t="shared" si="3"/>
        <v>1.328771237954945E-11</v>
      </c>
      <c r="H12" s="2">
        <f t="shared" si="4"/>
        <v>2.05E-5</v>
      </c>
      <c r="I12" s="2">
        <f t="shared" si="5"/>
        <v>1.0001328771237954E-7</v>
      </c>
      <c r="J12" s="2">
        <f t="shared" si="6"/>
        <v>1.0321000000000002E-5</v>
      </c>
      <c r="K12" s="2">
        <f t="shared" si="7"/>
        <v>-3.013287712379548E-9</v>
      </c>
    </row>
    <row r="13" spans="1:11" x14ac:dyDescent="0.25">
      <c r="A13" s="1">
        <f t="shared" si="0"/>
        <v>1</v>
      </c>
      <c r="B13">
        <v>11000</v>
      </c>
      <c r="C13" s="4">
        <f t="shared" si="1"/>
        <v>13.425215903299385</v>
      </c>
      <c r="D13" s="7">
        <v>2.5239E-5</v>
      </c>
      <c r="E13" s="7">
        <v>8.6999999999999998E-8</v>
      </c>
      <c r="F13" s="2">
        <f t="shared" si="2"/>
        <v>2.2000000000000003E-5</v>
      </c>
      <c r="G13" s="2">
        <f t="shared" si="3"/>
        <v>1.3425215903299384E-11</v>
      </c>
      <c r="H13" s="2">
        <f t="shared" si="4"/>
        <v>2.2500000000000001E-5</v>
      </c>
      <c r="I13" s="2">
        <f t="shared" si="5"/>
        <v>1.0001342521590329E-7</v>
      </c>
      <c r="J13" s="2">
        <f t="shared" si="6"/>
        <v>2.7389999999999987E-6</v>
      </c>
      <c r="K13" s="2">
        <f t="shared" si="7"/>
        <v>-1.301342521590329E-8</v>
      </c>
    </row>
    <row r="14" spans="1:11" x14ac:dyDescent="0.25">
      <c r="A14" s="1">
        <f t="shared" si="0"/>
        <v>1</v>
      </c>
      <c r="B14">
        <v>12000</v>
      </c>
      <c r="C14" s="4">
        <f t="shared" si="1"/>
        <v>13.550746785383243</v>
      </c>
      <c r="D14" s="7">
        <v>2.7676999999999999E-5</v>
      </c>
      <c r="E14" s="7">
        <v>9.8000000000000004E-8</v>
      </c>
      <c r="F14" s="2">
        <f t="shared" si="2"/>
        <v>2.4000000000000001E-5</v>
      </c>
      <c r="G14" s="2">
        <f t="shared" si="3"/>
        <v>1.3550746785383243E-11</v>
      </c>
      <c r="H14" s="2">
        <f t="shared" si="4"/>
        <v>2.4499999999999999E-5</v>
      </c>
      <c r="I14" s="2">
        <f t="shared" si="5"/>
        <v>1.0001355074678537E-7</v>
      </c>
      <c r="J14" s="2">
        <f t="shared" si="6"/>
        <v>3.1770000000000002E-6</v>
      </c>
      <c r="K14" s="2">
        <f t="shared" si="7"/>
        <v>-2.0135507467853699E-9</v>
      </c>
    </row>
    <row r="15" spans="1:11" x14ac:dyDescent="0.25">
      <c r="A15" s="1">
        <f t="shared" si="0"/>
        <v>1</v>
      </c>
      <c r="B15">
        <v>13000</v>
      </c>
      <c r="C15" s="4">
        <f t="shared" si="1"/>
        <v>13.666224002803178</v>
      </c>
      <c r="D15" s="7">
        <v>3.0399000000000002E-5</v>
      </c>
      <c r="E15" s="7">
        <v>9.8000000000000004E-8</v>
      </c>
      <c r="F15" s="2">
        <f t="shared" si="2"/>
        <v>2.6000000000000002E-5</v>
      </c>
      <c r="G15" s="2">
        <f t="shared" si="3"/>
        <v>1.3666224002803177E-11</v>
      </c>
      <c r="H15" s="2">
        <f t="shared" si="4"/>
        <v>2.65E-5</v>
      </c>
      <c r="I15" s="2">
        <f t="shared" si="5"/>
        <v>1.000136662240028E-7</v>
      </c>
      <c r="J15" s="2">
        <f t="shared" si="6"/>
        <v>3.8990000000000011E-6</v>
      </c>
      <c r="K15" s="2">
        <f t="shared" si="7"/>
        <v>-2.0136662240027996E-9</v>
      </c>
    </row>
    <row r="16" spans="1:11" x14ac:dyDescent="0.25">
      <c r="A16" s="1">
        <f t="shared" si="0"/>
        <v>1</v>
      </c>
      <c r="B16">
        <v>14000</v>
      </c>
      <c r="C16" s="4">
        <f t="shared" si="1"/>
        <v>13.773139206719692</v>
      </c>
      <c r="D16" s="7">
        <v>3.2583999999999998E-5</v>
      </c>
      <c r="E16" s="7">
        <v>9.2000000000000003E-8</v>
      </c>
      <c r="F16" s="2">
        <f t="shared" si="2"/>
        <v>2.8000000000000003E-5</v>
      </c>
      <c r="G16" s="2">
        <f t="shared" si="3"/>
        <v>1.3773139206719693E-11</v>
      </c>
      <c r="H16" s="2">
        <f t="shared" si="4"/>
        <v>2.8500000000000002E-5</v>
      </c>
      <c r="I16" s="2">
        <f t="shared" si="5"/>
        <v>1.0001377313920671E-7</v>
      </c>
      <c r="J16" s="2">
        <f t="shared" si="6"/>
        <v>4.0839999999999968E-6</v>
      </c>
      <c r="K16" s="2">
        <f t="shared" si="7"/>
        <v>-8.013773139206707E-9</v>
      </c>
    </row>
    <row r="17" spans="1:22" x14ac:dyDescent="0.25">
      <c r="A17" s="1">
        <f t="shared" si="0"/>
        <v>1</v>
      </c>
      <c r="B17">
        <v>15000</v>
      </c>
      <c r="C17" s="4">
        <f t="shared" si="1"/>
        <v>13.872674880270607</v>
      </c>
      <c r="D17" s="7">
        <v>3.5376000000000001E-5</v>
      </c>
      <c r="E17" s="7">
        <v>8.6999999999999998E-8</v>
      </c>
      <c r="F17" s="2">
        <f t="shared" si="2"/>
        <v>3.0000000000000001E-5</v>
      </c>
      <c r="G17" s="2">
        <f t="shared" si="3"/>
        <v>1.3872674880270606E-11</v>
      </c>
      <c r="H17" s="2">
        <f t="shared" si="4"/>
        <v>3.0499999999999999E-5</v>
      </c>
      <c r="I17" s="2">
        <f t="shared" si="5"/>
        <v>1.0001387267488026E-7</v>
      </c>
      <c r="J17" s="2">
        <f t="shared" si="6"/>
        <v>4.8760000000000021E-6</v>
      </c>
      <c r="K17" s="2">
        <f t="shared" si="7"/>
        <v>-1.3013872674880263E-8</v>
      </c>
    </row>
    <row r="18" spans="1:22" x14ac:dyDescent="0.25">
      <c r="A18" s="1">
        <f t="shared" si="0"/>
        <v>1</v>
      </c>
      <c r="B18">
        <v>16000</v>
      </c>
      <c r="C18" s="4">
        <f t="shared" si="1"/>
        <v>13.965784284662087</v>
      </c>
      <c r="D18" s="7">
        <v>3.8180999999999999E-5</v>
      </c>
      <c r="E18" s="7">
        <v>1.2100000000000001E-7</v>
      </c>
      <c r="F18" s="2">
        <f t="shared" si="2"/>
        <v>3.2000000000000005E-5</v>
      </c>
      <c r="G18" s="2">
        <f t="shared" si="3"/>
        <v>1.3965784284662087E-11</v>
      </c>
      <c r="H18" s="2">
        <f t="shared" si="4"/>
        <v>3.2500000000000004E-5</v>
      </c>
      <c r="I18" s="2">
        <f t="shared" si="5"/>
        <v>1.0001396578428466E-7</v>
      </c>
      <c r="J18" s="2">
        <f t="shared" si="6"/>
        <v>5.6809999999999952E-6</v>
      </c>
      <c r="K18" s="2">
        <f t="shared" si="7"/>
        <v>2.0986034215715354E-8</v>
      </c>
    </row>
    <row r="19" spans="1:22" x14ac:dyDescent="0.25">
      <c r="A19" s="1">
        <f t="shared" si="0"/>
        <v>1</v>
      </c>
      <c r="B19">
        <v>17000</v>
      </c>
      <c r="C19" s="4">
        <f t="shared" si="1"/>
        <v>14.053247125912428</v>
      </c>
      <c r="D19" s="7">
        <v>3.9823000000000001E-5</v>
      </c>
      <c r="E19" s="7">
        <v>1.18E-7</v>
      </c>
      <c r="F19" s="2">
        <f t="shared" si="2"/>
        <v>3.4E-5</v>
      </c>
      <c r="G19" s="2">
        <f t="shared" si="3"/>
        <v>1.4053247125912428E-11</v>
      </c>
      <c r="H19" s="2">
        <f t="shared" si="4"/>
        <v>3.4499999999999998E-5</v>
      </c>
      <c r="I19" s="2">
        <f t="shared" si="5"/>
        <v>1.000140532471259E-7</v>
      </c>
      <c r="J19" s="2">
        <f t="shared" si="6"/>
        <v>5.3230000000000031E-6</v>
      </c>
      <c r="K19" s="2">
        <f t="shared" si="7"/>
        <v>1.7985946752874094E-8</v>
      </c>
    </row>
    <row r="20" spans="1:22" x14ac:dyDescent="0.25">
      <c r="A20" s="1">
        <f t="shared" si="0"/>
        <v>1</v>
      </c>
      <c r="B20">
        <v>18000</v>
      </c>
      <c r="C20" s="4">
        <f t="shared" si="1"/>
        <v>14.135709286104401</v>
      </c>
      <c r="D20" s="7">
        <v>4.1183999999999997E-5</v>
      </c>
      <c r="E20" s="7">
        <v>1.24E-7</v>
      </c>
      <c r="F20" s="2">
        <f t="shared" si="2"/>
        <v>3.6000000000000001E-5</v>
      </c>
      <c r="G20" s="2">
        <f t="shared" si="3"/>
        <v>1.41357092861044E-11</v>
      </c>
      <c r="H20" s="2">
        <f t="shared" si="4"/>
        <v>3.65E-5</v>
      </c>
      <c r="I20" s="2">
        <f t="shared" si="5"/>
        <v>1.000141357092861E-7</v>
      </c>
      <c r="J20" s="2">
        <f t="shared" si="6"/>
        <v>4.6839999999999978E-6</v>
      </c>
      <c r="K20" s="2">
        <f t="shared" si="7"/>
        <v>2.3985864290713894E-8</v>
      </c>
    </row>
    <row r="21" spans="1:22" x14ac:dyDescent="0.25">
      <c r="A21" s="1">
        <f t="shared" si="0"/>
        <v>1</v>
      </c>
      <c r="B21">
        <v>19000</v>
      </c>
      <c r="C21" s="4">
        <f t="shared" si="1"/>
        <v>14.213711798105672</v>
      </c>
      <c r="D21" s="7">
        <v>4.3322000000000003E-5</v>
      </c>
      <c r="E21" s="7">
        <v>1.2200000000000001E-7</v>
      </c>
      <c r="F21" s="2">
        <f t="shared" si="2"/>
        <v>3.8000000000000002E-5</v>
      </c>
      <c r="G21" s="2">
        <f t="shared" si="3"/>
        <v>1.4213711798105671E-11</v>
      </c>
      <c r="H21" s="2">
        <f t="shared" si="4"/>
        <v>3.8500000000000001E-5</v>
      </c>
      <c r="I21" s="2">
        <f t="shared" si="5"/>
        <v>1.0001421371179811E-7</v>
      </c>
      <c r="J21" s="2">
        <f t="shared" si="6"/>
        <v>4.8220000000000023E-6</v>
      </c>
      <c r="K21" s="2">
        <f t="shared" si="7"/>
        <v>2.1985786288201902E-8</v>
      </c>
    </row>
    <row r="22" spans="1:22" x14ac:dyDescent="0.25">
      <c r="A22" s="1">
        <f t="shared" si="0"/>
        <v>1</v>
      </c>
      <c r="B22">
        <v>20000</v>
      </c>
      <c r="C22" s="4">
        <f t="shared" si="1"/>
        <v>14.287712379549449</v>
      </c>
      <c r="D22" s="7">
        <v>4.6356999999999997E-5</v>
      </c>
      <c r="E22" s="7">
        <v>1.23E-7</v>
      </c>
      <c r="F22" s="2">
        <f t="shared" si="2"/>
        <v>4.0000000000000003E-5</v>
      </c>
      <c r="G22" s="2">
        <f t="shared" si="3"/>
        <v>1.4287712379549448E-11</v>
      </c>
      <c r="H22" s="2">
        <f t="shared" si="4"/>
        <v>4.0500000000000002E-5</v>
      </c>
      <c r="I22" s="2">
        <f t="shared" si="5"/>
        <v>1.0001428771237954E-7</v>
      </c>
      <c r="J22" s="2">
        <f t="shared" si="6"/>
        <v>5.8569999999999949E-6</v>
      </c>
      <c r="K22" s="2">
        <f t="shared" si="7"/>
        <v>2.2985712287620459E-8</v>
      </c>
    </row>
    <row r="23" spans="1:22" x14ac:dyDescent="0.25">
      <c r="A23" s="1">
        <f t="shared" si="0"/>
        <v>1</v>
      </c>
      <c r="B23">
        <v>21000</v>
      </c>
      <c r="C23" s="4">
        <f t="shared" si="1"/>
        <v>14.358101707440847</v>
      </c>
      <c r="D23" s="7">
        <v>5.1885999999999998E-5</v>
      </c>
      <c r="E23" s="7">
        <v>1.2700000000000001E-7</v>
      </c>
      <c r="F23" s="2">
        <f t="shared" si="2"/>
        <v>4.2000000000000004E-5</v>
      </c>
      <c r="G23" s="2">
        <f t="shared" si="3"/>
        <v>1.4358101707440847E-11</v>
      </c>
      <c r="H23" s="2">
        <f t="shared" si="4"/>
        <v>4.2500000000000003E-5</v>
      </c>
      <c r="I23" s="2">
        <f t="shared" si="5"/>
        <v>1.0001435810170744E-7</v>
      </c>
      <c r="J23" s="2">
        <f t="shared" si="6"/>
        <v>9.3859999999999945E-6</v>
      </c>
      <c r="K23" s="2">
        <f t="shared" si="7"/>
        <v>2.6985641898292571E-8</v>
      </c>
    </row>
    <row r="24" spans="1:22" x14ac:dyDescent="0.25">
      <c r="A24" s="1">
        <f t="shared" si="0"/>
        <v>1</v>
      </c>
      <c r="B24">
        <v>22000</v>
      </c>
      <c r="C24" s="4">
        <f t="shared" si="1"/>
        <v>14.425215903299385</v>
      </c>
      <c r="D24" s="7">
        <v>6.1062999999999995E-5</v>
      </c>
      <c r="E24" s="7">
        <v>1.3799999999999999E-7</v>
      </c>
      <c r="F24" s="2">
        <f t="shared" si="2"/>
        <v>4.4000000000000006E-5</v>
      </c>
      <c r="G24" s="2">
        <f t="shared" si="3"/>
        <v>1.4425215903299384E-11</v>
      </c>
      <c r="H24" s="2">
        <f t="shared" si="4"/>
        <v>4.4500000000000004E-5</v>
      </c>
      <c r="I24" s="2">
        <f t="shared" si="5"/>
        <v>1.0001442521590329E-7</v>
      </c>
      <c r="J24" s="2">
        <f t="shared" si="6"/>
        <v>1.656299999999999E-5</v>
      </c>
      <c r="K24" s="2">
        <f t="shared" si="7"/>
        <v>3.7985574784096702E-8</v>
      </c>
    </row>
    <row r="25" spans="1:22" x14ac:dyDescent="0.25">
      <c r="A25" s="1">
        <f t="shared" si="0"/>
        <v>1</v>
      </c>
      <c r="B25">
        <v>23000</v>
      </c>
      <c r="C25" s="4">
        <f t="shared" si="1"/>
        <v>14.489346240719099</v>
      </c>
      <c r="D25" s="7">
        <v>5.4960999999999998E-5</v>
      </c>
      <c r="E25" s="7">
        <v>1.3899999999999999E-7</v>
      </c>
      <c r="F25" s="2">
        <f t="shared" si="2"/>
        <v>4.6E-5</v>
      </c>
      <c r="G25" s="2">
        <f t="shared" si="3"/>
        <v>1.4489346240719099E-11</v>
      </c>
      <c r="H25" s="2">
        <f t="shared" si="4"/>
        <v>4.6499999999999999E-5</v>
      </c>
      <c r="I25" s="2">
        <f t="shared" si="5"/>
        <v>1.0001448934624072E-7</v>
      </c>
      <c r="J25" s="2">
        <f t="shared" si="6"/>
        <v>8.4609999999999991E-6</v>
      </c>
      <c r="K25" s="2">
        <f t="shared" si="7"/>
        <v>3.8985510653759271E-8</v>
      </c>
    </row>
    <row r="26" spans="1:22" x14ac:dyDescent="0.25">
      <c r="A26" s="1">
        <f t="shared" si="0"/>
        <v>1</v>
      </c>
      <c r="B26">
        <v>24000</v>
      </c>
      <c r="C26" s="4">
        <f t="shared" si="1"/>
        <v>14.550746785383243</v>
      </c>
      <c r="D26" s="7">
        <v>5.6357999999999998E-5</v>
      </c>
      <c r="E26" s="7">
        <v>1.4000000000000001E-7</v>
      </c>
      <c r="F26" s="2">
        <f t="shared" si="2"/>
        <v>4.8000000000000001E-5</v>
      </c>
      <c r="G26" s="2">
        <f t="shared" si="3"/>
        <v>1.4550746785383243E-11</v>
      </c>
      <c r="H26" s="2">
        <f t="shared" si="4"/>
        <v>4.85E-5</v>
      </c>
      <c r="I26" s="2">
        <f t="shared" si="5"/>
        <v>1.0001455074678538E-7</v>
      </c>
      <c r="J26" s="2">
        <f t="shared" si="6"/>
        <v>7.8579999999999983E-6</v>
      </c>
      <c r="K26" s="2">
        <f t="shared" si="7"/>
        <v>3.9985449253214634E-8</v>
      </c>
    </row>
    <row r="27" spans="1:22" x14ac:dyDescent="0.25">
      <c r="A27" s="1">
        <f t="shared" si="0"/>
        <v>1</v>
      </c>
      <c r="B27">
        <v>25000</v>
      </c>
      <c r="C27" s="4">
        <f t="shared" si="1"/>
        <v>14.609640474436812</v>
      </c>
      <c r="D27" s="7">
        <v>5.7272000000000003E-5</v>
      </c>
      <c r="E27" s="7">
        <v>1.3899999999999999E-7</v>
      </c>
      <c r="F27" s="2">
        <f t="shared" si="2"/>
        <v>5.0000000000000002E-5</v>
      </c>
      <c r="G27" s="2">
        <f t="shared" si="3"/>
        <v>1.4609640474436811E-11</v>
      </c>
      <c r="H27" s="2">
        <f t="shared" si="4"/>
        <v>5.0500000000000001E-5</v>
      </c>
      <c r="I27" s="2">
        <f t="shared" si="5"/>
        <v>1.0001460964047443E-7</v>
      </c>
      <c r="J27" s="2">
        <f t="shared" si="6"/>
        <v>6.7720000000000022E-6</v>
      </c>
      <c r="K27" s="2">
        <f t="shared" si="7"/>
        <v>3.8985390359525556E-8</v>
      </c>
    </row>
    <row r="28" spans="1:22" x14ac:dyDescent="0.25">
      <c r="A28" s="1">
        <f t="shared" si="0"/>
        <v>1</v>
      </c>
      <c r="B28">
        <v>26000</v>
      </c>
      <c r="C28" s="4">
        <f t="shared" si="1"/>
        <v>14.66622400280318</v>
      </c>
      <c r="D28" s="7">
        <v>6.0633E-5</v>
      </c>
      <c r="E28" s="7">
        <v>1.2800000000000001E-7</v>
      </c>
      <c r="F28" s="2">
        <f t="shared" si="2"/>
        <v>5.2000000000000004E-5</v>
      </c>
      <c r="G28" s="2">
        <f t="shared" si="3"/>
        <v>1.466622400280318E-11</v>
      </c>
      <c r="H28" s="2">
        <f t="shared" si="4"/>
        <v>5.2500000000000002E-5</v>
      </c>
      <c r="I28" s="2">
        <f t="shared" si="5"/>
        <v>1.000146662240028E-7</v>
      </c>
      <c r="J28" s="2">
        <f t="shared" si="6"/>
        <v>8.1329999999999982E-6</v>
      </c>
      <c r="K28" s="2">
        <f t="shared" si="7"/>
        <v>2.7985333775997203E-8</v>
      </c>
      <c r="N28" s="2" t="s">
        <v>18</v>
      </c>
      <c r="O28" s="2">
        <v>4.9999999999999998E-7</v>
      </c>
      <c r="P28" s="2"/>
      <c r="Q28" s="2" t="s">
        <v>3</v>
      </c>
      <c r="R28" s="2">
        <f>0.0000001</f>
        <v>9.9999999999999995E-8</v>
      </c>
      <c r="S28" s="2"/>
    </row>
    <row r="29" spans="1:22" x14ac:dyDescent="0.25">
      <c r="A29" s="1">
        <f t="shared" si="0"/>
        <v>1</v>
      </c>
      <c r="B29">
        <v>27000</v>
      </c>
      <c r="C29" s="4">
        <f t="shared" si="1"/>
        <v>14.720671786825555</v>
      </c>
      <c r="D29" s="7">
        <v>6.3967999999999995E-5</v>
      </c>
      <c r="E29" s="7">
        <v>1.29E-7</v>
      </c>
      <c r="F29" s="2">
        <f t="shared" si="2"/>
        <v>5.4000000000000005E-5</v>
      </c>
      <c r="G29" s="2">
        <f t="shared" si="3"/>
        <v>1.4720671786825555E-11</v>
      </c>
      <c r="H29" s="2">
        <f t="shared" si="4"/>
        <v>5.4500000000000003E-5</v>
      </c>
      <c r="I29" s="2">
        <f t="shared" si="5"/>
        <v>1.0001472067178682E-7</v>
      </c>
      <c r="J29" s="2">
        <f t="shared" si="6"/>
        <v>9.4679999999999913E-6</v>
      </c>
      <c r="K29" s="2">
        <f t="shared" si="7"/>
        <v>2.8985279328213181E-8</v>
      </c>
      <c r="M29" s="1" t="s">
        <v>2</v>
      </c>
      <c r="N29" s="2" t="s">
        <v>19</v>
      </c>
      <c r="O29" s="2">
        <f>0.000000002</f>
        <v>2.0000000000000001E-9</v>
      </c>
      <c r="P29" s="2"/>
      <c r="Q29" s="2" t="s">
        <v>20</v>
      </c>
      <c r="R29" s="2">
        <f>0.000000000001</f>
        <v>9.9999999999999998E-13</v>
      </c>
      <c r="S29" s="2"/>
      <c r="T29" s="5" t="s">
        <v>14</v>
      </c>
      <c r="U29" s="5"/>
      <c r="V29" s="5"/>
    </row>
    <row r="30" spans="1:22" x14ac:dyDescent="0.25">
      <c r="A30" s="1">
        <f t="shared" si="0"/>
        <v>1</v>
      </c>
      <c r="B30">
        <v>28000</v>
      </c>
      <c r="C30" s="4">
        <f t="shared" si="1"/>
        <v>14.773139206719692</v>
      </c>
      <c r="D30" s="7">
        <v>6.4546000000000002E-5</v>
      </c>
      <c r="E30" s="7">
        <v>1.3799999999999999E-7</v>
      </c>
      <c r="F30" s="2">
        <f t="shared" si="2"/>
        <v>5.6000000000000006E-5</v>
      </c>
      <c r="G30" s="2">
        <f t="shared" si="3"/>
        <v>1.4773139206719693E-11</v>
      </c>
      <c r="H30" s="2">
        <f t="shared" si="4"/>
        <v>5.6500000000000005E-5</v>
      </c>
      <c r="I30" s="2">
        <f t="shared" si="5"/>
        <v>1.0001477313920671E-7</v>
      </c>
      <c r="J30" s="2">
        <f t="shared" si="6"/>
        <v>8.0459999999999972E-6</v>
      </c>
      <c r="K30" s="2">
        <f t="shared" si="7"/>
        <v>3.798522686079328E-8</v>
      </c>
      <c r="N30" s="2"/>
      <c r="O30" s="2"/>
      <c r="P30" s="2"/>
      <c r="Q30" s="2"/>
      <c r="R30" s="2"/>
      <c r="S30" s="2"/>
      <c r="U30" s="1" t="s">
        <v>13</v>
      </c>
    </row>
    <row r="31" spans="1:22" x14ac:dyDescent="0.25">
      <c r="A31" s="1">
        <f t="shared" si="0"/>
        <v>1</v>
      </c>
      <c r="B31">
        <v>29000</v>
      </c>
      <c r="C31" s="4">
        <f t="shared" si="1"/>
        <v>14.82376527978966</v>
      </c>
      <c r="D31" s="7">
        <v>6.6773000000000006E-5</v>
      </c>
      <c r="E31" s="7">
        <v>1.37E-7</v>
      </c>
      <c r="F31" s="2">
        <f t="shared" si="2"/>
        <v>5.8E-5</v>
      </c>
      <c r="G31" s="2">
        <f t="shared" si="3"/>
        <v>1.482376527978966E-11</v>
      </c>
      <c r="H31" s="2">
        <f t="shared" si="4"/>
        <v>5.8499999999999999E-5</v>
      </c>
      <c r="I31" s="2">
        <f t="shared" si="5"/>
        <v>1.0001482376527978E-7</v>
      </c>
      <c r="J31" s="2">
        <f t="shared" si="6"/>
        <v>8.273000000000007E-6</v>
      </c>
      <c r="K31" s="2">
        <f t="shared" si="7"/>
        <v>3.6985176234720215E-8</v>
      </c>
      <c r="L31" s="1" t="s">
        <v>2</v>
      </c>
      <c r="N31" s="2"/>
      <c r="O31" s="2"/>
      <c r="P31" s="2"/>
      <c r="Q31" s="2"/>
      <c r="R31" s="2"/>
      <c r="S31" s="2"/>
    </row>
    <row r="32" spans="1:22" x14ac:dyDescent="0.25">
      <c r="A32" s="1">
        <f t="shared" si="0"/>
        <v>1</v>
      </c>
      <c r="B32">
        <v>30000</v>
      </c>
      <c r="C32" s="4">
        <f t="shared" si="1"/>
        <v>14.872674880270607</v>
      </c>
      <c r="D32" s="7">
        <v>7.1365999999999994E-5</v>
      </c>
      <c r="E32" s="7">
        <v>1.29E-7</v>
      </c>
      <c r="F32" s="2">
        <f t="shared" si="2"/>
        <v>6.0000000000000002E-5</v>
      </c>
      <c r="G32" s="2">
        <f t="shared" si="3"/>
        <v>1.4872674880270607E-11</v>
      </c>
      <c r="H32" s="2">
        <f t="shared" si="4"/>
        <v>6.05E-5</v>
      </c>
      <c r="I32" s="2">
        <f t="shared" si="5"/>
        <v>1.0001487267488026E-7</v>
      </c>
      <c r="J32" s="2">
        <f t="shared" si="6"/>
        <v>1.0865999999999994E-5</v>
      </c>
      <c r="K32" s="2">
        <f t="shared" si="7"/>
        <v>2.8985127325119742E-8</v>
      </c>
      <c r="N32" s="2"/>
      <c r="O32" s="2"/>
      <c r="P32" s="2"/>
      <c r="Q32" s="2"/>
      <c r="R32" s="2"/>
      <c r="S32" s="2"/>
      <c r="T32" s="5" t="s">
        <v>15</v>
      </c>
      <c r="U32" s="5"/>
      <c r="V32" s="5"/>
    </row>
    <row r="33" spans="1:21" x14ac:dyDescent="0.25">
      <c r="A33" s="1">
        <f t="shared" si="0"/>
        <v>1</v>
      </c>
      <c r="B33">
        <v>31000</v>
      </c>
      <c r="C33" s="4">
        <f t="shared" si="1"/>
        <v>14.919980595048964</v>
      </c>
      <c r="D33" s="7">
        <v>7.5603000000000001E-5</v>
      </c>
      <c r="E33" s="7">
        <v>1.2499999999999999E-7</v>
      </c>
      <c r="F33" s="2">
        <f t="shared" si="2"/>
        <v>6.2000000000000003E-5</v>
      </c>
      <c r="G33" s="2">
        <f t="shared" si="3"/>
        <v>1.4919980595048962E-11</v>
      </c>
      <c r="H33" s="2">
        <f t="shared" si="4"/>
        <v>6.2500000000000001E-5</v>
      </c>
      <c r="I33" s="2">
        <f t="shared" si="5"/>
        <v>1.0001491998059504E-7</v>
      </c>
      <c r="J33" s="2">
        <f t="shared" si="6"/>
        <v>1.3103E-5</v>
      </c>
      <c r="K33" s="2">
        <f t="shared" si="7"/>
        <v>2.498508001940495E-8</v>
      </c>
      <c r="N33" s="2"/>
      <c r="O33" s="2"/>
      <c r="P33" s="2" t="s">
        <v>10</v>
      </c>
      <c r="Q33" s="2" t="s">
        <v>11</v>
      </c>
      <c r="R33" s="2"/>
      <c r="S33" s="2"/>
      <c r="U33" s="1" t="s">
        <v>16</v>
      </c>
    </row>
    <row r="34" spans="1:21" x14ac:dyDescent="0.25">
      <c r="A34" s="1">
        <f t="shared" si="0"/>
        <v>1</v>
      </c>
      <c r="B34">
        <v>32000</v>
      </c>
      <c r="C34" s="4">
        <f t="shared" si="1"/>
        <v>14.965784284662087</v>
      </c>
      <c r="D34" s="7">
        <v>7.3798000000000001E-5</v>
      </c>
      <c r="E34" s="7">
        <v>1.2200000000000001E-7</v>
      </c>
      <c r="F34" s="2">
        <f t="shared" si="2"/>
        <v>6.4000000000000011E-5</v>
      </c>
      <c r="G34" s="2">
        <f t="shared" si="3"/>
        <v>1.4965784284662088E-11</v>
      </c>
      <c r="H34" s="2">
        <f t="shared" si="4"/>
        <v>6.4500000000000009E-5</v>
      </c>
      <c r="I34" s="2">
        <f t="shared" si="5"/>
        <v>1.0001496578428466E-7</v>
      </c>
      <c r="J34" s="2">
        <f t="shared" si="6"/>
        <v>9.2979999999999913E-6</v>
      </c>
      <c r="K34" s="2">
        <f t="shared" si="7"/>
        <v>2.1985034215715349E-8</v>
      </c>
      <c r="N34" s="2"/>
      <c r="O34" s="2"/>
      <c r="P34" s="2" t="s">
        <v>12</v>
      </c>
      <c r="Q34" s="2" t="s">
        <v>12</v>
      </c>
      <c r="R34" s="8" t="s">
        <v>5</v>
      </c>
      <c r="S34" s="8"/>
    </row>
    <row r="35" spans="1:21" x14ac:dyDescent="0.25">
      <c r="A35" s="1">
        <f t="shared" si="0"/>
        <v>1</v>
      </c>
      <c r="B35">
        <v>33000</v>
      </c>
      <c r="C35" s="4">
        <f t="shared" si="1"/>
        <v>15.010178404020539</v>
      </c>
      <c r="D35" s="7">
        <v>7.7230000000000004E-5</v>
      </c>
      <c r="E35" s="7">
        <v>1.2700000000000001E-7</v>
      </c>
      <c r="F35" s="2">
        <f t="shared" si="2"/>
        <v>6.6000000000000005E-5</v>
      </c>
      <c r="G35" s="2">
        <f t="shared" si="3"/>
        <v>1.5010178404020538E-11</v>
      </c>
      <c r="H35" s="2">
        <f t="shared" si="4"/>
        <v>6.6500000000000004E-5</v>
      </c>
      <c r="I35" s="2">
        <f t="shared" si="5"/>
        <v>1.0001501017840402E-7</v>
      </c>
      <c r="J35" s="2">
        <f t="shared" si="6"/>
        <v>1.0730000000000001E-5</v>
      </c>
      <c r="K35" s="2">
        <f t="shared" si="7"/>
        <v>2.6984989821595992E-8</v>
      </c>
      <c r="M35" s="1" t="s">
        <v>1</v>
      </c>
      <c r="N35" s="2" t="s">
        <v>0</v>
      </c>
      <c r="O35" s="2" t="s">
        <v>17</v>
      </c>
      <c r="P35" s="2" t="s">
        <v>7</v>
      </c>
      <c r="Q35" s="2" t="s">
        <v>7</v>
      </c>
      <c r="R35" s="2" t="s">
        <v>10</v>
      </c>
      <c r="S35" s="2" t="s">
        <v>11</v>
      </c>
    </row>
    <row r="36" spans="1:21" x14ac:dyDescent="0.25">
      <c r="A36" s="1">
        <f t="shared" si="0"/>
        <v>1</v>
      </c>
      <c r="B36">
        <v>34000</v>
      </c>
      <c r="C36" s="4">
        <f t="shared" si="1"/>
        <v>15.053247125912428</v>
      </c>
      <c r="D36" s="7">
        <v>8.0777000000000003E-5</v>
      </c>
      <c r="E36" s="7">
        <v>1.14E-7</v>
      </c>
      <c r="F36" s="2">
        <f t="shared" si="2"/>
        <v>6.7999999999999999E-5</v>
      </c>
      <c r="G36" s="2">
        <f t="shared" si="3"/>
        <v>1.5053247125912427E-11</v>
      </c>
      <c r="H36" s="2">
        <f t="shared" si="4"/>
        <v>6.8499999999999998E-5</v>
      </c>
      <c r="I36" s="2">
        <f t="shared" si="5"/>
        <v>1.0001505324712591E-7</v>
      </c>
      <c r="J36" s="2">
        <f t="shared" si="6"/>
        <v>1.2277000000000005E-5</v>
      </c>
      <c r="K36" s="2">
        <f t="shared" si="7"/>
        <v>1.3984946752874097E-8</v>
      </c>
      <c r="M36" s="1">
        <f>N36^0</f>
        <v>1</v>
      </c>
      <c r="N36" s="9">
        <f>B3</f>
        <v>1000</v>
      </c>
      <c r="O36" s="4">
        <f>C3</f>
        <v>9.965784284662087</v>
      </c>
      <c r="P36" s="2">
        <f>D3</f>
        <v>3.2559999999999998E-6</v>
      </c>
      <c r="Q36" s="2">
        <f>E3</f>
        <v>9.9999999999999995E-8</v>
      </c>
      <c r="R36" s="2">
        <f>H3</f>
        <v>2.5000000000000002E-6</v>
      </c>
      <c r="S36" s="2">
        <f>I3</f>
        <v>1.0000996578428465E-7</v>
      </c>
    </row>
    <row r="37" spans="1:21" x14ac:dyDescent="0.25">
      <c r="A37" s="1">
        <f t="shared" si="0"/>
        <v>1</v>
      </c>
      <c r="B37">
        <v>35000</v>
      </c>
      <c r="C37" s="4">
        <f t="shared" si="1"/>
        <v>15.095067301607052</v>
      </c>
      <c r="D37" s="7">
        <v>8.2879000000000004E-5</v>
      </c>
      <c r="E37" s="7">
        <v>1.2700000000000001E-7</v>
      </c>
      <c r="F37" s="2">
        <f t="shared" si="2"/>
        <v>7.0000000000000007E-5</v>
      </c>
      <c r="G37" s="2">
        <f t="shared" si="3"/>
        <v>1.5095067301607051E-11</v>
      </c>
      <c r="H37" s="2">
        <f t="shared" si="4"/>
        <v>7.0500000000000006E-5</v>
      </c>
      <c r="I37" s="2">
        <f t="shared" si="5"/>
        <v>1.000150950673016E-7</v>
      </c>
      <c r="J37" s="2">
        <f t="shared" si="6"/>
        <v>1.2378999999999998E-5</v>
      </c>
      <c r="K37" s="2">
        <f t="shared" si="7"/>
        <v>2.6984904932698414E-8</v>
      </c>
      <c r="M37" s="1">
        <f t="shared" ref="M37:M39" si="8">N37^0</f>
        <v>1</v>
      </c>
      <c r="N37" s="9">
        <f>B17</f>
        <v>15000</v>
      </c>
      <c r="O37" s="4">
        <f>C17</f>
        <v>13.872674880270607</v>
      </c>
      <c r="P37" s="2">
        <f>D17</f>
        <v>3.5376000000000001E-5</v>
      </c>
      <c r="Q37" s="2">
        <f>E17</f>
        <v>8.6999999999999998E-8</v>
      </c>
      <c r="R37" s="2">
        <f>H17</f>
        <v>3.0499999999999999E-5</v>
      </c>
      <c r="S37" s="2">
        <f>I17</f>
        <v>1.0001387267488026E-7</v>
      </c>
    </row>
    <row r="38" spans="1:21" x14ac:dyDescent="0.25">
      <c r="A38" s="1">
        <f t="shared" si="0"/>
        <v>1</v>
      </c>
      <c r="B38">
        <v>36000</v>
      </c>
      <c r="C38" s="4">
        <f t="shared" si="1"/>
        <v>15.135709286104401</v>
      </c>
      <c r="D38" s="7">
        <v>8.5131999999999997E-5</v>
      </c>
      <c r="E38" s="7">
        <v>1.31E-7</v>
      </c>
      <c r="F38" s="2">
        <f t="shared" si="2"/>
        <v>7.2000000000000002E-5</v>
      </c>
      <c r="G38" s="2">
        <f t="shared" si="3"/>
        <v>1.51357092861044E-11</v>
      </c>
      <c r="H38" s="2">
        <f t="shared" si="4"/>
        <v>7.25E-5</v>
      </c>
      <c r="I38" s="2">
        <f t="shared" si="5"/>
        <v>1.0001513570928611E-7</v>
      </c>
      <c r="J38" s="2">
        <f t="shared" si="6"/>
        <v>1.2631999999999997E-5</v>
      </c>
      <c r="K38" s="2">
        <f t="shared" si="7"/>
        <v>3.0984864290713889E-8</v>
      </c>
      <c r="M38" s="1">
        <f t="shared" si="8"/>
        <v>1</v>
      </c>
      <c r="N38" s="9">
        <f>B33</f>
        <v>31000</v>
      </c>
      <c r="O38" s="4">
        <f>C33</f>
        <v>14.919980595048964</v>
      </c>
      <c r="P38" s="2">
        <f>D33</f>
        <v>7.5603000000000001E-5</v>
      </c>
      <c r="Q38" s="2">
        <f>E33</f>
        <v>1.2499999999999999E-7</v>
      </c>
      <c r="R38" s="2">
        <f>H33</f>
        <v>6.2500000000000001E-5</v>
      </c>
      <c r="S38" s="2">
        <f>I33</f>
        <v>1.0001491998059504E-7</v>
      </c>
    </row>
    <row r="39" spans="1:21" x14ac:dyDescent="0.25">
      <c r="A39" s="1">
        <f t="shared" si="0"/>
        <v>1</v>
      </c>
      <c r="B39">
        <v>37000</v>
      </c>
      <c r="C39" s="4">
        <f t="shared" si="1"/>
        <v>15.175237650291036</v>
      </c>
      <c r="D39" s="7">
        <v>9.1007000000000005E-5</v>
      </c>
      <c r="E39" s="7">
        <v>1.1600000000000001E-7</v>
      </c>
      <c r="F39" s="2">
        <f t="shared" si="2"/>
        <v>7.400000000000001E-5</v>
      </c>
      <c r="G39" s="2">
        <f t="shared" si="3"/>
        <v>1.5175237650291037E-11</v>
      </c>
      <c r="H39" s="2">
        <f t="shared" si="4"/>
        <v>7.4500000000000008E-5</v>
      </c>
      <c r="I39" s="2">
        <f t="shared" si="5"/>
        <v>1.0001517523765029E-7</v>
      </c>
      <c r="J39" s="2">
        <f t="shared" si="6"/>
        <v>1.6506999999999996E-5</v>
      </c>
      <c r="K39" s="2">
        <f t="shared" si="7"/>
        <v>1.5984824762349721E-8</v>
      </c>
      <c r="M39" s="1">
        <f t="shared" si="8"/>
        <v>1</v>
      </c>
      <c r="N39" s="9">
        <f>B42</f>
        <v>40000</v>
      </c>
      <c r="O39" s="4">
        <f>C42</f>
        <v>15.287712379549449</v>
      </c>
      <c r="P39" s="2">
        <f>D42</f>
        <v>9.3214000000000006E-5</v>
      </c>
      <c r="Q39" s="2">
        <f>E42</f>
        <v>1.1999999999999999E-7</v>
      </c>
      <c r="R39" s="2">
        <f>H42</f>
        <v>8.0500000000000005E-5</v>
      </c>
      <c r="S39" s="2">
        <f>I42</f>
        <v>1.0001528771237955E-7</v>
      </c>
    </row>
    <row r="40" spans="1:21" x14ac:dyDescent="0.25">
      <c r="A40" s="1">
        <f t="shared" si="0"/>
        <v>1</v>
      </c>
      <c r="B40">
        <v>38000</v>
      </c>
      <c r="C40" s="4">
        <f t="shared" si="1"/>
        <v>15.213711798105672</v>
      </c>
      <c r="D40" s="7">
        <v>9.1048E-5</v>
      </c>
      <c r="E40" s="7">
        <v>1.2100000000000001E-7</v>
      </c>
      <c r="F40" s="2">
        <f t="shared" si="2"/>
        <v>7.6000000000000004E-5</v>
      </c>
      <c r="G40" s="2">
        <f t="shared" si="3"/>
        <v>1.5213711798105671E-11</v>
      </c>
      <c r="H40" s="2">
        <f t="shared" si="4"/>
        <v>7.6500000000000003E-5</v>
      </c>
      <c r="I40" s="2">
        <f t="shared" si="5"/>
        <v>1.0001521371179811E-7</v>
      </c>
      <c r="J40" s="2">
        <f t="shared" si="6"/>
        <v>1.4547999999999997E-5</v>
      </c>
      <c r="K40" s="2">
        <f t="shared" si="7"/>
        <v>2.0984786288201905E-8</v>
      </c>
    </row>
    <row r="41" spans="1:21" x14ac:dyDescent="0.25">
      <c r="A41" s="1">
        <f t="shared" si="0"/>
        <v>1</v>
      </c>
      <c r="B41">
        <v>39000</v>
      </c>
      <c r="C41" s="4">
        <f t="shared" si="1"/>
        <v>15.251186503524337</v>
      </c>
      <c r="D41" s="7">
        <v>9.2812000000000005E-5</v>
      </c>
      <c r="E41" s="7">
        <v>1.23E-7</v>
      </c>
      <c r="F41" s="2">
        <f t="shared" si="2"/>
        <v>7.7999999999999999E-5</v>
      </c>
      <c r="G41" s="2">
        <f t="shared" si="3"/>
        <v>1.5251186503524338E-11</v>
      </c>
      <c r="H41" s="2">
        <f t="shared" si="4"/>
        <v>7.8499999999999997E-5</v>
      </c>
      <c r="I41" s="2">
        <f t="shared" si="5"/>
        <v>1.0001525118650352E-7</v>
      </c>
      <c r="J41" s="2">
        <f t="shared" si="6"/>
        <v>1.4312000000000008E-5</v>
      </c>
      <c r="K41" s="2">
        <f t="shared" si="7"/>
        <v>2.298474881349648E-8</v>
      </c>
    </row>
    <row r="42" spans="1:21" x14ac:dyDescent="0.25">
      <c r="A42" s="1">
        <f t="shared" si="0"/>
        <v>1</v>
      </c>
      <c r="B42">
        <v>40000</v>
      </c>
      <c r="C42" s="4">
        <f t="shared" si="1"/>
        <v>15.287712379549449</v>
      </c>
      <c r="D42" s="7">
        <v>9.3214000000000006E-5</v>
      </c>
      <c r="E42" s="7">
        <v>1.1999999999999999E-7</v>
      </c>
      <c r="F42" s="2">
        <f t="shared" si="2"/>
        <v>8.0000000000000007E-5</v>
      </c>
      <c r="G42" s="2">
        <f t="shared" si="3"/>
        <v>1.528771237954945E-11</v>
      </c>
      <c r="H42" s="2">
        <f t="shared" si="4"/>
        <v>8.0500000000000005E-5</v>
      </c>
      <c r="I42" s="2">
        <f t="shared" si="5"/>
        <v>1.0001528771237955E-7</v>
      </c>
      <c r="J42" s="2">
        <f t="shared" si="6"/>
        <v>1.2714000000000001E-5</v>
      </c>
      <c r="K42" s="2">
        <f t="shared" si="7"/>
        <v>1.9984712287620444E-8</v>
      </c>
      <c r="L42" t="s">
        <v>22</v>
      </c>
      <c r="M42"/>
      <c r="N42"/>
      <c r="O42"/>
      <c r="P42"/>
    </row>
    <row r="43" spans="1:21" x14ac:dyDescent="0.25">
      <c r="F43" s="3"/>
      <c r="G43" s="3"/>
      <c r="H43" s="3"/>
      <c r="I43" s="3"/>
      <c r="J43" s="3"/>
      <c r="K43" s="3"/>
      <c r="L43"/>
      <c r="M43"/>
      <c r="N43"/>
      <c r="O43"/>
      <c r="P43"/>
      <c r="Q43"/>
      <c r="R43"/>
      <c r="S43"/>
    </row>
    <row r="44" spans="1:21" x14ac:dyDescent="0.25">
      <c r="F44" s="3"/>
      <c r="G44" s="3"/>
      <c r="H44" s="3"/>
      <c r="I44" s="3"/>
      <c r="J44" s="3"/>
      <c r="K44" s="3"/>
      <c r="L44" t="s">
        <v>23</v>
      </c>
      <c r="M44"/>
      <c r="N44"/>
      <c r="O44"/>
      <c r="P44"/>
      <c r="Q44"/>
      <c r="R44"/>
      <c r="S44"/>
    </row>
    <row r="45" spans="1:21" x14ac:dyDescent="0.25">
      <c r="F45" s="3"/>
      <c r="G45" s="3"/>
      <c r="H45" s="3"/>
      <c r="I45" s="3"/>
      <c r="J45" s="3"/>
      <c r="K45" s="3"/>
      <c r="L45"/>
      <c r="M45"/>
      <c r="N45"/>
      <c r="O45"/>
      <c r="P45"/>
    </row>
    <row r="46" spans="1:21" x14ac:dyDescent="0.25">
      <c r="F46" s="3"/>
      <c r="G46" s="3"/>
      <c r="H46" s="3"/>
      <c r="I46" s="3"/>
      <c r="J46" s="3"/>
      <c r="K46" s="3"/>
      <c r="L46"/>
      <c r="M46"/>
      <c r="N46"/>
      <c r="O46"/>
      <c r="P46"/>
    </row>
    <row r="47" spans="1:21" x14ac:dyDescent="0.25"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</sheetData>
  <mergeCells count="6">
    <mergeCell ref="R34:S34"/>
    <mergeCell ref="F1:G1"/>
    <mergeCell ref="H1:I1"/>
    <mergeCell ref="J1:K1"/>
    <mergeCell ref="T29:V29"/>
    <mergeCell ref="T32:V32"/>
  </mergeCells>
  <pageMargins left="0.25" right="0.25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bubble_sort_vs_selection_sort_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 Dairo</dc:creator>
  <cp:lastModifiedBy>Ire Dairo</cp:lastModifiedBy>
  <cp:lastPrinted>2025-05-18T04:03:57Z</cp:lastPrinted>
  <dcterms:created xsi:type="dcterms:W3CDTF">2025-05-18T01:15:47Z</dcterms:created>
  <dcterms:modified xsi:type="dcterms:W3CDTF">2025-05-18T04:57:48Z</dcterms:modified>
</cp:coreProperties>
</file>