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class/"/>
    </mc:Choice>
  </mc:AlternateContent>
  <xr:revisionPtr revIDLastSave="314" documentId="8_{EEB092B8-880F-4755-9EAC-4DACEE172BD0}" xr6:coauthVersionLast="47" xr6:coauthVersionMax="47" xr10:uidLastSave="{AE5D39EE-FD1F-499D-A0E8-59D93D798CFA}"/>
  <bookViews>
    <workbookView xWindow="28680" yWindow="480" windowWidth="29040" windowHeight="15720" xr2:uid="{379B1BC0-265D-49A7-B3D4-06F449DE8EBB}"/>
  </bookViews>
  <sheets>
    <sheet name="bubble_sort_vs_selection_sort_ " sheetId="1" r:id="rId1"/>
  </sheets>
  <definedNames>
    <definedName name="_xlnm.Print_Area" localSheetId="0">'bubble_sort_vs_selection_sort_ '!$A$1:$R$86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J12" i="1" s="1"/>
  <c r="C13" i="1"/>
  <c r="J13" i="1" s="1"/>
  <c r="C14" i="1"/>
  <c r="J14" i="1" s="1"/>
  <c r="C15" i="1"/>
  <c r="J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J24" i="1" s="1"/>
  <c r="C25" i="1"/>
  <c r="J25" i="1" s="1"/>
  <c r="C26" i="1"/>
  <c r="J26" i="1" s="1"/>
  <c r="C27" i="1"/>
  <c r="J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J36" i="1" s="1"/>
  <c r="C37" i="1"/>
  <c r="J37" i="1" s="1"/>
  <c r="C38" i="1"/>
  <c r="J38" i="1" s="1"/>
  <c r="C39" i="1"/>
  <c r="J39" i="1" s="1"/>
  <c r="C40" i="1"/>
  <c r="G40" i="1" s="1"/>
  <c r="C41" i="1"/>
  <c r="G41" i="1" s="1"/>
  <c r="C42" i="1"/>
  <c r="G42" i="1" s="1"/>
  <c r="C3" i="1"/>
  <c r="G3" i="1" s="1"/>
  <c r="J21" i="1" l="1"/>
  <c r="M21" i="1" s="1"/>
  <c r="G26" i="1"/>
  <c r="M26" i="1" s="1"/>
  <c r="G27" i="1"/>
  <c r="M27" i="1" s="1"/>
  <c r="G25" i="1"/>
  <c r="M25" i="1" s="1"/>
  <c r="G24" i="1"/>
  <c r="M24" i="1" s="1"/>
  <c r="G15" i="1"/>
  <c r="M15" i="1" s="1"/>
  <c r="G14" i="1"/>
  <c r="M14" i="1" s="1"/>
  <c r="G13" i="1"/>
  <c r="M13" i="1" s="1"/>
  <c r="J23" i="1"/>
  <c r="M23" i="1" s="1"/>
  <c r="J22" i="1"/>
  <c r="M22" i="1" s="1"/>
  <c r="J20" i="1"/>
  <c r="M20" i="1" s="1"/>
  <c r="J11" i="1"/>
  <c r="M11" i="1" s="1"/>
  <c r="J8" i="1"/>
  <c r="M8" i="1" s="1"/>
  <c r="G12" i="1"/>
  <c r="M12" i="1" s="1"/>
  <c r="J35" i="1"/>
  <c r="M35" i="1" s="1"/>
  <c r="G39" i="1"/>
  <c r="M39" i="1" s="1"/>
  <c r="J10" i="1"/>
  <c r="M10" i="1" s="1"/>
  <c r="J34" i="1"/>
  <c r="M34" i="1" s="1"/>
  <c r="G38" i="1"/>
  <c r="M38" i="1" s="1"/>
  <c r="J9" i="1"/>
  <c r="M9" i="1" s="1"/>
  <c r="J33" i="1"/>
  <c r="M33" i="1" s="1"/>
  <c r="G37" i="1"/>
  <c r="M37" i="1" s="1"/>
  <c r="J32" i="1"/>
  <c r="M32" i="1" s="1"/>
  <c r="G36" i="1"/>
  <c r="M36" i="1" s="1"/>
  <c r="J3" i="1"/>
  <c r="M3" i="1" s="1"/>
  <c r="J31" i="1"/>
  <c r="M31" i="1" s="1"/>
  <c r="J19" i="1"/>
  <c r="M19" i="1" s="1"/>
  <c r="J7" i="1"/>
  <c r="M7" i="1" s="1"/>
  <c r="J42" i="1"/>
  <c r="M42" i="1" s="1"/>
  <c r="J30" i="1"/>
  <c r="M30" i="1" s="1"/>
  <c r="J18" i="1"/>
  <c r="M18" i="1" s="1"/>
  <c r="J6" i="1"/>
  <c r="M6" i="1" s="1"/>
  <c r="J41" i="1"/>
  <c r="M41" i="1" s="1"/>
  <c r="J29" i="1"/>
  <c r="M29" i="1" s="1"/>
  <c r="J17" i="1"/>
  <c r="M17" i="1" s="1"/>
  <c r="J5" i="1"/>
  <c r="M5" i="1" s="1"/>
  <c r="J40" i="1"/>
  <c r="M40" i="1" s="1"/>
  <c r="J28" i="1"/>
  <c r="M28" i="1" s="1"/>
  <c r="J16" i="1"/>
  <c r="M16" i="1" s="1"/>
  <c r="J4" i="1"/>
  <c r="M4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3" i="1"/>
  <c r="K22" i="1" l="1"/>
  <c r="N22" i="1" s="1"/>
  <c r="L22" i="1"/>
  <c r="O22" i="1" s="1"/>
  <c r="I22" i="1"/>
  <c r="K33" i="1"/>
  <c r="N33" i="1" s="1"/>
  <c r="L33" i="1"/>
  <c r="O33" i="1" s="1"/>
  <c r="I33" i="1"/>
  <c r="K20" i="1"/>
  <c r="N20" i="1" s="1"/>
  <c r="L20" i="1"/>
  <c r="O20" i="1" s="1"/>
  <c r="I20" i="1"/>
  <c r="L30" i="1"/>
  <c r="O30" i="1" s="1"/>
  <c r="K30" i="1"/>
  <c r="N30" i="1" s="1"/>
  <c r="I30" i="1"/>
  <c r="L28" i="1"/>
  <c r="O28" i="1" s="1"/>
  <c r="I28" i="1"/>
  <c r="K28" i="1"/>
  <c r="N28" i="1" s="1"/>
  <c r="K10" i="1"/>
  <c r="N10" i="1" s="1"/>
  <c r="L10" i="1"/>
  <c r="O10" i="1" s="1"/>
  <c r="I10" i="1"/>
  <c r="K21" i="1"/>
  <c r="N21" i="1" s="1"/>
  <c r="L21" i="1"/>
  <c r="O21" i="1" s="1"/>
  <c r="I21" i="1"/>
  <c r="K32" i="1"/>
  <c r="N32" i="1" s="1"/>
  <c r="L32" i="1"/>
  <c r="O32" i="1" s="1"/>
  <c r="I32" i="1"/>
  <c r="L7" i="1"/>
  <c r="O7" i="1" s="1"/>
  <c r="K7" i="1"/>
  <c r="N7" i="1" s="1"/>
  <c r="I7" i="1"/>
  <c r="K17" i="1"/>
  <c r="N17" i="1" s="1"/>
  <c r="L17" i="1"/>
  <c r="O17" i="1" s="1"/>
  <c r="I17" i="1"/>
  <c r="I27" i="1"/>
  <c r="K27" i="1"/>
  <c r="N27" i="1" s="1"/>
  <c r="L27" i="1"/>
  <c r="O27" i="1" s="1"/>
  <c r="K11" i="1"/>
  <c r="N11" i="1" s="1"/>
  <c r="I11" i="1"/>
  <c r="L11" i="1"/>
  <c r="O11" i="1" s="1"/>
  <c r="L3" i="1"/>
  <c r="O3" i="1" s="1"/>
  <c r="K3" i="1"/>
  <c r="N3" i="1" s="1"/>
  <c r="I3" i="1"/>
  <c r="I35" i="1"/>
  <c r="K35" i="1"/>
  <c r="N35" i="1" s="1"/>
  <c r="L35" i="1"/>
  <c r="O35" i="1" s="1"/>
  <c r="L19" i="1"/>
  <c r="O19" i="1" s="1"/>
  <c r="K19" i="1"/>
  <c r="N19" i="1" s="1"/>
  <c r="I19" i="1"/>
  <c r="K42" i="1"/>
  <c r="N42" i="1" s="1"/>
  <c r="L42" i="1"/>
  <c r="O42" i="1" s="1"/>
  <c r="I42" i="1"/>
  <c r="L6" i="1"/>
  <c r="O6" i="1" s="1"/>
  <c r="K6" i="1"/>
  <c r="N6" i="1" s="1"/>
  <c r="I6" i="1"/>
  <c r="L29" i="1"/>
  <c r="O29" i="1" s="1"/>
  <c r="I29" i="1"/>
  <c r="K29" i="1"/>
  <c r="N29" i="1" s="1"/>
  <c r="L5" i="1"/>
  <c r="O5" i="1" s="1"/>
  <c r="K5" i="1"/>
  <c r="N5" i="1" s="1"/>
  <c r="I5" i="1"/>
  <c r="I39" i="1"/>
  <c r="K39" i="1"/>
  <c r="N39" i="1" s="1"/>
  <c r="L39" i="1"/>
  <c r="O39" i="1" s="1"/>
  <c r="I15" i="1"/>
  <c r="L15" i="1"/>
  <c r="O15" i="1" s="1"/>
  <c r="K15" i="1"/>
  <c r="N15" i="1" s="1"/>
  <c r="I38" i="1"/>
  <c r="K38" i="1"/>
  <c r="N38" i="1" s="1"/>
  <c r="L38" i="1"/>
  <c r="O38" i="1" s="1"/>
  <c r="I37" i="1"/>
  <c r="K37" i="1"/>
  <c r="N37" i="1" s="1"/>
  <c r="L37" i="1"/>
  <c r="O37" i="1" s="1"/>
  <c r="I13" i="1"/>
  <c r="K13" i="1"/>
  <c r="N13" i="1" s="1"/>
  <c r="L13" i="1"/>
  <c r="O13" i="1" s="1"/>
  <c r="K23" i="1"/>
  <c r="N23" i="1" s="1"/>
  <c r="L23" i="1"/>
  <c r="O23" i="1" s="1"/>
  <c r="I23" i="1"/>
  <c r="K34" i="1"/>
  <c r="N34" i="1" s="1"/>
  <c r="L34" i="1"/>
  <c r="O34" i="1" s="1"/>
  <c r="I34" i="1"/>
  <c r="K9" i="1"/>
  <c r="N9" i="1" s="1"/>
  <c r="L9" i="1"/>
  <c r="O9" i="1" s="1"/>
  <c r="I9" i="1"/>
  <c r="K8" i="1"/>
  <c r="N8" i="1" s="1"/>
  <c r="L8" i="1"/>
  <c r="O8" i="1" s="1"/>
  <c r="I8" i="1"/>
  <c r="L31" i="1"/>
  <c r="O31" i="1" s="1"/>
  <c r="K31" i="1"/>
  <c r="N31" i="1" s="1"/>
  <c r="I31" i="1"/>
  <c r="L18" i="1"/>
  <c r="O18" i="1" s="1"/>
  <c r="I18" i="1"/>
  <c r="K18" i="1"/>
  <c r="N18" i="1" s="1"/>
  <c r="K41" i="1"/>
  <c r="N41" i="1" s="1"/>
  <c r="L41" i="1"/>
  <c r="O41" i="1" s="1"/>
  <c r="I41" i="1"/>
  <c r="K40" i="1"/>
  <c r="N40" i="1" s="1"/>
  <c r="I40" i="1"/>
  <c r="L40" i="1"/>
  <c r="O40" i="1" s="1"/>
  <c r="K16" i="1"/>
  <c r="N16" i="1" s="1"/>
  <c r="L16" i="1"/>
  <c r="O16" i="1" s="1"/>
  <c r="I16" i="1"/>
  <c r="K4" i="1"/>
  <c r="N4" i="1" s="1"/>
  <c r="I4" i="1"/>
  <c r="L4" i="1"/>
  <c r="O4" i="1" s="1"/>
  <c r="I26" i="1"/>
  <c r="K26" i="1"/>
  <c r="N26" i="1" s="1"/>
  <c r="L26" i="1"/>
  <c r="O26" i="1" s="1"/>
  <c r="I14" i="1"/>
  <c r="K14" i="1"/>
  <c r="N14" i="1" s="1"/>
  <c r="L14" i="1"/>
  <c r="O14" i="1" s="1"/>
  <c r="I25" i="1"/>
  <c r="K25" i="1"/>
  <c r="N25" i="1" s="1"/>
  <c r="L25" i="1"/>
  <c r="O25" i="1" s="1"/>
  <c r="I36" i="1"/>
  <c r="K36" i="1"/>
  <c r="N36" i="1" s="1"/>
  <c r="L36" i="1"/>
  <c r="O36" i="1" s="1"/>
  <c r="I24" i="1"/>
  <c r="K24" i="1"/>
  <c r="N24" i="1" s="1"/>
  <c r="L24" i="1"/>
  <c r="O24" i="1" s="1"/>
  <c r="I12" i="1"/>
  <c r="K12" i="1"/>
  <c r="N12" i="1" s="1"/>
  <c r="L12" i="1"/>
  <c r="O12" i="1" s="1"/>
</calcChain>
</file>

<file path=xl/sharedStrings.xml><?xml version="1.0" encoding="utf-8"?>
<sst xmlns="http://schemas.openxmlformats.org/spreadsheetml/2006/main" count="39" uniqueCount="29">
  <si>
    <t>Size(n)</t>
  </si>
  <si>
    <t>r^0</t>
  </si>
  <si>
    <t>r^2</t>
  </si>
  <si>
    <t>f(n) Big0(n^2)</t>
  </si>
  <si>
    <t>fit f(n)</t>
  </si>
  <si>
    <r>
      <rPr>
        <sz val="11"/>
        <color theme="1"/>
        <rFont val="Aptos Narrow"/>
        <family val="2"/>
      </rPr>
      <t>+</t>
    </r>
    <r>
      <rPr>
        <sz val="11"/>
        <color theme="1"/>
        <rFont val="Aptos Narrow"/>
        <family val="2"/>
        <scheme val="minor"/>
      </rPr>
      <t>Delta Above</t>
    </r>
  </si>
  <si>
    <t>simplevector push</t>
  </si>
  <si>
    <t xml:space="preserve">Optimized </t>
  </si>
  <si>
    <t xml:space="preserve"> with
Linked List</t>
  </si>
  <si>
    <t>cs2</t>
  </si>
  <si>
    <t>Co2</t>
  </si>
  <si>
    <t>Cl3</t>
  </si>
  <si>
    <t>simplevector</t>
  </si>
  <si>
    <t>f(n) = c0*x^0 + c1*x^1 + c2*x^2</t>
  </si>
  <si>
    <t>f(n) = c0*r^0 + c1*r^1 + c2*r^2</t>
  </si>
  <si>
    <t xml:space="preserve">c0 = </t>
  </si>
  <si>
    <t xml:space="preserve">c1 = </t>
  </si>
  <si>
    <t>c2 =</t>
  </si>
  <si>
    <t>f(n) =c0 *x^0 + c1 *x^1</t>
  </si>
  <si>
    <t>f(n) =c0 *r^0 + c1 *r^1</t>
  </si>
  <si>
    <t>c0 =</t>
  </si>
  <si>
    <t>c1=</t>
  </si>
  <si>
    <t>f(n) BigO(n)</t>
  </si>
  <si>
    <t>optimized Simple Vector using arrays</t>
  </si>
  <si>
    <t>implemented with a Linked List</t>
  </si>
  <si>
    <t>f(n) BigO(1)</t>
  </si>
  <si>
    <t>time(s)</t>
  </si>
  <si>
    <t>Time(s)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</si>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</sst>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</a:t>
            </a:r>
            <a:r>
              <a:rPr lang="en-US" baseline="0"/>
              <a:t> </a:t>
            </a:r>
            <a:r>
              <a:rPr lang="en-US"/>
              <a:t>Timing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Simple Vector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'!$J$3:$J$42</c:f>
              <c:numCache>
                <c:formatCode>0.0000</c:formatCode>
                <c:ptCount val="40"/>
                <c:pt idx="0">
                  <c:v>-0.126</c:v>
                </c:pt>
                <c:pt idx="1">
                  <c:v>-9.3999999999999986E-2</c:v>
                </c:pt>
                <c:pt idx="2">
                  <c:v>-5.3999999999999999E-2</c:v>
                </c:pt>
                <c:pt idx="3">
                  <c:v>-5.9999999999999915E-3</c:v>
                </c:pt>
                <c:pt idx="4">
                  <c:v>0.05</c:v>
                </c:pt>
                <c:pt idx="5">
                  <c:v>0.114</c:v>
                </c:pt>
                <c:pt idx="6">
                  <c:v>0.186</c:v>
                </c:pt>
                <c:pt idx="7">
                  <c:v>0.26600000000000001</c:v>
                </c:pt>
                <c:pt idx="8">
                  <c:v>0.35400000000000004</c:v>
                </c:pt>
                <c:pt idx="9">
                  <c:v>0.44999999999999996</c:v>
                </c:pt>
                <c:pt idx="10">
                  <c:v>0.55400000000000005</c:v>
                </c:pt>
                <c:pt idx="11">
                  <c:v>0.66599999999999993</c:v>
                </c:pt>
                <c:pt idx="12">
                  <c:v>0.78599999999999992</c:v>
                </c:pt>
                <c:pt idx="13">
                  <c:v>0.91399999999999992</c:v>
                </c:pt>
                <c:pt idx="14">
                  <c:v>1.0499999999999998</c:v>
                </c:pt>
                <c:pt idx="15">
                  <c:v>1.194</c:v>
                </c:pt>
                <c:pt idx="16">
                  <c:v>1.3459999999999999</c:v>
                </c:pt>
                <c:pt idx="17">
                  <c:v>1.506</c:v>
                </c:pt>
                <c:pt idx="18">
                  <c:v>1.6739999999999999</c:v>
                </c:pt>
                <c:pt idx="19">
                  <c:v>1.8499999999999999</c:v>
                </c:pt>
                <c:pt idx="20">
                  <c:v>2.0339999999999998</c:v>
                </c:pt>
                <c:pt idx="21">
                  <c:v>2.226</c:v>
                </c:pt>
                <c:pt idx="22">
                  <c:v>2.4260000000000002</c:v>
                </c:pt>
                <c:pt idx="23">
                  <c:v>2.6339999999999999</c:v>
                </c:pt>
                <c:pt idx="24">
                  <c:v>2.85</c:v>
                </c:pt>
                <c:pt idx="25">
                  <c:v>3.0739999999999998</c:v>
                </c:pt>
                <c:pt idx="26">
                  <c:v>3.306</c:v>
                </c:pt>
                <c:pt idx="27">
                  <c:v>3.5459999999999998</c:v>
                </c:pt>
                <c:pt idx="28">
                  <c:v>3.794</c:v>
                </c:pt>
                <c:pt idx="29">
                  <c:v>4.05</c:v>
                </c:pt>
                <c:pt idx="30">
                  <c:v>4.3140000000000001</c:v>
                </c:pt>
                <c:pt idx="31">
                  <c:v>4.5860000000000003</c:v>
                </c:pt>
                <c:pt idx="32">
                  <c:v>4.8659999999999997</c:v>
                </c:pt>
                <c:pt idx="33">
                  <c:v>5.1539999999999999</c:v>
                </c:pt>
                <c:pt idx="34">
                  <c:v>5.4499999999999993</c:v>
                </c:pt>
                <c:pt idx="35">
                  <c:v>5.7540000000000004</c:v>
                </c:pt>
                <c:pt idx="36">
                  <c:v>6.0659999999999998</c:v>
                </c:pt>
                <c:pt idx="37">
                  <c:v>6.3860000000000001</c:v>
                </c:pt>
                <c:pt idx="38">
                  <c:v>6.7139999999999995</c:v>
                </c:pt>
                <c:pt idx="39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4ED0-96A9-0BE2FAE7E72D}"/>
            </c:ext>
          </c:extLst>
        </c:ser>
        <c:ser>
          <c:idx val="5"/>
          <c:order val="5"/>
          <c:tx>
            <c:v>optimized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'!$K$3:$K$42</c:f>
              <c:numCache>
                <c:formatCode>0.0000</c:formatCode>
                <c:ptCount val="40"/>
                <c:pt idx="0">
                  <c:v>2.2000000000000003E-4</c:v>
                </c:pt>
                <c:pt idx="1">
                  <c:v>5.2000000000000006E-4</c:v>
                </c:pt>
                <c:pt idx="2">
                  <c:v>8.1999999999999998E-4</c:v>
                </c:pt>
                <c:pt idx="3">
                  <c:v>1.1200000000000001E-3</c:v>
                </c:pt>
                <c:pt idx="4">
                  <c:v>1.42E-3</c:v>
                </c:pt>
                <c:pt idx="5">
                  <c:v>1.72E-3</c:v>
                </c:pt>
                <c:pt idx="6">
                  <c:v>2.0199999999999997E-3</c:v>
                </c:pt>
                <c:pt idx="7">
                  <c:v>2.32E-3</c:v>
                </c:pt>
                <c:pt idx="8">
                  <c:v>2.6199999999999999E-3</c:v>
                </c:pt>
                <c:pt idx="9">
                  <c:v>2.9199999999999999E-3</c:v>
                </c:pt>
                <c:pt idx="10">
                  <c:v>3.2199999999999998E-3</c:v>
                </c:pt>
                <c:pt idx="11">
                  <c:v>3.5199999999999997E-3</c:v>
                </c:pt>
                <c:pt idx="12">
                  <c:v>3.82E-3</c:v>
                </c:pt>
                <c:pt idx="13">
                  <c:v>4.1199999999999995E-3</c:v>
                </c:pt>
                <c:pt idx="14">
                  <c:v>4.4200000000000003E-3</c:v>
                </c:pt>
                <c:pt idx="15">
                  <c:v>4.7200000000000002E-3</c:v>
                </c:pt>
                <c:pt idx="16">
                  <c:v>5.0200000000000002E-3</c:v>
                </c:pt>
                <c:pt idx="17">
                  <c:v>5.3200000000000001E-3</c:v>
                </c:pt>
                <c:pt idx="18">
                  <c:v>5.62E-3</c:v>
                </c:pt>
                <c:pt idx="19">
                  <c:v>5.9199999999999999E-3</c:v>
                </c:pt>
                <c:pt idx="20">
                  <c:v>6.2199999999999998E-3</c:v>
                </c:pt>
                <c:pt idx="21">
                  <c:v>6.5199999999999998E-3</c:v>
                </c:pt>
                <c:pt idx="22">
                  <c:v>6.8199999999999997E-3</c:v>
                </c:pt>
                <c:pt idx="23">
                  <c:v>7.1199999999999996E-3</c:v>
                </c:pt>
                <c:pt idx="24">
                  <c:v>7.4200000000000004E-3</c:v>
                </c:pt>
                <c:pt idx="25">
                  <c:v>7.7200000000000003E-3</c:v>
                </c:pt>
                <c:pt idx="26">
                  <c:v>8.0199999999999994E-3</c:v>
                </c:pt>
                <c:pt idx="27">
                  <c:v>8.3199999999999993E-3</c:v>
                </c:pt>
                <c:pt idx="28">
                  <c:v>8.6199999999999992E-3</c:v>
                </c:pt>
                <c:pt idx="29">
                  <c:v>8.9200000000000008E-3</c:v>
                </c:pt>
                <c:pt idx="30">
                  <c:v>9.2200000000000008E-3</c:v>
                </c:pt>
                <c:pt idx="31">
                  <c:v>9.5200000000000007E-3</c:v>
                </c:pt>
                <c:pt idx="32">
                  <c:v>9.8200000000000006E-3</c:v>
                </c:pt>
                <c:pt idx="33">
                  <c:v>1.0120000000000001E-2</c:v>
                </c:pt>
                <c:pt idx="34">
                  <c:v>1.042E-2</c:v>
                </c:pt>
                <c:pt idx="35">
                  <c:v>1.072E-2</c:v>
                </c:pt>
                <c:pt idx="36">
                  <c:v>1.102E-2</c:v>
                </c:pt>
                <c:pt idx="37">
                  <c:v>1.132E-2</c:v>
                </c:pt>
                <c:pt idx="38">
                  <c:v>1.162E-2</c:v>
                </c:pt>
                <c:pt idx="39">
                  <c:v>1.192E-2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4ED0-96A9-0BE2FAE7E72D}"/>
            </c:ext>
          </c:extLst>
        </c:ser>
        <c:ser>
          <c:idx val="10"/>
          <c:order val="10"/>
          <c:tx>
            <c:v>Linked 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'bubble_sort_vs_selection_sort_ '!$B$3:$B$42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'bubble_sort_vs_selection_sort_ '!$L$3:$L$42</c:f>
              <c:numCache>
                <c:formatCode>0.0000</c:formatCode>
                <c:ptCount val="40"/>
                <c:pt idx="0">
                  <c:v>-3.4999999999999996E-3</c:v>
                </c:pt>
                <c:pt idx="1">
                  <c:v>-2.7999999999999995E-3</c:v>
                </c:pt>
                <c:pt idx="2">
                  <c:v>-2.0999999999999999E-3</c:v>
                </c:pt>
                <c:pt idx="3">
                  <c:v>-1.3999999999999998E-3</c:v>
                </c:pt>
                <c:pt idx="4">
                  <c:v>-6.9999999999999967E-4</c:v>
                </c:pt>
                <c:pt idx="5">
                  <c:v>0</c:v>
                </c:pt>
                <c:pt idx="6">
                  <c:v>7.000000000000001E-4</c:v>
                </c:pt>
                <c:pt idx="7">
                  <c:v>1.4000000000000002E-3</c:v>
                </c:pt>
                <c:pt idx="8">
                  <c:v>2.1000000000000003E-3</c:v>
                </c:pt>
                <c:pt idx="9">
                  <c:v>2.8000000000000004E-3</c:v>
                </c:pt>
                <c:pt idx="10">
                  <c:v>3.5000000000000005E-3</c:v>
                </c:pt>
                <c:pt idx="11">
                  <c:v>4.1999999999999997E-3</c:v>
                </c:pt>
                <c:pt idx="12">
                  <c:v>4.9000000000000007E-3</c:v>
                </c:pt>
                <c:pt idx="13">
                  <c:v>5.5999999999999999E-3</c:v>
                </c:pt>
                <c:pt idx="14">
                  <c:v>6.3000000000000009E-3</c:v>
                </c:pt>
                <c:pt idx="15">
                  <c:v>7.0000000000000001E-3</c:v>
                </c:pt>
                <c:pt idx="16">
                  <c:v>7.6999999999999994E-3</c:v>
                </c:pt>
                <c:pt idx="17">
                  <c:v>8.4000000000000012E-3</c:v>
                </c:pt>
                <c:pt idx="18">
                  <c:v>9.1000000000000004E-3</c:v>
                </c:pt>
                <c:pt idx="19">
                  <c:v>9.7999999999999997E-3</c:v>
                </c:pt>
                <c:pt idx="20">
                  <c:v>1.0499999999999999E-2</c:v>
                </c:pt>
                <c:pt idx="21">
                  <c:v>1.1200000000000002E-2</c:v>
                </c:pt>
                <c:pt idx="22">
                  <c:v>1.1900000000000001E-2</c:v>
                </c:pt>
                <c:pt idx="23">
                  <c:v>1.26E-2</c:v>
                </c:pt>
                <c:pt idx="24">
                  <c:v>1.3299999999999999E-2</c:v>
                </c:pt>
                <c:pt idx="25">
                  <c:v>1.4000000000000002E-2</c:v>
                </c:pt>
                <c:pt idx="26">
                  <c:v>1.4700000000000001E-2</c:v>
                </c:pt>
                <c:pt idx="27">
                  <c:v>1.54E-2</c:v>
                </c:pt>
                <c:pt idx="28">
                  <c:v>1.61E-2</c:v>
                </c:pt>
                <c:pt idx="29">
                  <c:v>1.6800000000000002E-2</c:v>
                </c:pt>
                <c:pt idx="30">
                  <c:v>1.7500000000000002E-2</c:v>
                </c:pt>
                <c:pt idx="31">
                  <c:v>1.8200000000000001E-2</c:v>
                </c:pt>
                <c:pt idx="32">
                  <c:v>1.89E-2</c:v>
                </c:pt>
                <c:pt idx="33">
                  <c:v>1.9599999999999999E-2</c:v>
                </c:pt>
                <c:pt idx="34">
                  <c:v>2.0300000000000002E-2</c:v>
                </c:pt>
                <c:pt idx="35">
                  <c:v>2.1000000000000001E-2</c:v>
                </c:pt>
                <c:pt idx="36">
                  <c:v>2.1700000000000001E-2</c:v>
                </c:pt>
                <c:pt idx="37">
                  <c:v>2.24E-2</c:v>
                </c:pt>
                <c:pt idx="38">
                  <c:v>2.3099999999999999E-2</c:v>
                </c:pt>
                <c:pt idx="39">
                  <c:v>2.3800000000000002E-2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6B-4DD0-B53E-867B9DDF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02591"/>
        <c:axId val="92500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'bubble_sort_vs_selection_sort_ '!$D$1</c15:sqref>
                        </c15:formulaRef>
                      </c:ext>
                    </c:extLst>
                    <c:strCache>
                      <c:ptCount val="1"/>
                      <c:pt idx="0">
                        <c:v>simplevector push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'bubble_sort_vs_selection_sort_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59C-4239-9A87-A175007E270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'!$E$1</c15:sqref>
                        </c15:formulaRef>
                      </c:ext>
                    </c:extLst>
                    <c:strCache>
                      <c:ptCount val="1"/>
                      <c:pt idx="0">
                        <c:v>Optimized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17721163144080673"/>
                        <c:y val="0.1742836741927059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'!$E$3:$E$42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1.6E-2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1.6E-2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1.4999999999999999E-2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1.6E-2</c:v>
                      </c:pt>
                      <c:pt idx="22">
                        <c:v>1.6E-2</c:v>
                      </c:pt>
                      <c:pt idx="23">
                        <c:v>0</c:v>
                      </c:pt>
                      <c:pt idx="24">
                        <c:v>1.4999999999999999E-2</c:v>
                      </c:pt>
                      <c:pt idx="25">
                        <c:v>0</c:v>
                      </c:pt>
                      <c:pt idx="26">
                        <c:v>1.6E-2</c:v>
                      </c:pt>
                      <c:pt idx="27">
                        <c:v>0</c:v>
                      </c:pt>
                      <c:pt idx="28">
                        <c:v>1.6E-2</c:v>
                      </c:pt>
                      <c:pt idx="29">
                        <c:v>1.4999999999999999E-2</c:v>
                      </c:pt>
                      <c:pt idx="30">
                        <c:v>0</c:v>
                      </c:pt>
                      <c:pt idx="31">
                        <c:v>1.6E-2</c:v>
                      </c:pt>
                      <c:pt idx="32">
                        <c:v>1.4999999999999999E-2</c:v>
                      </c:pt>
                      <c:pt idx="33">
                        <c:v>1.6E-2</c:v>
                      </c:pt>
                      <c:pt idx="34">
                        <c:v>1.6E-2</c:v>
                      </c:pt>
                      <c:pt idx="35">
                        <c:v>0</c:v>
                      </c:pt>
                      <c:pt idx="36">
                        <c:v>1.4999999999999999E-2</c:v>
                      </c:pt>
                      <c:pt idx="37">
                        <c:v>1.6E-2</c:v>
                      </c:pt>
                      <c:pt idx="38">
                        <c:v>1.6E-2</c:v>
                      </c:pt>
                      <c:pt idx="3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9C-4239-9A87-A175007E27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Data f(n) (bubble)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'!$S$36:$S$39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99-4ED0-96A9-0BE2FAE7E7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Data f(n) (selection)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'!$Q$36:$Q$39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'!$T$36:$T$39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9-4ED0-96A9-0BE2FAE7E7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f(n) big o (n^2)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'!$G$3:$G$42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4.0000000000000001E-3</c:v>
                      </c:pt>
                      <c:pt idx="1">
                        <c:v>1.6E-2</c:v>
                      </c:pt>
                      <c:pt idx="2">
                        <c:v>3.5999999999999997E-2</c:v>
                      </c:pt>
                      <c:pt idx="3">
                        <c:v>6.4000000000000001E-2</c:v>
                      </c:pt>
                      <c:pt idx="4">
                        <c:v>9.9999999999999992E-2</c:v>
                      </c:pt>
                      <c:pt idx="5">
                        <c:v>0.14399999999999999</c:v>
                      </c:pt>
                      <c:pt idx="6">
                        <c:v>0.19599999999999998</c:v>
                      </c:pt>
                      <c:pt idx="7">
                        <c:v>0.25600000000000001</c:v>
                      </c:pt>
                      <c:pt idx="8">
                        <c:v>0.32400000000000001</c:v>
                      </c:pt>
                      <c:pt idx="9">
                        <c:v>0.39999999999999997</c:v>
                      </c:pt>
                      <c:pt idx="10">
                        <c:v>0.48399999999999999</c:v>
                      </c:pt>
                      <c:pt idx="11">
                        <c:v>0.57599999999999996</c:v>
                      </c:pt>
                      <c:pt idx="12">
                        <c:v>0.67599999999999993</c:v>
                      </c:pt>
                      <c:pt idx="13">
                        <c:v>0.78399999999999992</c:v>
                      </c:pt>
                      <c:pt idx="14">
                        <c:v>0.89999999999999991</c:v>
                      </c:pt>
                      <c:pt idx="15">
                        <c:v>1.024</c:v>
                      </c:pt>
                      <c:pt idx="16">
                        <c:v>1.1559999999999999</c:v>
                      </c:pt>
                      <c:pt idx="17">
                        <c:v>1.296</c:v>
                      </c:pt>
                      <c:pt idx="18">
                        <c:v>1.444</c:v>
                      </c:pt>
                      <c:pt idx="19">
                        <c:v>1.5999999999999999</c:v>
                      </c:pt>
                      <c:pt idx="20">
                        <c:v>1.764</c:v>
                      </c:pt>
                      <c:pt idx="21">
                        <c:v>1.9359999999999999</c:v>
                      </c:pt>
                      <c:pt idx="22">
                        <c:v>2.1160000000000001</c:v>
                      </c:pt>
                      <c:pt idx="23">
                        <c:v>2.3039999999999998</c:v>
                      </c:pt>
                      <c:pt idx="24">
                        <c:v>2.5</c:v>
                      </c:pt>
                      <c:pt idx="25">
                        <c:v>2.7039999999999997</c:v>
                      </c:pt>
                      <c:pt idx="26">
                        <c:v>2.9159999999999999</c:v>
                      </c:pt>
                      <c:pt idx="27">
                        <c:v>3.1359999999999997</c:v>
                      </c:pt>
                      <c:pt idx="28">
                        <c:v>3.3639999999999999</c:v>
                      </c:pt>
                      <c:pt idx="29">
                        <c:v>3.5999999999999996</c:v>
                      </c:pt>
                      <c:pt idx="30">
                        <c:v>3.8439999999999999</c:v>
                      </c:pt>
                      <c:pt idx="31">
                        <c:v>4.0960000000000001</c:v>
                      </c:pt>
                      <c:pt idx="32">
                        <c:v>4.3559999999999999</c:v>
                      </c:pt>
                      <c:pt idx="33">
                        <c:v>4.6239999999999997</c:v>
                      </c:pt>
                      <c:pt idx="34">
                        <c:v>4.8999999999999995</c:v>
                      </c:pt>
                      <c:pt idx="35">
                        <c:v>5.1840000000000002</c:v>
                      </c:pt>
                      <c:pt idx="36">
                        <c:v>5.476</c:v>
                      </c:pt>
                      <c:pt idx="37">
                        <c:v>5.7759999999999998</c:v>
                      </c:pt>
                      <c:pt idx="38">
                        <c:v>6.0839999999999996</c:v>
                      </c:pt>
                      <c:pt idx="39">
                        <c:v>6.3999999999999995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9-4ED0-96A9-0BE2FAE7E72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f(n) big o (n^2)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'!$H$3:$H$42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3.0000000000000003E-4</c:v>
                      </c:pt>
                      <c:pt idx="1">
                        <c:v>6.0000000000000006E-4</c:v>
                      </c:pt>
                      <c:pt idx="2">
                        <c:v>8.9999999999999998E-4</c:v>
                      </c:pt>
                      <c:pt idx="3">
                        <c:v>1.2000000000000001E-3</c:v>
                      </c:pt>
                      <c:pt idx="4">
                        <c:v>1.5E-3</c:v>
                      </c:pt>
                      <c:pt idx="5">
                        <c:v>1.8E-3</c:v>
                      </c:pt>
                      <c:pt idx="6">
                        <c:v>2.0999999999999999E-3</c:v>
                      </c:pt>
                      <c:pt idx="7">
                        <c:v>2.4000000000000002E-3</c:v>
                      </c:pt>
                      <c:pt idx="8">
                        <c:v>2.7000000000000001E-3</c:v>
                      </c:pt>
                      <c:pt idx="9">
                        <c:v>3.0000000000000001E-3</c:v>
                      </c:pt>
                      <c:pt idx="10">
                        <c:v>3.3E-3</c:v>
                      </c:pt>
                      <c:pt idx="11">
                        <c:v>3.5999999999999999E-3</c:v>
                      </c:pt>
                      <c:pt idx="12">
                        <c:v>3.9000000000000003E-3</c:v>
                      </c:pt>
                      <c:pt idx="13">
                        <c:v>4.1999999999999997E-3</c:v>
                      </c:pt>
                      <c:pt idx="14">
                        <c:v>4.5000000000000005E-3</c:v>
                      </c:pt>
                      <c:pt idx="15">
                        <c:v>4.8000000000000004E-3</c:v>
                      </c:pt>
                      <c:pt idx="16">
                        <c:v>5.1000000000000004E-3</c:v>
                      </c:pt>
                      <c:pt idx="17">
                        <c:v>5.4000000000000003E-3</c:v>
                      </c:pt>
                      <c:pt idx="18">
                        <c:v>5.7000000000000002E-3</c:v>
                      </c:pt>
                      <c:pt idx="19">
                        <c:v>6.0000000000000001E-3</c:v>
                      </c:pt>
                      <c:pt idx="20">
                        <c:v>6.3E-3</c:v>
                      </c:pt>
                      <c:pt idx="21">
                        <c:v>6.6E-3</c:v>
                      </c:pt>
                      <c:pt idx="22">
                        <c:v>6.8999999999999999E-3</c:v>
                      </c:pt>
                      <c:pt idx="23">
                        <c:v>7.1999999999999998E-3</c:v>
                      </c:pt>
                      <c:pt idx="24">
                        <c:v>7.5000000000000006E-3</c:v>
                      </c:pt>
                      <c:pt idx="25">
                        <c:v>7.8000000000000005E-3</c:v>
                      </c:pt>
                      <c:pt idx="26">
                        <c:v>8.0999999999999996E-3</c:v>
                      </c:pt>
                      <c:pt idx="27">
                        <c:v>8.3999999999999995E-3</c:v>
                      </c:pt>
                      <c:pt idx="28">
                        <c:v>8.6999999999999994E-3</c:v>
                      </c:pt>
                      <c:pt idx="29">
                        <c:v>9.0000000000000011E-3</c:v>
                      </c:pt>
                      <c:pt idx="30">
                        <c:v>9.300000000000001E-3</c:v>
                      </c:pt>
                      <c:pt idx="31">
                        <c:v>9.6000000000000009E-3</c:v>
                      </c:pt>
                      <c:pt idx="32">
                        <c:v>9.9000000000000008E-3</c:v>
                      </c:pt>
                      <c:pt idx="33">
                        <c:v>1.0200000000000001E-2</c:v>
                      </c:pt>
                      <c:pt idx="34">
                        <c:v>1.0500000000000001E-2</c:v>
                      </c:pt>
                      <c:pt idx="35">
                        <c:v>1.0800000000000001E-2</c:v>
                      </c:pt>
                      <c:pt idx="36">
                        <c:v>1.11E-2</c:v>
                      </c:pt>
                      <c:pt idx="37">
                        <c:v>1.14E-2</c:v>
                      </c:pt>
                      <c:pt idx="38">
                        <c:v>1.17E-2</c:v>
                      </c:pt>
                      <c:pt idx="39">
                        <c:v>1.2E-2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9-4ED0-96A9-0BE2FAE7E7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'+Delta Above bubble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'!$M$3:$M$42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-0.13</c:v>
                      </c:pt>
                      <c:pt idx="1">
                        <c:v>-0.10999999999999999</c:v>
                      </c:pt>
                      <c:pt idx="2">
                        <c:v>-0.09</c:v>
                      </c:pt>
                      <c:pt idx="3">
                        <c:v>-6.9999999999999993E-2</c:v>
                      </c:pt>
                      <c:pt idx="4">
                        <c:v>-4.9999999999999989E-2</c:v>
                      </c:pt>
                      <c:pt idx="5">
                        <c:v>-2.9999999999999985E-2</c:v>
                      </c:pt>
                      <c:pt idx="6">
                        <c:v>-9.9999999999999811E-3</c:v>
                      </c:pt>
                      <c:pt idx="7">
                        <c:v>1.0000000000000009E-2</c:v>
                      </c:pt>
                      <c:pt idx="8">
                        <c:v>3.0000000000000027E-2</c:v>
                      </c:pt>
                      <c:pt idx="9">
                        <c:v>4.9999999999999989E-2</c:v>
                      </c:pt>
                      <c:pt idx="10">
                        <c:v>7.0000000000000062E-2</c:v>
                      </c:pt>
                      <c:pt idx="11">
                        <c:v>8.9999999999999969E-2</c:v>
                      </c:pt>
                      <c:pt idx="12">
                        <c:v>0.10999999999999999</c:v>
                      </c:pt>
                      <c:pt idx="13">
                        <c:v>0.13</c:v>
                      </c:pt>
                      <c:pt idx="14">
                        <c:v>0.14999999999999991</c:v>
                      </c:pt>
                      <c:pt idx="15">
                        <c:v>0.16999999999999993</c:v>
                      </c:pt>
                      <c:pt idx="16">
                        <c:v>0.18999999999999995</c:v>
                      </c:pt>
                      <c:pt idx="17">
                        <c:v>0.20999999999999996</c:v>
                      </c:pt>
                      <c:pt idx="18">
                        <c:v>0.22999999999999998</c:v>
                      </c:pt>
                      <c:pt idx="19">
                        <c:v>0.25</c:v>
                      </c:pt>
                      <c:pt idx="20">
                        <c:v>0.2699999999999998</c:v>
                      </c:pt>
                      <c:pt idx="21">
                        <c:v>0.29000000000000004</c:v>
                      </c:pt>
                      <c:pt idx="22">
                        <c:v>0.31000000000000005</c:v>
                      </c:pt>
                      <c:pt idx="23">
                        <c:v>0.33000000000000007</c:v>
                      </c:pt>
                      <c:pt idx="24">
                        <c:v>0.35000000000000009</c:v>
                      </c:pt>
                      <c:pt idx="25">
                        <c:v>0.37000000000000011</c:v>
                      </c:pt>
                      <c:pt idx="26">
                        <c:v>0.39000000000000012</c:v>
                      </c:pt>
                      <c:pt idx="27">
                        <c:v>0.41000000000000014</c:v>
                      </c:pt>
                      <c:pt idx="28">
                        <c:v>0.43000000000000016</c:v>
                      </c:pt>
                      <c:pt idx="29">
                        <c:v>0.45000000000000018</c:v>
                      </c:pt>
                      <c:pt idx="30">
                        <c:v>0.4700000000000002</c:v>
                      </c:pt>
                      <c:pt idx="31">
                        <c:v>0.49000000000000021</c:v>
                      </c:pt>
                      <c:pt idx="32">
                        <c:v>0.50999999999999979</c:v>
                      </c:pt>
                      <c:pt idx="33">
                        <c:v>0.53000000000000025</c:v>
                      </c:pt>
                      <c:pt idx="34">
                        <c:v>0.54999999999999982</c:v>
                      </c:pt>
                      <c:pt idx="35">
                        <c:v>0.57000000000000028</c:v>
                      </c:pt>
                      <c:pt idx="36">
                        <c:v>0.58999999999999986</c:v>
                      </c:pt>
                      <c:pt idx="37">
                        <c:v>0.61000000000000032</c:v>
                      </c:pt>
                      <c:pt idx="38">
                        <c:v>0.62999999999999989</c:v>
                      </c:pt>
                      <c:pt idx="39">
                        <c:v>0.65000000000000036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99-4ED0-96A9-0BE2FAE7E72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'+Delta Above selection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'!$B$3:$B$42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'bubble_sort_vs_selection_sort_ '!$N$3:$N$42</c15:sqref>
                        </c15:formulaRef>
                      </c:ext>
                    </c:extLst>
                    <c:numCache>
                      <c:formatCode>0.0000</c:formatCode>
                      <c:ptCount val="40"/>
                      <c:pt idx="0">
                        <c:v>2.2000000000000003E-4</c:v>
                      </c:pt>
                      <c:pt idx="1">
                        <c:v>5.2000000000000006E-4</c:v>
                      </c:pt>
                      <c:pt idx="2">
                        <c:v>8.1999999999999998E-4</c:v>
                      </c:pt>
                      <c:pt idx="3">
                        <c:v>1.1200000000000001E-3</c:v>
                      </c:pt>
                      <c:pt idx="4">
                        <c:v>1.42E-3</c:v>
                      </c:pt>
                      <c:pt idx="5">
                        <c:v>1.72E-3</c:v>
                      </c:pt>
                      <c:pt idx="6">
                        <c:v>2.0199999999999997E-3</c:v>
                      </c:pt>
                      <c:pt idx="7">
                        <c:v>2.32E-3</c:v>
                      </c:pt>
                      <c:pt idx="8">
                        <c:v>-1.338E-2</c:v>
                      </c:pt>
                      <c:pt idx="9">
                        <c:v>2.9199999999999999E-3</c:v>
                      </c:pt>
                      <c:pt idx="10">
                        <c:v>3.2199999999999998E-3</c:v>
                      </c:pt>
                      <c:pt idx="11">
                        <c:v>-1.1480000000000001E-2</c:v>
                      </c:pt>
                      <c:pt idx="12">
                        <c:v>3.82E-3</c:v>
                      </c:pt>
                      <c:pt idx="13">
                        <c:v>4.1199999999999995E-3</c:v>
                      </c:pt>
                      <c:pt idx="14">
                        <c:v>4.4200000000000003E-3</c:v>
                      </c:pt>
                      <c:pt idx="15">
                        <c:v>-1.128E-2</c:v>
                      </c:pt>
                      <c:pt idx="16">
                        <c:v>5.0200000000000002E-3</c:v>
                      </c:pt>
                      <c:pt idx="17">
                        <c:v>5.3200000000000001E-3</c:v>
                      </c:pt>
                      <c:pt idx="18">
                        <c:v>-9.3799999999999994E-3</c:v>
                      </c:pt>
                      <c:pt idx="19">
                        <c:v>5.9199999999999999E-3</c:v>
                      </c:pt>
                      <c:pt idx="20">
                        <c:v>6.2199999999999998E-3</c:v>
                      </c:pt>
                      <c:pt idx="21">
                        <c:v>-9.4800000000000006E-3</c:v>
                      </c:pt>
                      <c:pt idx="22">
                        <c:v>-9.1800000000000007E-3</c:v>
                      </c:pt>
                      <c:pt idx="23">
                        <c:v>7.1199999999999996E-3</c:v>
                      </c:pt>
                      <c:pt idx="24">
                        <c:v>-7.5799999999999991E-3</c:v>
                      </c:pt>
                      <c:pt idx="25">
                        <c:v>7.7200000000000003E-3</c:v>
                      </c:pt>
                      <c:pt idx="26">
                        <c:v>-7.980000000000001E-3</c:v>
                      </c:pt>
                      <c:pt idx="27">
                        <c:v>8.3199999999999993E-3</c:v>
                      </c:pt>
                      <c:pt idx="28">
                        <c:v>-7.3800000000000011E-3</c:v>
                      </c:pt>
                      <c:pt idx="29">
                        <c:v>-6.0799999999999986E-3</c:v>
                      </c:pt>
                      <c:pt idx="30">
                        <c:v>9.2200000000000008E-3</c:v>
                      </c:pt>
                      <c:pt idx="31">
                        <c:v>-6.4799999999999996E-3</c:v>
                      </c:pt>
                      <c:pt idx="32">
                        <c:v>-5.1799999999999988E-3</c:v>
                      </c:pt>
                      <c:pt idx="33">
                        <c:v>-5.8799999999999998E-3</c:v>
                      </c:pt>
                      <c:pt idx="34">
                        <c:v>-5.5799999999999999E-3</c:v>
                      </c:pt>
                      <c:pt idx="35">
                        <c:v>1.072E-2</c:v>
                      </c:pt>
                      <c:pt idx="36">
                        <c:v>-3.9799999999999992E-3</c:v>
                      </c:pt>
                      <c:pt idx="37">
                        <c:v>-4.6800000000000001E-3</c:v>
                      </c:pt>
                      <c:pt idx="38">
                        <c:v>-4.3800000000000002E-3</c:v>
                      </c:pt>
                      <c:pt idx="39">
                        <c:v>1.192E-2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99-4ED0-96A9-0BE2FAE7E72D}"/>
                  </c:ext>
                </c:extLst>
              </c15:ser>
            </c15:filteredScatterSeries>
          </c:ext>
        </c:extLst>
      </c:scatterChart>
      <c:valAx>
        <c:axId val="9250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3071"/>
        <c:crosses val="autoZero"/>
        <c:crossBetween val="midCat"/>
      </c:valAx>
      <c:valAx>
        <c:axId val="925003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0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75194492903957"/>
          <c:y val="0.94007827607010819"/>
          <c:w val="0.76163375731879657"/>
          <c:h val="3.9543334763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45</xdr:row>
      <xdr:rowOff>95249</xdr:rowOff>
    </xdr:from>
    <xdr:to>
      <xdr:col>16</xdr:col>
      <xdr:colOff>114300</xdr:colOff>
      <xdr:row>85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4EC02-A5EB-F8BA-5137-68D49A51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1A5B-47D8-4C2B-8B8F-3A32AC762BA4}">
  <dimension ref="A1:Y42"/>
  <sheetViews>
    <sheetView tabSelected="1" workbookViewId="0">
      <selection sqref="A1:R86"/>
    </sheetView>
  </sheetViews>
  <sheetFormatPr defaultRowHeight="15" x14ac:dyDescent="0.25"/>
  <cols>
    <col min="1" max="1" width="5" style="1" customWidth="1"/>
    <col min="2" max="2" width="7.85546875" style="1" customWidth="1"/>
    <col min="3" max="3" width="9.7109375" style="1" customWidth="1"/>
    <col min="4" max="4" width="18.28515625" style="9" customWidth="1"/>
    <col min="5" max="5" width="10.28515625" style="1" customWidth="1"/>
    <col min="6" max="6" width="11.85546875" style="9" customWidth="1"/>
    <col min="7" max="7" width="13.5703125" style="9" customWidth="1"/>
    <col min="8" max="8" width="12.7109375" style="1" customWidth="1"/>
    <col min="9" max="9" width="11.140625" style="9" customWidth="1"/>
    <col min="10" max="10" width="12" style="1" customWidth="1"/>
    <col min="11" max="11" width="9.140625" style="1" customWidth="1"/>
    <col min="12" max="12" width="9.140625" style="9" customWidth="1"/>
    <col min="13" max="13" width="16.140625" style="1" customWidth="1"/>
    <col min="14" max="14" width="9.140625" style="9"/>
    <col min="15" max="15" width="11.7109375" style="9" customWidth="1"/>
    <col min="16" max="16" width="12.140625" style="1" customWidth="1"/>
    <col min="17" max="17" width="10.7109375" style="1" customWidth="1"/>
    <col min="18" max="18" width="12.42578125" style="1" customWidth="1"/>
    <col min="19" max="19" width="8.140625" style="1" customWidth="1"/>
    <col min="20" max="20" width="9.140625" style="1"/>
    <col min="21" max="21" width="10.140625" style="1" customWidth="1"/>
    <col min="22" max="16384" width="9.140625" style="1"/>
  </cols>
  <sheetData>
    <row r="1" spans="1:19" ht="30" x14ac:dyDescent="0.25">
      <c r="D1" s="9" t="s">
        <v>6</v>
      </c>
      <c r="E1" s="1" t="s">
        <v>7</v>
      </c>
      <c r="F1" s="11" t="s">
        <v>8</v>
      </c>
      <c r="G1" s="9" t="s">
        <v>3</v>
      </c>
      <c r="H1" s="1" t="s">
        <v>22</v>
      </c>
      <c r="I1" s="9" t="s">
        <v>25</v>
      </c>
      <c r="J1" s="6" t="s">
        <v>4</v>
      </c>
      <c r="K1" s="6"/>
      <c r="M1" s="7" t="s">
        <v>5</v>
      </c>
      <c r="N1" s="7"/>
    </row>
    <row r="2" spans="1:19" ht="45" x14ac:dyDescent="0.25">
      <c r="A2" s="1" t="s">
        <v>1</v>
      </c>
      <c r="B2" s="1" t="s">
        <v>0</v>
      </c>
      <c r="C2" s="1" t="s">
        <v>2</v>
      </c>
      <c r="D2" s="9" t="s">
        <v>26</v>
      </c>
      <c r="E2" s="1" t="s">
        <v>27</v>
      </c>
      <c r="F2" s="9" t="s">
        <v>28</v>
      </c>
      <c r="G2" s="9" t="s">
        <v>9</v>
      </c>
      <c r="H2" s="1" t="s">
        <v>10</v>
      </c>
      <c r="I2" s="9" t="s">
        <v>11</v>
      </c>
      <c r="J2" s="1" t="s">
        <v>12</v>
      </c>
      <c r="K2" s="1" t="s">
        <v>7</v>
      </c>
      <c r="L2" s="11" t="s">
        <v>8</v>
      </c>
      <c r="M2" s="1" t="s">
        <v>12</v>
      </c>
      <c r="N2" s="9" t="s">
        <v>7</v>
      </c>
      <c r="O2" s="11" t="s">
        <v>8</v>
      </c>
    </row>
    <row r="3" spans="1:19" x14ac:dyDescent="0.25">
      <c r="A3" s="1">
        <f>B3^0</f>
        <v>1</v>
      </c>
      <c r="B3" s="1">
        <v>100</v>
      </c>
      <c r="C3" s="5">
        <f>B3^2</f>
        <v>10000</v>
      </c>
      <c r="D3" s="10">
        <v>0</v>
      </c>
      <c r="E3" s="10">
        <v>0</v>
      </c>
      <c r="F3" s="10">
        <v>0</v>
      </c>
      <c r="G3" s="9">
        <f t="shared" ref="G3:G42" si="0">$Q$10*C3</f>
        <v>4.0000000000000001E-3</v>
      </c>
      <c r="H3" s="9">
        <f>$R$18*B3</f>
        <v>3.0000000000000003E-4</v>
      </c>
      <c r="I3" s="9">
        <f>$Q$25*A3</f>
        <v>6.9999999999999999E-6</v>
      </c>
      <c r="J3" s="9">
        <f t="shared" ref="J3:J42" si="1">$Q$8 +$Q$9*B3 +$Q$10 *C3</f>
        <v>-0.126</v>
      </c>
      <c r="K3" s="9">
        <f t="shared" ref="K3:K42" si="2">$R$17*A3 +$R$18*B3</f>
        <v>2.2000000000000003E-4</v>
      </c>
      <c r="L3" s="9">
        <f>$Q$24*A3 + $Q$25*B3</f>
        <v>-3.4999999999999996E-3</v>
      </c>
      <c r="M3" s="9">
        <f>J3-G3</f>
        <v>-0.13</v>
      </c>
      <c r="N3" s="9">
        <f>K3-E3</f>
        <v>2.2000000000000003E-4</v>
      </c>
      <c r="O3" s="9">
        <f>L3-F3</f>
        <v>-3.4999999999999996E-3</v>
      </c>
    </row>
    <row r="4" spans="1:19" x14ac:dyDescent="0.25">
      <c r="A4" s="1">
        <f t="shared" ref="A4:A42" si="3">B4^0</f>
        <v>1</v>
      </c>
      <c r="B4" s="1">
        <v>200</v>
      </c>
      <c r="C4" s="5">
        <f t="shared" ref="C4:C42" si="4">B4^2</f>
        <v>40000</v>
      </c>
      <c r="D4" s="10">
        <v>3.1E-2</v>
      </c>
      <c r="E4" s="10">
        <v>0</v>
      </c>
      <c r="F4" s="10">
        <v>0</v>
      </c>
      <c r="G4" s="9">
        <f t="shared" si="0"/>
        <v>1.6E-2</v>
      </c>
      <c r="H4" s="9">
        <f t="shared" ref="H4:H42" si="5">$R$18*B4</f>
        <v>6.0000000000000006E-4</v>
      </c>
      <c r="I4" s="9">
        <f t="shared" ref="I4:I42" si="6">$Q$25*A4</f>
        <v>6.9999999999999999E-6</v>
      </c>
      <c r="J4" s="9">
        <f t="shared" si="1"/>
        <v>-9.3999999999999986E-2</v>
      </c>
      <c r="K4" s="9">
        <f t="shared" si="2"/>
        <v>5.2000000000000006E-4</v>
      </c>
      <c r="L4" s="9">
        <f t="shared" ref="L4:L42" si="7">$Q$24*A4 + $Q$25*B4</f>
        <v>-2.7999999999999995E-3</v>
      </c>
      <c r="M4" s="9">
        <f t="shared" ref="M4:M42" si="8">J4-G4</f>
        <v>-0.10999999999999999</v>
      </c>
      <c r="N4" s="9">
        <f t="shared" ref="N4:N42" si="9">K4-E4</f>
        <v>5.2000000000000006E-4</v>
      </c>
      <c r="O4" s="9">
        <f t="shared" ref="O4:O42" si="10">L4-F4</f>
        <v>-2.7999999999999995E-3</v>
      </c>
      <c r="P4" s="6" t="s">
        <v>6</v>
      </c>
      <c r="Q4" s="6"/>
      <c r="R4" s="6"/>
    </row>
    <row r="5" spans="1:19" x14ac:dyDescent="0.25">
      <c r="A5" s="1">
        <f t="shared" si="3"/>
        <v>1</v>
      </c>
      <c r="B5" s="1">
        <v>300</v>
      </c>
      <c r="C5" s="5">
        <f t="shared" si="4"/>
        <v>90000</v>
      </c>
      <c r="D5" s="10">
        <v>3.1E-2</v>
      </c>
      <c r="E5" s="10">
        <v>0</v>
      </c>
      <c r="F5" s="10">
        <v>0</v>
      </c>
      <c r="G5" s="9">
        <f t="shared" si="0"/>
        <v>3.5999999999999997E-2</v>
      </c>
      <c r="H5" s="9">
        <f t="shared" si="5"/>
        <v>8.9999999999999998E-4</v>
      </c>
      <c r="I5" s="9">
        <f t="shared" si="6"/>
        <v>6.9999999999999999E-6</v>
      </c>
      <c r="J5" s="9">
        <f t="shared" si="1"/>
        <v>-5.3999999999999999E-2</v>
      </c>
      <c r="K5" s="9">
        <f t="shared" si="2"/>
        <v>8.1999999999999998E-4</v>
      </c>
      <c r="L5" s="9">
        <f t="shared" si="7"/>
        <v>-2.0999999999999999E-3</v>
      </c>
      <c r="M5" s="9">
        <f t="shared" si="8"/>
        <v>-0.09</v>
      </c>
      <c r="N5" s="9">
        <f t="shared" si="9"/>
        <v>8.1999999999999998E-4</v>
      </c>
      <c r="O5" s="9">
        <f t="shared" si="10"/>
        <v>-2.0999999999999999E-3</v>
      </c>
      <c r="Q5" s="1" t="s">
        <v>13</v>
      </c>
    </row>
    <row r="6" spans="1:19" x14ac:dyDescent="0.25">
      <c r="A6" s="1">
        <f t="shared" si="3"/>
        <v>1</v>
      </c>
      <c r="B6" s="1">
        <v>400</v>
      </c>
      <c r="C6" s="5">
        <f t="shared" si="4"/>
        <v>160000</v>
      </c>
      <c r="D6" s="10">
        <v>7.8E-2</v>
      </c>
      <c r="E6" s="10">
        <v>0</v>
      </c>
      <c r="F6" s="10">
        <v>0</v>
      </c>
      <c r="G6" s="9">
        <f t="shared" si="0"/>
        <v>6.4000000000000001E-2</v>
      </c>
      <c r="H6" s="9">
        <f t="shared" si="5"/>
        <v>1.2000000000000001E-3</v>
      </c>
      <c r="I6" s="9">
        <f t="shared" si="6"/>
        <v>6.9999999999999999E-6</v>
      </c>
      <c r="J6" s="9">
        <f t="shared" si="1"/>
        <v>-5.9999999999999915E-3</v>
      </c>
      <c r="K6" s="9">
        <f t="shared" si="2"/>
        <v>1.1200000000000001E-3</v>
      </c>
      <c r="L6" s="9">
        <f t="shared" si="7"/>
        <v>-1.3999999999999998E-3</v>
      </c>
      <c r="M6" s="9">
        <f t="shared" si="8"/>
        <v>-6.9999999999999993E-2</v>
      </c>
      <c r="N6" s="9">
        <f t="shared" si="9"/>
        <v>1.1200000000000001E-3</v>
      </c>
      <c r="O6" s="9">
        <f t="shared" si="10"/>
        <v>-1.3999999999999998E-3</v>
      </c>
      <c r="Q6" s="1" t="s">
        <v>14</v>
      </c>
    </row>
    <row r="7" spans="1:19" x14ac:dyDescent="0.25">
      <c r="A7" s="1">
        <f t="shared" si="3"/>
        <v>1</v>
      </c>
      <c r="B7" s="1">
        <v>500</v>
      </c>
      <c r="C7" s="5">
        <f t="shared" si="4"/>
        <v>250000</v>
      </c>
      <c r="D7" s="10">
        <v>9.4E-2</v>
      </c>
      <c r="E7" s="10">
        <v>0</v>
      </c>
      <c r="F7" s="10">
        <v>0</v>
      </c>
      <c r="G7" s="9">
        <f t="shared" si="0"/>
        <v>9.9999999999999992E-2</v>
      </c>
      <c r="H7" s="9">
        <f t="shared" si="5"/>
        <v>1.5E-3</v>
      </c>
      <c r="I7" s="9">
        <f t="shared" si="6"/>
        <v>6.9999999999999999E-6</v>
      </c>
      <c r="J7" s="9">
        <f t="shared" si="1"/>
        <v>0.05</v>
      </c>
      <c r="K7" s="9">
        <f t="shared" si="2"/>
        <v>1.42E-3</v>
      </c>
      <c r="L7" s="9">
        <f t="shared" si="7"/>
        <v>-6.9999999999999967E-4</v>
      </c>
      <c r="M7" s="9">
        <f t="shared" si="8"/>
        <v>-4.9999999999999989E-2</v>
      </c>
      <c r="N7" s="9">
        <f t="shared" si="9"/>
        <v>1.42E-3</v>
      </c>
      <c r="O7" s="9">
        <f t="shared" si="10"/>
        <v>-6.9999999999999967E-4</v>
      </c>
    </row>
    <row r="8" spans="1:19" x14ac:dyDescent="0.25">
      <c r="A8" s="1">
        <f t="shared" si="3"/>
        <v>1</v>
      </c>
      <c r="B8" s="1">
        <v>600</v>
      </c>
      <c r="C8" s="5">
        <f t="shared" si="4"/>
        <v>360000</v>
      </c>
      <c r="D8" s="10">
        <v>0.17199999999999999</v>
      </c>
      <c r="E8" s="10">
        <v>0</v>
      </c>
      <c r="F8" s="10">
        <v>0</v>
      </c>
      <c r="G8" s="9">
        <f t="shared" si="0"/>
        <v>0.14399999999999999</v>
      </c>
      <c r="H8" s="9">
        <f t="shared" si="5"/>
        <v>1.8E-3</v>
      </c>
      <c r="I8" s="9">
        <f t="shared" si="6"/>
        <v>6.9999999999999999E-6</v>
      </c>
      <c r="J8" s="9">
        <f t="shared" si="1"/>
        <v>0.114</v>
      </c>
      <c r="K8" s="9">
        <f t="shared" si="2"/>
        <v>1.72E-3</v>
      </c>
      <c r="L8" s="9">
        <f t="shared" si="7"/>
        <v>0</v>
      </c>
      <c r="M8" s="9">
        <f t="shared" si="8"/>
        <v>-2.9999999999999985E-2</v>
      </c>
      <c r="N8" s="9">
        <f t="shared" si="9"/>
        <v>1.72E-3</v>
      </c>
      <c r="O8" s="9">
        <f t="shared" si="10"/>
        <v>0</v>
      </c>
      <c r="P8" s="1" t="s">
        <v>15</v>
      </c>
      <c r="Q8" s="1">
        <v>-0.15</v>
      </c>
    </row>
    <row r="9" spans="1:19" x14ac:dyDescent="0.25">
      <c r="A9" s="1">
        <f t="shared" si="3"/>
        <v>1</v>
      </c>
      <c r="B9" s="1">
        <v>700</v>
      </c>
      <c r="C9" s="5">
        <f t="shared" si="4"/>
        <v>490000</v>
      </c>
      <c r="D9" s="10">
        <v>0.219</v>
      </c>
      <c r="E9" s="10">
        <v>0</v>
      </c>
      <c r="F9" s="10">
        <v>0</v>
      </c>
      <c r="G9" s="9">
        <f t="shared" si="0"/>
        <v>0.19599999999999998</v>
      </c>
      <c r="H9" s="9">
        <f t="shared" si="5"/>
        <v>2.0999999999999999E-3</v>
      </c>
      <c r="I9" s="9">
        <f t="shared" si="6"/>
        <v>6.9999999999999999E-6</v>
      </c>
      <c r="J9" s="9">
        <f t="shared" si="1"/>
        <v>0.186</v>
      </c>
      <c r="K9" s="9">
        <f t="shared" si="2"/>
        <v>2.0199999999999997E-3</v>
      </c>
      <c r="L9" s="9">
        <f t="shared" si="7"/>
        <v>7.000000000000001E-4</v>
      </c>
      <c r="M9" s="9">
        <f t="shared" si="8"/>
        <v>-9.9999999999999811E-3</v>
      </c>
      <c r="N9" s="9">
        <f t="shared" si="9"/>
        <v>2.0199999999999997E-3</v>
      </c>
      <c r="O9" s="9">
        <f t="shared" si="10"/>
        <v>7.000000000000001E-4</v>
      </c>
      <c r="P9" s="1" t="s">
        <v>16</v>
      </c>
      <c r="Q9" s="1">
        <v>2.0000000000000001E-4</v>
      </c>
    </row>
    <row r="10" spans="1:19" x14ac:dyDescent="0.25">
      <c r="A10" s="1">
        <f t="shared" si="3"/>
        <v>1</v>
      </c>
      <c r="B10" s="1">
        <v>800</v>
      </c>
      <c r="C10" s="5">
        <f t="shared" si="4"/>
        <v>640000</v>
      </c>
      <c r="D10" s="10">
        <v>0.28100000000000003</v>
      </c>
      <c r="E10" s="10">
        <v>0</v>
      </c>
      <c r="F10" s="10">
        <v>0</v>
      </c>
      <c r="G10" s="9">
        <f t="shared" si="0"/>
        <v>0.25600000000000001</v>
      </c>
      <c r="H10" s="9">
        <f t="shared" si="5"/>
        <v>2.4000000000000002E-3</v>
      </c>
      <c r="I10" s="9">
        <f t="shared" si="6"/>
        <v>6.9999999999999999E-6</v>
      </c>
      <c r="J10" s="9">
        <f t="shared" si="1"/>
        <v>0.26600000000000001</v>
      </c>
      <c r="K10" s="9">
        <f t="shared" si="2"/>
        <v>2.32E-3</v>
      </c>
      <c r="L10" s="9">
        <f t="shared" si="7"/>
        <v>1.4000000000000002E-3</v>
      </c>
      <c r="M10" s="9">
        <f t="shared" si="8"/>
        <v>1.0000000000000009E-2</v>
      </c>
      <c r="N10" s="9">
        <f t="shared" si="9"/>
        <v>2.32E-3</v>
      </c>
      <c r="O10" s="9">
        <f t="shared" si="10"/>
        <v>1.4000000000000002E-3</v>
      </c>
      <c r="P10" s="1" t="s">
        <v>17</v>
      </c>
      <c r="Q10" s="2">
        <v>3.9999999999999998E-7</v>
      </c>
    </row>
    <row r="11" spans="1:19" x14ac:dyDescent="0.25">
      <c r="A11" s="1">
        <f t="shared" si="3"/>
        <v>1</v>
      </c>
      <c r="B11" s="1">
        <v>900</v>
      </c>
      <c r="C11" s="5">
        <f t="shared" si="4"/>
        <v>810000</v>
      </c>
      <c r="D11" s="10">
        <v>0.34399999999999997</v>
      </c>
      <c r="E11" s="10">
        <v>1.6E-2</v>
      </c>
      <c r="F11" s="10">
        <v>0</v>
      </c>
      <c r="G11" s="9">
        <f t="shared" si="0"/>
        <v>0.32400000000000001</v>
      </c>
      <c r="H11" s="9">
        <f t="shared" si="5"/>
        <v>2.7000000000000001E-3</v>
      </c>
      <c r="I11" s="9">
        <f t="shared" si="6"/>
        <v>6.9999999999999999E-6</v>
      </c>
      <c r="J11" s="9">
        <f t="shared" si="1"/>
        <v>0.35400000000000004</v>
      </c>
      <c r="K11" s="9">
        <f t="shared" si="2"/>
        <v>2.6199999999999999E-3</v>
      </c>
      <c r="L11" s="9">
        <f t="shared" si="7"/>
        <v>2.1000000000000003E-3</v>
      </c>
      <c r="M11" s="9">
        <f t="shared" si="8"/>
        <v>3.0000000000000027E-2</v>
      </c>
      <c r="N11" s="9">
        <f t="shared" si="9"/>
        <v>-1.338E-2</v>
      </c>
      <c r="O11" s="9">
        <f t="shared" si="10"/>
        <v>2.1000000000000003E-3</v>
      </c>
    </row>
    <row r="12" spans="1:19" x14ac:dyDescent="0.25">
      <c r="A12" s="1">
        <f t="shared" si="3"/>
        <v>1</v>
      </c>
      <c r="B12" s="1">
        <v>1000</v>
      </c>
      <c r="C12" s="5">
        <f t="shared" si="4"/>
        <v>1000000</v>
      </c>
      <c r="D12" s="10">
        <v>0.437</v>
      </c>
      <c r="E12" s="10">
        <v>0</v>
      </c>
      <c r="F12" s="10">
        <v>0</v>
      </c>
      <c r="G12" s="9">
        <f t="shared" si="0"/>
        <v>0.39999999999999997</v>
      </c>
      <c r="H12" s="9">
        <f t="shared" si="5"/>
        <v>3.0000000000000001E-3</v>
      </c>
      <c r="I12" s="9">
        <f t="shared" si="6"/>
        <v>6.9999999999999999E-6</v>
      </c>
      <c r="J12" s="9">
        <f t="shared" si="1"/>
        <v>0.44999999999999996</v>
      </c>
      <c r="K12" s="9">
        <f t="shared" si="2"/>
        <v>2.9199999999999999E-3</v>
      </c>
      <c r="L12" s="9">
        <f t="shared" si="7"/>
        <v>2.8000000000000004E-3</v>
      </c>
      <c r="M12" s="9">
        <f t="shared" si="8"/>
        <v>4.9999999999999989E-2</v>
      </c>
      <c r="N12" s="9">
        <f t="shared" si="9"/>
        <v>2.9199999999999999E-3</v>
      </c>
      <c r="O12" s="9">
        <f t="shared" si="10"/>
        <v>2.8000000000000004E-3</v>
      </c>
    </row>
    <row r="13" spans="1:19" x14ac:dyDescent="0.25">
      <c r="A13" s="1">
        <f t="shared" si="3"/>
        <v>1</v>
      </c>
      <c r="B13" s="1">
        <v>1100</v>
      </c>
      <c r="C13" s="5">
        <f t="shared" si="4"/>
        <v>1210000</v>
      </c>
      <c r="D13" s="10">
        <v>0.51500000000000001</v>
      </c>
      <c r="E13" s="10">
        <v>0</v>
      </c>
      <c r="F13" s="10">
        <v>1.6E-2</v>
      </c>
      <c r="G13" s="9">
        <f t="shared" si="0"/>
        <v>0.48399999999999999</v>
      </c>
      <c r="H13" s="9">
        <f t="shared" si="5"/>
        <v>3.3E-3</v>
      </c>
      <c r="I13" s="9">
        <f t="shared" si="6"/>
        <v>6.9999999999999999E-6</v>
      </c>
      <c r="J13" s="9">
        <f t="shared" si="1"/>
        <v>0.55400000000000005</v>
      </c>
      <c r="K13" s="9">
        <f t="shared" si="2"/>
        <v>3.2199999999999998E-3</v>
      </c>
      <c r="L13" s="9">
        <f t="shared" si="7"/>
        <v>3.5000000000000005E-3</v>
      </c>
      <c r="M13" s="9">
        <f t="shared" si="8"/>
        <v>7.0000000000000062E-2</v>
      </c>
      <c r="N13" s="9">
        <f t="shared" si="9"/>
        <v>3.2199999999999998E-3</v>
      </c>
      <c r="O13" s="9">
        <f t="shared" si="10"/>
        <v>-1.2500000000000001E-2</v>
      </c>
      <c r="P13" s="6" t="s">
        <v>23</v>
      </c>
      <c r="Q13" s="6"/>
      <c r="R13" s="6"/>
      <c r="S13" s="12"/>
    </row>
    <row r="14" spans="1:19" x14ac:dyDescent="0.25">
      <c r="A14" s="1">
        <f t="shared" si="3"/>
        <v>1</v>
      </c>
      <c r="B14" s="1">
        <v>1200</v>
      </c>
      <c r="C14" s="5">
        <f t="shared" si="4"/>
        <v>1440000</v>
      </c>
      <c r="D14" s="10">
        <v>0.64100000000000001</v>
      </c>
      <c r="E14" s="10">
        <v>1.4999999999999999E-2</v>
      </c>
      <c r="F14" s="10">
        <v>0</v>
      </c>
      <c r="G14" s="9">
        <f t="shared" si="0"/>
        <v>0.57599999999999996</v>
      </c>
      <c r="H14" s="9">
        <f t="shared" si="5"/>
        <v>3.5999999999999999E-3</v>
      </c>
      <c r="I14" s="9">
        <f t="shared" si="6"/>
        <v>6.9999999999999999E-6</v>
      </c>
      <c r="J14" s="9">
        <f t="shared" si="1"/>
        <v>0.66599999999999993</v>
      </c>
      <c r="K14" s="9">
        <f t="shared" si="2"/>
        <v>3.5199999999999997E-3</v>
      </c>
      <c r="L14" s="9">
        <f t="shared" si="7"/>
        <v>4.1999999999999997E-3</v>
      </c>
      <c r="M14" s="9">
        <f t="shared" si="8"/>
        <v>8.9999999999999969E-2</v>
      </c>
      <c r="N14" s="9">
        <f t="shared" si="9"/>
        <v>-1.1480000000000001E-2</v>
      </c>
      <c r="O14" s="9">
        <f t="shared" si="10"/>
        <v>4.1999999999999997E-3</v>
      </c>
      <c r="Q14" s="1" t="s">
        <v>18</v>
      </c>
    </row>
    <row r="15" spans="1:19" x14ac:dyDescent="0.25">
      <c r="A15" s="1">
        <f t="shared" si="3"/>
        <v>1</v>
      </c>
      <c r="B15" s="1">
        <v>1300</v>
      </c>
      <c r="C15" s="5">
        <f t="shared" si="4"/>
        <v>1690000</v>
      </c>
      <c r="D15" s="10">
        <v>0.76500000000000001</v>
      </c>
      <c r="E15" s="10">
        <v>0</v>
      </c>
      <c r="F15" s="10">
        <v>0</v>
      </c>
      <c r="G15" s="9">
        <f t="shared" si="0"/>
        <v>0.67599999999999993</v>
      </c>
      <c r="H15" s="9">
        <f t="shared" si="5"/>
        <v>3.9000000000000003E-3</v>
      </c>
      <c r="I15" s="9">
        <f t="shared" si="6"/>
        <v>6.9999999999999999E-6</v>
      </c>
      <c r="J15" s="9">
        <f t="shared" si="1"/>
        <v>0.78599999999999992</v>
      </c>
      <c r="K15" s="9">
        <f t="shared" si="2"/>
        <v>3.82E-3</v>
      </c>
      <c r="L15" s="9">
        <f t="shared" si="7"/>
        <v>4.9000000000000007E-3</v>
      </c>
      <c r="M15" s="9">
        <f t="shared" si="8"/>
        <v>0.10999999999999999</v>
      </c>
      <c r="N15" s="9">
        <f t="shared" si="9"/>
        <v>3.82E-3</v>
      </c>
      <c r="O15" s="9">
        <f t="shared" si="10"/>
        <v>4.9000000000000007E-3</v>
      </c>
      <c r="Q15" s="1" t="s">
        <v>19</v>
      </c>
    </row>
    <row r="16" spans="1:19" x14ac:dyDescent="0.25">
      <c r="A16" s="1">
        <f t="shared" si="3"/>
        <v>1</v>
      </c>
      <c r="B16" s="1">
        <v>1400</v>
      </c>
      <c r="C16" s="5">
        <f t="shared" si="4"/>
        <v>1960000</v>
      </c>
      <c r="D16" s="10">
        <v>0.89100000000000001</v>
      </c>
      <c r="E16" s="10">
        <v>0</v>
      </c>
      <c r="F16" s="10">
        <v>1.4999999999999999E-2</v>
      </c>
      <c r="G16" s="9">
        <f t="shared" si="0"/>
        <v>0.78399999999999992</v>
      </c>
      <c r="H16" s="9">
        <f t="shared" si="5"/>
        <v>4.1999999999999997E-3</v>
      </c>
      <c r="I16" s="9">
        <f t="shared" si="6"/>
        <v>6.9999999999999999E-6</v>
      </c>
      <c r="J16" s="9">
        <f t="shared" si="1"/>
        <v>0.91399999999999992</v>
      </c>
      <c r="K16" s="9">
        <f t="shared" si="2"/>
        <v>4.1199999999999995E-3</v>
      </c>
      <c r="L16" s="9">
        <f t="shared" si="7"/>
        <v>5.5999999999999999E-3</v>
      </c>
      <c r="M16" s="9">
        <f t="shared" si="8"/>
        <v>0.13</v>
      </c>
      <c r="N16" s="9">
        <f t="shared" si="9"/>
        <v>4.1199999999999995E-3</v>
      </c>
      <c r="O16" s="9">
        <f t="shared" si="10"/>
        <v>-9.3999999999999986E-3</v>
      </c>
    </row>
    <row r="17" spans="1:25" x14ac:dyDescent="0.25">
      <c r="A17" s="1">
        <f t="shared" si="3"/>
        <v>1</v>
      </c>
      <c r="B17" s="1">
        <v>1500</v>
      </c>
      <c r="C17" s="5">
        <f t="shared" si="4"/>
        <v>2250000</v>
      </c>
      <c r="D17" s="10">
        <v>1.1870000000000001</v>
      </c>
      <c r="E17" s="10">
        <v>0</v>
      </c>
      <c r="F17" s="10">
        <v>0</v>
      </c>
      <c r="G17" s="9">
        <f t="shared" si="0"/>
        <v>0.89999999999999991</v>
      </c>
      <c r="H17" s="9">
        <f t="shared" si="5"/>
        <v>4.5000000000000005E-3</v>
      </c>
      <c r="I17" s="9">
        <f t="shared" si="6"/>
        <v>6.9999999999999999E-6</v>
      </c>
      <c r="J17" s="9">
        <f t="shared" si="1"/>
        <v>1.0499999999999998</v>
      </c>
      <c r="K17" s="9">
        <f t="shared" si="2"/>
        <v>4.4200000000000003E-3</v>
      </c>
      <c r="L17" s="9">
        <f t="shared" si="7"/>
        <v>6.3000000000000009E-3</v>
      </c>
      <c r="M17" s="9">
        <f t="shared" si="8"/>
        <v>0.14999999999999991</v>
      </c>
      <c r="N17" s="9">
        <f t="shared" si="9"/>
        <v>4.4200000000000003E-3</v>
      </c>
      <c r="O17" s="9">
        <f t="shared" si="10"/>
        <v>6.3000000000000009E-3</v>
      </c>
      <c r="Q17" s="1" t="s">
        <v>20</v>
      </c>
      <c r="R17" s="2">
        <v>-8.0000000000000007E-5</v>
      </c>
    </row>
    <row r="18" spans="1:25" x14ac:dyDescent="0.25">
      <c r="A18" s="1">
        <f t="shared" si="3"/>
        <v>1</v>
      </c>
      <c r="B18" s="1">
        <v>1600</v>
      </c>
      <c r="C18" s="5">
        <f t="shared" si="4"/>
        <v>2560000</v>
      </c>
      <c r="D18" s="10">
        <v>1.36</v>
      </c>
      <c r="E18" s="10">
        <v>1.6E-2</v>
      </c>
      <c r="F18" s="10">
        <v>1.6E-2</v>
      </c>
      <c r="G18" s="9">
        <f t="shared" si="0"/>
        <v>1.024</v>
      </c>
      <c r="H18" s="9">
        <f t="shared" si="5"/>
        <v>4.8000000000000004E-3</v>
      </c>
      <c r="I18" s="9">
        <f t="shared" si="6"/>
        <v>6.9999999999999999E-6</v>
      </c>
      <c r="J18" s="9">
        <f t="shared" si="1"/>
        <v>1.194</v>
      </c>
      <c r="K18" s="9">
        <f t="shared" si="2"/>
        <v>4.7200000000000002E-3</v>
      </c>
      <c r="L18" s="9">
        <f t="shared" si="7"/>
        <v>7.0000000000000001E-3</v>
      </c>
      <c r="M18" s="9">
        <f t="shared" si="8"/>
        <v>0.16999999999999993</v>
      </c>
      <c r="N18" s="9">
        <f t="shared" si="9"/>
        <v>-1.128E-2</v>
      </c>
      <c r="O18" s="9">
        <f t="shared" si="10"/>
        <v>-9.0000000000000011E-3</v>
      </c>
      <c r="Q18" s="1" t="s">
        <v>21</v>
      </c>
      <c r="R18" s="2">
        <v>3.0000000000000001E-6</v>
      </c>
    </row>
    <row r="19" spans="1:25" x14ac:dyDescent="0.25">
      <c r="A19" s="1">
        <f t="shared" si="3"/>
        <v>1</v>
      </c>
      <c r="B19" s="1">
        <v>1700</v>
      </c>
      <c r="C19" s="5">
        <f t="shared" si="4"/>
        <v>2890000</v>
      </c>
      <c r="D19" s="10">
        <v>1.2809999999999999</v>
      </c>
      <c r="E19" s="10">
        <v>0</v>
      </c>
      <c r="F19" s="10">
        <v>0</v>
      </c>
      <c r="G19" s="9">
        <f t="shared" si="0"/>
        <v>1.1559999999999999</v>
      </c>
      <c r="H19" s="9">
        <f t="shared" si="5"/>
        <v>5.1000000000000004E-3</v>
      </c>
      <c r="I19" s="9">
        <f t="shared" si="6"/>
        <v>6.9999999999999999E-6</v>
      </c>
      <c r="J19" s="9">
        <f t="shared" si="1"/>
        <v>1.3459999999999999</v>
      </c>
      <c r="K19" s="9">
        <f t="shared" si="2"/>
        <v>5.0200000000000002E-3</v>
      </c>
      <c r="L19" s="9">
        <f t="shared" si="7"/>
        <v>7.6999999999999994E-3</v>
      </c>
      <c r="M19" s="9">
        <f t="shared" si="8"/>
        <v>0.18999999999999995</v>
      </c>
      <c r="N19" s="9">
        <f t="shared" si="9"/>
        <v>5.0200000000000002E-3</v>
      </c>
      <c r="O19" s="9">
        <f t="shared" si="10"/>
        <v>7.6999999999999994E-3</v>
      </c>
    </row>
    <row r="20" spans="1:25" ht="15" customHeight="1" x14ac:dyDescent="0.25">
      <c r="A20" s="1">
        <f t="shared" si="3"/>
        <v>1</v>
      </c>
      <c r="B20" s="1">
        <v>1800</v>
      </c>
      <c r="C20" s="5">
        <f t="shared" si="4"/>
        <v>3240000</v>
      </c>
      <c r="D20" s="10">
        <v>1.5</v>
      </c>
      <c r="E20" s="10">
        <v>0</v>
      </c>
      <c r="F20" s="10">
        <v>1.6E-2</v>
      </c>
      <c r="G20" s="9">
        <f t="shared" si="0"/>
        <v>1.296</v>
      </c>
      <c r="H20" s="9">
        <f t="shared" si="5"/>
        <v>5.4000000000000003E-3</v>
      </c>
      <c r="I20" s="9">
        <f t="shared" si="6"/>
        <v>6.9999999999999999E-6</v>
      </c>
      <c r="J20" s="9">
        <f t="shared" si="1"/>
        <v>1.506</v>
      </c>
      <c r="K20" s="9">
        <f t="shared" si="2"/>
        <v>5.3200000000000001E-3</v>
      </c>
      <c r="L20" s="9">
        <f t="shared" si="7"/>
        <v>8.4000000000000012E-3</v>
      </c>
      <c r="M20" s="9">
        <f t="shared" si="8"/>
        <v>0.20999999999999996</v>
      </c>
      <c r="N20" s="9">
        <f t="shared" si="9"/>
        <v>5.3200000000000001E-3</v>
      </c>
      <c r="O20" s="9">
        <f t="shared" si="10"/>
        <v>-7.5999999999999991E-3</v>
      </c>
      <c r="P20" s="8" t="s">
        <v>24</v>
      </c>
      <c r="Q20" s="8"/>
      <c r="R20" s="8"/>
      <c r="S20" s="12"/>
    </row>
    <row r="21" spans="1:25" x14ac:dyDescent="0.25">
      <c r="A21" s="1">
        <f t="shared" si="3"/>
        <v>1</v>
      </c>
      <c r="B21" s="1">
        <v>1900</v>
      </c>
      <c r="C21" s="5">
        <f t="shared" si="4"/>
        <v>3610000</v>
      </c>
      <c r="D21" s="10">
        <v>1.641</v>
      </c>
      <c r="E21" s="10">
        <v>1.4999999999999999E-2</v>
      </c>
      <c r="F21" s="10">
        <v>0</v>
      </c>
      <c r="G21" s="9">
        <f t="shared" si="0"/>
        <v>1.444</v>
      </c>
      <c r="H21" s="9">
        <f t="shared" si="5"/>
        <v>5.7000000000000002E-3</v>
      </c>
      <c r="I21" s="9">
        <f t="shared" si="6"/>
        <v>6.9999999999999999E-6</v>
      </c>
      <c r="J21" s="9">
        <f t="shared" si="1"/>
        <v>1.6739999999999999</v>
      </c>
      <c r="K21" s="9">
        <f t="shared" si="2"/>
        <v>5.62E-3</v>
      </c>
      <c r="L21" s="9">
        <f t="shared" si="7"/>
        <v>9.1000000000000004E-3</v>
      </c>
      <c r="M21" s="9">
        <f t="shared" si="8"/>
        <v>0.22999999999999998</v>
      </c>
      <c r="N21" s="9">
        <f t="shared" si="9"/>
        <v>-9.3799999999999994E-3</v>
      </c>
      <c r="O21" s="9">
        <f t="shared" si="10"/>
        <v>9.1000000000000004E-3</v>
      </c>
      <c r="Q21" s="1" t="s">
        <v>18</v>
      </c>
    </row>
    <row r="22" spans="1:25" x14ac:dyDescent="0.25">
      <c r="A22" s="1">
        <f t="shared" si="3"/>
        <v>1</v>
      </c>
      <c r="B22" s="1">
        <v>2000</v>
      </c>
      <c r="C22" s="5">
        <f t="shared" si="4"/>
        <v>4000000</v>
      </c>
      <c r="D22" s="10">
        <v>2.032</v>
      </c>
      <c r="E22" s="10">
        <v>0</v>
      </c>
      <c r="F22" s="10">
        <v>1.4999999999999999E-2</v>
      </c>
      <c r="G22" s="9">
        <f t="shared" si="0"/>
        <v>1.5999999999999999</v>
      </c>
      <c r="H22" s="9">
        <f t="shared" si="5"/>
        <v>6.0000000000000001E-3</v>
      </c>
      <c r="I22" s="9">
        <f t="shared" si="6"/>
        <v>6.9999999999999999E-6</v>
      </c>
      <c r="J22" s="9">
        <f t="shared" si="1"/>
        <v>1.8499999999999999</v>
      </c>
      <c r="K22" s="9">
        <f t="shared" si="2"/>
        <v>5.9199999999999999E-3</v>
      </c>
      <c r="L22" s="9">
        <f t="shared" si="7"/>
        <v>9.7999999999999997E-3</v>
      </c>
      <c r="M22" s="9">
        <f t="shared" si="8"/>
        <v>0.25</v>
      </c>
      <c r="N22" s="9">
        <f t="shared" si="9"/>
        <v>5.9199999999999999E-3</v>
      </c>
      <c r="O22" s="9">
        <f t="shared" si="10"/>
        <v>-5.1999999999999998E-3</v>
      </c>
      <c r="Q22" s="1" t="s">
        <v>19</v>
      </c>
    </row>
    <row r="23" spans="1:25" x14ac:dyDescent="0.25">
      <c r="A23" s="1">
        <f t="shared" si="3"/>
        <v>1</v>
      </c>
      <c r="B23" s="1">
        <v>2100</v>
      </c>
      <c r="C23" s="5">
        <f t="shared" si="4"/>
        <v>4410000</v>
      </c>
      <c r="D23" s="10">
        <v>1.9359999999999999</v>
      </c>
      <c r="E23" s="10">
        <v>0</v>
      </c>
      <c r="F23" s="10">
        <v>0</v>
      </c>
      <c r="G23" s="9">
        <f t="shared" si="0"/>
        <v>1.764</v>
      </c>
      <c r="H23" s="9">
        <f t="shared" si="5"/>
        <v>6.3E-3</v>
      </c>
      <c r="I23" s="9">
        <f t="shared" si="6"/>
        <v>6.9999999999999999E-6</v>
      </c>
      <c r="J23" s="9">
        <f t="shared" si="1"/>
        <v>2.0339999999999998</v>
      </c>
      <c r="K23" s="9">
        <f t="shared" si="2"/>
        <v>6.2199999999999998E-3</v>
      </c>
      <c r="L23" s="9">
        <f t="shared" si="7"/>
        <v>1.0499999999999999E-2</v>
      </c>
      <c r="M23" s="9">
        <f t="shared" si="8"/>
        <v>0.2699999999999998</v>
      </c>
      <c r="N23" s="9">
        <f t="shared" si="9"/>
        <v>6.2199999999999998E-3</v>
      </c>
      <c r="O23" s="9">
        <f t="shared" si="10"/>
        <v>1.0499999999999999E-2</v>
      </c>
    </row>
    <row r="24" spans="1:25" x14ac:dyDescent="0.25">
      <c r="A24" s="1">
        <f t="shared" si="3"/>
        <v>1</v>
      </c>
      <c r="B24" s="1">
        <v>2200</v>
      </c>
      <c r="C24" s="5">
        <f t="shared" si="4"/>
        <v>4840000</v>
      </c>
      <c r="D24" s="10">
        <v>2.141</v>
      </c>
      <c r="E24" s="10">
        <v>1.6E-2</v>
      </c>
      <c r="F24" s="10">
        <v>1.6E-2</v>
      </c>
      <c r="G24" s="9">
        <f t="shared" si="0"/>
        <v>1.9359999999999999</v>
      </c>
      <c r="H24" s="9">
        <f t="shared" si="5"/>
        <v>6.6E-3</v>
      </c>
      <c r="I24" s="9">
        <f t="shared" si="6"/>
        <v>6.9999999999999999E-6</v>
      </c>
      <c r="J24" s="9">
        <f t="shared" si="1"/>
        <v>2.226</v>
      </c>
      <c r="K24" s="9">
        <f t="shared" si="2"/>
        <v>6.5199999999999998E-3</v>
      </c>
      <c r="L24" s="9">
        <f t="shared" si="7"/>
        <v>1.1200000000000002E-2</v>
      </c>
      <c r="M24" s="9">
        <f t="shared" si="8"/>
        <v>0.29000000000000004</v>
      </c>
      <c r="N24" s="9">
        <f t="shared" si="9"/>
        <v>-9.4800000000000006E-3</v>
      </c>
      <c r="O24" s="9">
        <f t="shared" si="10"/>
        <v>-4.7999999999999987E-3</v>
      </c>
      <c r="P24" s="1" t="s">
        <v>20</v>
      </c>
      <c r="Q24" s="1">
        <v>-4.1999999999999997E-3</v>
      </c>
    </row>
    <row r="25" spans="1:25" x14ac:dyDescent="0.25">
      <c r="A25" s="1">
        <f t="shared" si="3"/>
        <v>1</v>
      </c>
      <c r="B25" s="1">
        <v>2300</v>
      </c>
      <c r="C25" s="5">
        <f t="shared" si="4"/>
        <v>5290000</v>
      </c>
      <c r="D25" s="10">
        <v>2.3130000000000002</v>
      </c>
      <c r="E25" s="10">
        <v>1.6E-2</v>
      </c>
      <c r="F25" s="10">
        <v>1.6E-2</v>
      </c>
      <c r="G25" s="9">
        <f t="shared" si="0"/>
        <v>2.1160000000000001</v>
      </c>
      <c r="H25" s="9">
        <f t="shared" si="5"/>
        <v>6.8999999999999999E-3</v>
      </c>
      <c r="I25" s="9">
        <f t="shared" si="6"/>
        <v>6.9999999999999999E-6</v>
      </c>
      <c r="J25" s="9">
        <f t="shared" si="1"/>
        <v>2.4260000000000002</v>
      </c>
      <c r="K25" s="9">
        <f t="shared" si="2"/>
        <v>6.8199999999999997E-3</v>
      </c>
      <c r="L25" s="9">
        <f t="shared" si="7"/>
        <v>1.1900000000000001E-2</v>
      </c>
      <c r="M25" s="9">
        <f t="shared" si="8"/>
        <v>0.31000000000000005</v>
      </c>
      <c r="N25" s="9">
        <f t="shared" si="9"/>
        <v>-9.1800000000000007E-3</v>
      </c>
      <c r="O25" s="9">
        <f t="shared" si="10"/>
        <v>-4.0999999999999995E-3</v>
      </c>
      <c r="P25" s="1" t="s">
        <v>21</v>
      </c>
      <c r="Q25" s="2">
        <v>6.9999999999999999E-6</v>
      </c>
    </row>
    <row r="26" spans="1:25" x14ac:dyDescent="0.25">
      <c r="A26" s="1">
        <f t="shared" si="3"/>
        <v>1</v>
      </c>
      <c r="B26" s="1">
        <v>2400</v>
      </c>
      <c r="C26" s="5">
        <f t="shared" si="4"/>
        <v>5760000</v>
      </c>
      <c r="D26" s="10">
        <v>2.9990000000000001</v>
      </c>
      <c r="E26" s="10">
        <v>0</v>
      </c>
      <c r="F26" s="10">
        <v>0</v>
      </c>
      <c r="G26" s="9">
        <f t="shared" si="0"/>
        <v>2.3039999999999998</v>
      </c>
      <c r="H26" s="9">
        <f t="shared" si="5"/>
        <v>7.1999999999999998E-3</v>
      </c>
      <c r="I26" s="9">
        <f t="shared" si="6"/>
        <v>6.9999999999999999E-6</v>
      </c>
      <c r="J26" s="9">
        <f t="shared" si="1"/>
        <v>2.6339999999999999</v>
      </c>
      <c r="K26" s="9">
        <f t="shared" si="2"/>
        <v>7.1199999999999996E-3</v>
      </c>
      <c r="L26" s="9">
        <f t="shared" si="7"/>
        <v>1.26E-2</v>
      </c>
      <c r="M26" s="9">
        <f t="shared" si="8"/>
        <v>0.33000000000000007</v>
      </c>
      <c r="N26" s="9">
        <f t="shared" si="9"/>
        <v>7.1199999999999996E-3</v>
      </c>
      <c r="O26" s="9">
        <f t="shared" si="10"/>
        <v>1.26E-2</v>
      </c>
    </row>
    <row r="27" spans="1:25" x14ac:dyDescent="0.25">
      <c r="A27" s="1">
        <f t="shared" si="3"/>
        <v>1</v>
      </c>
      <c r="B27" s="1">
        <v>2500</v>
      </c>
      <c r="C27" s="5">
        <f t="shared" si="4"/>
        <v>6250000</v>
      </c>
      <c r="D27" s="10">
        <v>2.9849999999999999</v>
      </c>
      <c r="E27" s="10">
        <v>1.4999999999999999E-2</v>
      </c>
      <c r="F27" s="10">
        <v>0</v>
      </c>
      <c r="G27" s="9">
        <f t="shared" si="0"/>
        <v>2.5</v>
      </c>
      <c r="H27" s="9">
        <f t="shared" si="5"/>
        <v>7.5000000000000006E-3</v>
      </c>
      <c r="I27" s="9">
        <f t="shared" si="6"/>
        <v>6.9999999999999999E-6</v>
      </c>
      <c r="J27" s="9">
        <f t="shared" si="1"/>
        <v>2.85</v>
      </c>
      <c r="K27" s="9">
        <f t="shared" si="2"/>
        <v>7.4200000000000004E-3</v>
      </c>
      <c r="L27" s="9">
        <f t="shared" si="7"/>
        <v>1.3299999999999999E-2</v>
      </c>
      <c r="M27" s="9">
        <f t="shared" si="8"/>
        <v>0.35000000000000009</v>
      </c>
      <c r="N27" s="9">
        <f t="shared" si="9"/>
        <v>-7.5799999999999991E-3</v>
      </c>
      <c r="O27" s="9">
        <f t="shared" si="10"/>
        <v>1.3299999999999999E-2</v>
      </c>
    </row>
    <row r="28" spans="1:25" x14ac:dyDescent="0.25">
      <c r="A28" s="1">
        <f t="shared" si="3"/>
        <v>1</v>
      </c>
      <c r="B28" s="1">
        <v>2600</v>
      </c>
      <c r="C28" s="5">
        <f t="shared" si="4"/>
        <v>6760000</v>
      </c>
      <c r="D28" s="10">
        <v>3.0310000000000001</v>
      </c>
      <c r="E28" s="10">
        <v>0</v>
      </c>
      <c r="F28" s="10">
        <v>1.6E-2</v>
      </c>
      <c r="G28" s="9">
        <f t="shared" si="0"/>
        <v>2.7039999999999997</v>
      </c>
      <c r="H28" s="9">
        <f t="shared" si="5"/>
        <v>7.8000000000000005E-3</v>
      </c>
      <c r="I28" s="9">
        <f t="shared" si="6"/>
        <v>6.9999999999999999E-6</v>
      </c>
      <c r="J28" s="9">
        <f t="shared" si="1"/>
        <v>3.0739999999999998</v>
      </c>
      <c r="K28" s="9">
        <f t="shared" si="2"/>
        <v>7.7200000000000003E-3</v>
      </c>
      <c r="L28" s="9">
        <f t="shared" si="7"/>
        <v>1.4000000000000002E-2</v>
      </c>
      <c r="M28" s="9">
        <f t="shared" si="8"/>
        <v>0.37000000000000011</v>
      </c>
      <c r="N28" s="9">
        <f t="shared" si="9"/>
        <v>7.7200000000000003E-3</v>
      </c>
      <c r="O28" s="9">
        <f t="shared" si="10"/>
        <v>-1.9999999999999983E-3</v>
      </c>
      <c r="R28" s="4"/>
      <c r="S28" s="4"/>
      <c r="T28" s="4"/>
      <c r="U28" s="4"/>
    </row>
    <row r="29" spans="1:25" x14ac:dyDescent="0.25">
      <c r="A29" s="1">
        <f t="shared" si="3"/>
        <v>1</v>
      </c>
      <c r="B29" s="1">
        <v>2700</v>
      </c>
      <c r="C29" s="5">
        <f t="shared" si="4"/>
        <v>7290000</v>
      </c>
      <c r="D29" s="10">
        <v>4</v>
      </c>
      <c r="E29" s="10">
        <v>1.6E-2</v>
      </c>
      <c r="F29" s="10">
        <v>1.4999999999999999E-2</v>
      </c>
      <c r="G29" s="9">
        <f t="shared" si="0"/>
        <v>2.9159999999999999</v>
      </c>
      <c r="H29" s="9">
        <f t="shared" si="5"/>
        <v>8.0999999999999996E-3</v>
      </c>
      <c r="I29" s="9">
        <f t="shared" si="6"/>
        <v>6.9999999999999999E-6</v>
      </c>
      <c r="J29" s="9">
        <f t="shared" si="1"/>
        <v>3.306</v>
      </c>
      <c r="K29" s="9">
        <f t="shared" si="2"/>
        <v>8.0199999999999994E-3</v>
      </c>
      <c r="L29" s="9">
        <f t="shared" si="7"/>
        <v>1.4700000000000001E-2</v>
      </c>
      <c r="M29" s="9">
        <f t="shared" si="8"/>
        <v>0.39000000000000012</v>
      </c>
      <c r="N29" s="9">
        <f t="shared" si="9"/>
        <v>-7.980000000000001E-3</v>
      </c>
      <c r="O29" s="9">
        <f t="shared" si="10"/>
        <v>-2.9999999999999818E-4</v>
      </c>
      <c r="R29" s="4"/>
      <c r="S29" s="4"/>
      <c r="T29" s="4"/>
      <c r="U29" s="4"/>
      <c r="W29" s="6"/>
      <c r="X29" s="6"/>
      <c r="Y29" s="6"/>
    </row>
    <row r="30" spans="1:25" x14ac:dyDescent="0.25">
      <c r="A30" s="1">
        <f t="shared" si="3"/>
        <v>1</v>
      </c>
      <c r="B30" s="1">
        <v>2800</v>
      </c>
      <c r="C30" s="5">
        <f t="shared" si="4"/>
        <v>7840000</v>
      </c>
      <c r="D30" s="10">
        <v>4.657</v>
      </c>
      <c r="E30" s="10">
        <v>0</v>
      </c>
      <c r="F30" s="10">
        <v>1.6E-2</v>
      </c>
      <c r="G30" s="9">
        <f t="shared" si="0"/>
        <v>3.1359999999999997</v>
      </c>
      <c r="H30" s="9">
        <f t="shared" si="5"/>
        <v>8.3999999999999995E-3</v>
      </c>
      <c r="I30" s="9">
        <f t="shared" si="6"/>
        <v>6.9999999999999999E-6</v>
      </c>
      <c r="J30" s="9">
        <f t="shared" si="1"/>
        <v>3.5459999999999998</v>
      </c>
      <c r="K30" s="9">
        <f t="shared" si="2"/>
        <v>8.3199999999999993E-3</v>
      </c>
      <c r="L30" s="9">
        <f t="shared" si="7"/>
        <v>1.54E-2</v>
      </c>
      <c r="M30" s="9">
        <f t="shared" si="8"/>
        <v>0.41000000000000014</v>
      </c>
      <c r="N30" s="9">
        <f t="shared" si="9"/>
        <v>8.3199999999999993E-3</v>
      </c>
      <c r="O30" s="9">
        <f t="shared" si="10"/>
        <v>-5.9999999999999984E-4</v>
      </c>
      <c r="R30" s="2"/>
      <c r="U30" s="2"/>
    </row>
    <row r="31" spans="1:25" x14ac:dyDescent="0.25">
      <c r="A31" s="1">
        <f t="shared" si="3"/>
        <v>1</v>
      </c>
      <c r="B31" s="1">
        <v>2900</v>
      </c>
      <c r="C31" s="5">
        <f t="shared" si="4"/>
        <v>8410000</v>
      </c>
      <c r="D31" s="10">
        <v>4.9370000000000003</v>
      </c>
      <c r="E31" s="10">
        <v>1.6E-2</v>
      </c>
      <c r="F31" s="10">
        <v>1.6E-2</v>
      </c>
      <c r="G31" s="9">
        <f t="shared" si="0"/>
        <v>3.3639999999999999</v>
      </c>
      <c r="H31" s="9">
        <f t="shared" si="5"/>
        <v>8.6999999999999994E-3</v>
      </c>
      <c r="I31" s="9">
        <f t="shared" si="6"/>
        <v>6.9999999999999999E-6</v>
      </c>
      <c r="J31" s="9">
        <f t="shared" si="1"/>
        <v>3.794</v>
      </c>
      <c r="K31" s="9">
        <f t="shared" si="2"/>
        <v>8.6199999999999992E-3</v>
      </c>
      <c r="L31" s="9">
        <f t="shared" si="7"/>
        <v>1.61E-2</v>
      </c>
      <c r="M31" s="9">
        <f t="shared" si="8"/>
        <v>0.43000000000000016</v>
      </c>
      <c r="N31" s="9">
        <f t="shared" si="9"/>
        <v>-7.3800000000000011E-3</v>
      </c>
      <c r="O31" s="9">
        <f t="shared" si="10"/>
        <v>9.9999999999999395E-5</v>
      </c>
    </row>
    <row r="32" spans="1:25" x14ac:dyDescent="0.25">
      <c r="A32" s="1">
        <f t="shared" si="3"/>
        <v>1</v>
      </c>
      <c r="B32" s="1">
        <v>3000</v>
      </c>
      <c r="C32" s="5">
        <f t="shared" si="4"/>
        <v>9000000</v>
      </c>
      <c r="D32" s="10">
        <v>5.359</v>
      </c>
      <c r="E32" s="10">
        <v>1.4999999999999999E-2</v>
      </c>
      <c r="F32" s="10">
        <v>1.4999999999999999E-2</v>
      </c>
      <c r="G32" s="9">
        <f t="shared" si="0"/>
        <v>3.5999999999999996</v>
      </c>
      <c r="H32" s="9">
        <f t="shared" si="5"/>
        <v>9.0000000000000011E-3</v>
      </c>
      <c r="I32" s="9">
        <f t="shared" si="6"/>
        <v>6.9999999999999999E-6</v>
      </c>
      <c r="J32" s="9">
        <f t="shared" si="1"/>
        <v>4.05</v>
      </c>
      <c r="K32" s="9">
        <f t="shared" si="2"/>
        <v>8.9200000000000008E-3</v>
      </c>
      <c r="L32" s="9">
        <f t="shared" si="7"/>
        <v>1.6800000000000002E-2</v>
      </c>
      <c r="M32" s="9">
        <f t="shared" si="8"/>
        <v>0.45000000000000018</v>
      </c>
      <c r="N32" s="9">
        <f t="shared" si="9"/>
        <v>-6.0799999999999986E-3</v>
      </c>
      <c r="O32" s="9">
        <f t="shared" si="10"/>
        <v>1.800000000000003E-3</v>
      </c>
      <c r="W32" s="6"/>
      <c r="X32" s="6"/>
      <c r="Y32" s="6"/>
    </row>
    <row r="33" spans="1:22" x14ac:dyDescent="0.25">
      <c r="A33" s="1">
        <f t="shared" si="3"/>
        <v>1</v>
      </c>
      <c r="B33" s="1">
        <v>3100</v>
      </c>
      <c r="C33" s="5">
        <f t="shared" si="4"/>
        <v>9610000</v>
      </c>
      <c r="D33" s="10">
        <v>5.641</v>
      </c>
      <c r="E33" s="10">
        <v>0</v>
      </c>
      <c r="F33" s="10">
        <v>3.1E-2</v>
      </c>
      <c r="G33" s="9">
        <f t="shared" si="0"/>
        <v>3.8439999999999999</v>
      </c>
      <c r="H33" s="9">
        <f t="shared" si="5"/>
        <v>9.300000000000001E-3</v>
      </c>
      <c r="I33" s="9">
        <f t="shared" si="6"/>
        <v>6.9999999999999999E-6</v>
      </c>
      <c r="J33" s="9">
        <f t="shared" si="1"/>
        <v>4.3140000000000001</v>
      </c>
      <c r="K33" s="9">
        <f t="shared" si="2"/>
        <v>9.2200000000000008E-3</v>
      </c>
      <c r="L33" s="9">
        <f t="shared" si="7"/>
        <v>1.7500000000000002E-2</v>
      </c>
      <c r="M33" s="9">
        <f t="shared" si="8"/>
        <v>0.4700000000000002</v>
      </c>
      <c r="N33" s="9">
        <f t="shared" si="9"/>
        <v>9.2200000000000008E-3</v>
      </c>
      <c r="O33" s="9">
        <f t="shared" si="10"/>
        <v>-1.3499999999999998E-2</v>
      </c>
    </row>
    <row r="34" spans="1:22" x14ac:dyDescent="0.25">
      <c r="A34" s="1">
        <f t="shared" si="3"/>
        <v>1</v>
      </c>
      <c r="B34" s="1">
        <v>3200</v>
      </c>
      <c r="C34" s="5">
        <f t="shared" si="4"/>
        <v>10240000</v>
      </c>
      <c r="D34" s="10">
        <v>4.6879999999999997</v>
      </c>
      <c r="E34" s="10">
        <v>1.6E-2</v>
      </c>
      <c r="F34" s="10">
        <v>1.6E-2</v>
      </c>
      <c r="G34" s="9">
        <f t="shared" si="0"/>
        <v>4.0960000000000001</v>
      </c>
      <c r="H34" s="9">
        <f t="shared" si="5"/>
        <v>9.6000000000000009E-3</v>
      </c>
      <c r="I34" s="9">
        <f t="shared" si="6"/>
        <v>6.9999999999999999E-6</v>
      </c>
      <c r="J34" s="9">
        <f t="shared" si="1"/>
        <v>4.5860000000000003</v>
      </c>
      <c r="K34" s="9">
        <f t="shared" si="2"/>
        <v>9.5200000000000007E-3</v>
      </c>
      <c r="L34" s="9">
        <f t="shared" si="7"/>
        <v>1.8200000000000001E-2</v>
      </c>
      <c r="M34" s="9">
        <f t="shared" si="8"/>
        <v>0.49000000000000021</v>
      </c>
      <c r="N34" s="9">
        <f t="shared" si="9"/>
        <v>-6.4799999999999996E-3</v>
      </c>
      <c r="O34" s="9">
        <f t="shared" si="10"/>
        <v>2.2000000000000006E-3</v>
      </c>
      <c r="U34" s="6"/>
      <c r="V34" s="6"/>
    </row>
    <row r="35" spans="1:22" x14ac:dyDescent="0.25">
      <c r="A35" s="1">
        <f t="shared" si="3"/>
        <v>1</v>
      </c>
      <c r="B35" s="1">
        <v>3300</v>
      </c>
      <c r="C35" s="5">
        <f t="shared" si="4"/>
        <v>10890000</v>
      </c>
      <c r="D35" s="10">
        <v>4.7969999999999997</v>
      </c>
      <c r="E35" s="10">
        <v>1.4999999999999999E-2</v>
      </c>
      <c r="F35" s="10">
        <v>1.4999999999999999E-2</v>
      </c>
      <c r="G35" s="9">
        <f t="shared" si="0"/>
        <v>4.3559999999999999</v>
      </c>
      <c r="H35" s="9">
        <f t="shared" si="5"/>
        <v>9.9000000000000008E-3</v>
      </c>
      <c r="I35" s="9">
        <f t="shared" si="6"/>
        <v>6.9999999999999999E-6</v>
      </c>
      <c r="J35" s="9">
        <f t="shared" si="1"/>
        <v>4.8659999999999997</v>
      </c>
      <c r="K35" s="9">
        <f t="shared" si="2"/>
        <v>9.8200000000000006E-3</v>
      </c>
      <c r="L35" s="9">
        <f t="shared" si="7"/>
        <v>1.89E-2</v>
      </c>
      <c r="M35" s="9">
        <f t="shared" si="8"/>
        <v>0.50999999999999979</v>
      </c>
      <c r="N35" s="9">
        <f t="shared" si="9"/>
        <v>-5.1799999999999988E-3</v>
      </c>
      <c r="O35" s="9">
        <f t="shared" si="10"/>
        <v>3.9000000000000007E-3</v>
      </c>
    </row>
    <row r="36" spans="1:22" x14ac:dyDescent="0.25">
      <c r="A36" s="1">
        <f t="shared" si="3"/>
        <v>1</v>
      </c>
      <c r="B36" s="1">
        <v>3400</v>
      </c>
      <c r="C36" s="5">
        <f t="shared" si="4"/>
        <v>11560000</v>
      </c>
      <c r="D36" s="10">
        <v>4.9829999999999997</v>
      </c>
      <c r="E36" s="10">
        <v>1.6E-2</v>
      </c>
      <c r="F36" s="10">
        <v>3.1E-2</v>
      </c>
      <c r="G36" s="9">
        <f t="shared" si="0"/>
        <v>4.6239999999999997</v>
      </c>
      <c r="H36" s="9">
        <f t="shared" si="5"/>
        <v>1.0200000000000001E-2</v>
      </c>
      <c r="I36" s="9">
        <f t="shared" si="6"/>
        <v>6.9999999999999999E-6</v>
      </c>
      <c r="J36" s="9">
        <f t="shared" si="1"/>
        <v>5.1539999999999999</v>
      </c>
      <c r="K36" s="9">
        <f t="shared" si="2"/>
        <v>1.0120000000000001E-2</v>
      </c>
      <c r="L36" s="9">
        <f t="shared" si="7"/>
        <v>1.9599999999999999E-2</v>
      </c>
      <c r="M36" s="9">
        <f t="shared" si="8"/>
        <v>0.53000000000000025</v>
      </c>
      <c r="N36" s="9">
        <f t="shared" si="9"/>
        <v>-5.8799999999999998E-3</v>
      </c>
      <c r="O36" s="9">
        <f t="shared" si="10"/>
        <v>-1.14E-2</v>
      </c>
      <c r="S36" s="3"/>
      <c r="T36" s="3"/>
      <c r="U36" s="3"/>
      <c r="V36" s="3"/>
    </row>
    <row r="37" spans="1:22" x14ac:dyDescent="0.25">
      <c r="A37" s="1">
        <f t="shared" si="3"/>
        <v>1</v>
      </c>
      <c r="B37" s="1">
        <v>3500</v>
      </c>
      <c r="C37" s="5">
        <f t="shared" si="4"/>
        <v>12250000</v>
      </c>
      <c r="D37" s="10">
        <v>5.9539999999999997</v>
      </c>
      <c r="E37" s="10">
        <v>1.6E-2</v>
      </c>
      <c r="F37" s="10">
        <v>1.6E-2</v>
      </c>
      <c r="G37" s="9">
        <f t="shared" si="0"/>
        <v>4.8999999999999995</v>
      </c>
      <c r="H37" s="9">
        <f t="shared" si="5"/>
        <v>1.0500000000000001E-2</v>
      </c>
      <c r="I37" s="9">
        <f t="shared" si="6"/>
        <v>6.9999999999999999E-6</v>
      </c>
      <c r="J37" s="9">
        <f t="shared" si="1"/>
        <v>5.4499999999999993</v>
      </c>
      <c r="K37" s="9">
        <f t="shared" si="2"/>
        <v>1.042E-2</v>
      </c>
      <c r="L37" s="9">
        <f t="shared" si="7"/>
        <v>2.0300000000000002E-2</v>
      </c>
      <c r="M37" s="9">
        <f t="shared" si="8"/>
        <v>0.54999999999999982</v>
      </c>
      <c r="N37" s="9">
        <f t="shared" si="9"/>
        <v>-5.5799999999999999E-3</v>
      </c>
      <c r="O37" s="9">
        <f t="shared" si="10"/>
        <v>4.3000000000000017E-3</v>
      </c>
      <c r="S37" s="3"/>
      <c r="T37" s="3"/>
      <c r="U37" s="3"/>
      <c r="V37" s="3"/>
    </row>
    <row r="38" spans="1:22" x14ac:dyDescent="0.25">
      <c r="A38" s="1">
        <f t="shared" si="3"/>
        <v>1</v>
      </c>
      <c r="B38" s="1">
        <v>3600</v>
      </c>
      <c r="C38" s="5">
        <f t="shared" si="4"/>
        <v>12960000</v>
      </c>
      <c r="D38" s="10">
        <v>6.4530000000000003</v>
      </c>
      <c r="E38" s="10">
        <v>0</v>
      </c>
      <c r="F38" s="10">
        <v>1.6E-2</v>
      </c>
      <c r="G38" s="9">
        <f t="shared" si="0"/>
        <v>5.1840000000000002</v>
      </c>
      <c r="H38" s="9">
        <f t="shared" si="5"/>
        <v>1.0800000000000001E-2</v>
      </c>
      <c r="I38" s="9">
        <f t="shared" si="6"/>
        <v>6.9999999999999999E-6</v>
      </c>
      <c r="J38" s="9">
        <f t="shared" si="1"/>
        <v>5.7540000000000004</v>
      </c>
      <c r="K38" s="9">
        <f t="shared" si="2"/>
        <v>1.072E-2</v>
      </c>
      <c r="L38" s="9">
        <f t="shared" si="7"/>
        <v>2.1000000000000001E-2</v>
      </c>
      <c r="M38" s="9">
        <f t="shared" si="8"/>
        <v>0.57000000000000028</v>
      </c>
      <c r="N38" s="9">
        <f t="shared" si="9"/>
        <v>1.072E-2</v>
      </c>
      <c r="O38" s="9">
        <f t="shared" si="10"/>
        <v>5.000000000000001E-3</v>
      </c>
      <c r="S38" s="3"/>
      <c r="T38" s="3"/>
      <c r="U38" s="3"/>
      <c r="V38" s="3"/>
    </row>
    <row r="39" spans="1:22" x14ac:dyDescent="0.25">
      <c r="A39" s="1">
        <f t="shared" si="3"/>
        <v>1</v>
      </c>
      <c r="B39" s="1">
        <v>3700</v>
      </c>
      <c r="C39" s="5">
        <f t="shared" si="4"/>
        <v>13690000</v>
      </c>
      <c r="D39" s="10">
        <v>6.9530000000000003</v>
      </c>
      <c r="E39" s="10">
        <v>1.4999999999999999E-2</v>
      </c>
      <c r="F39" s="10">
        <v>3.1E-2</v>
      </c>
      <c r="G39" s="9">
        <f t="shared" si="0"/>
        <v>5.476</v>
      </c>
      <c r="H39" s="9">
        <f t="shared" si="5"/>
        <v>1.11E-2</v>
      </c>
      <c r="I39" s="9">
        <f t="shared" si="6"/>
        <v>6.9999999999999999E-6</v>
      </c>
      <c r="J39" s="9">
        <f t="shared" si="1"/>
        <v>6.0659999999999998</v>
      </c>
      <c r="K39" s="9">
        <f t="shared" si="2"/>
        <v>1.102E-2</v>
      </c>
      <c r="L39" s="9">
        <f t="shared" si="7"/>
        <v>2.1700000000000001E-2</v>
      </c>
      <c r="M39" s="9">
        <f t="shared" si="8"/>
        <v>0.58999999999999986</v>
      </c>
      <c r="N39" s="9">
        <f t="shared" si="9"/>
        <v>-3.9799999999999992E-3</v>
      </c>
      <c r="O39" s="9">
        <f t="shared" si="10"/>
        <v>-9.2999999999999992E-3</v>
      </c>
      <c r="S39" s="3"/>
      <c r="T39" s="3"/>
      <c r="U39" s="3"/>
      <c r="V39" s="3"/>
    </row>
    <row r="40" spans="1:22" x14ac:dyDescent="0.25">
      <c r="A40" s="1">
        <f t="shared" si="3"/>
        <v>1</v>
      </c>
      <c r="B40" s="1">
        <v>3800</v>
      </c>
      <c r="C40" s="5">
        <f t="shared" si="4"/>
        <v>14440000</v>
      </c>
      <c r="D40" s="10">
        <v>7.4210000000000003</v>
      </c>
      <c r="E40" s="10">
        <v>1.6E-2</v>
      </c>
      <c r="F40" s="10">
        <v>3.1E-2</v>
      </c>
      <c r="G40" s="9">
        <f t="shared" si="0"/>
        <v>5.7759999999999998</v>
      </c>
      <c r="H40" s="9">
        <f t="shared" si="5"/>
        <v>1.14E-2</v>
      </c>
      <c r="I40" s="9">
        <f t="shared" si="6"/>
        <v>6.9999999999999999E-6</v>
      </c>
      <c r="J40" s="9">
        <f t="shared" si="1"/>
        <v>6.3860000000000001</v>
      </c>
      <c r="K40" s="9">
        <f t="shared" si="2"/>
        <v>1.132E-2</v>
      </c>
      <c r="L40" s="9">
        <f t="shared" si="7"/>
        <v>2.24E-2</v>
      </c>
      <c r="M40" s="9">
        <f t="shared" si="8"/>
        <v>0.61000000000000032</v>
      </c>
      <c r="N40" s="9">
        <f t="shared" si="9"/>
        <v>-4.6800000000000001E-3</v>
      </c>
      <c r="O40" s="9">
        <f t="shared" si="10"/>
        <v>-8.6E-3</v>
      </c>
    </row>
    <row r="41" spans="1:22" x14ac:dyDescent="0.25">
      <c r="A41" s="1">
        <f t="shared" si="3"/>
        <v>1</v>
      </c>
      <c r="B41" s="1">
        <v>3900</v>
      </c>
      <c r="C41" s="5">
        <f t="shared" si="4"/>
        <v>15210000</v>
      </c>
      <c r="D41" s="10">
        <v>7.016</v>
      </c>
      <c r="E41" s="10">
        <v>1.6E-2</v>
      </c>
      <c r="F41" s="10">
        <v>1.6E-2</v>
      </c>
      <c r="G41" s="9">
        <f t="shared" si="0"/>
        <v>6.0839999999999996</v>
      </c>
      <c r="H41" s="9">
        <f t="shared" si="5"/>
        <v>1.17E-2</v>
      </c>
      <c r="I41" s="9">
        <f t="shared" si="6"/>
        <v>6.9999999999999999E-6</v>
      </c>
      <c r="J41" s="9">
        <f t="shared" si="1"/>
        <v>6.7139999999999995</v>
      </c>
      <c r="K41" s="9">
        <f t="shared" si="2"/>
        <v>1.162E-2</v>
      </c>
      <c r="L41" s="9">
        <f t="shared" si="7"/>
        <v>2.3099999999999999E-2</v>
      </c>
      <c r="M41" s="9">
        <f t="shared" si="8"/>
        <v>0.62999999999999989</v>
      </c>
      <c r="N41" s="9">
        <f t="shared" si="9"/>
        <v>-4.3800000000000002E-3</v>
      </c>
      <c r="O41" s="9">
        <f t="shared" si="10"/>
        <v>7.0999999999999987E-3</v>
      </c>
    </row>
    <row r="42" spans="1:22" x14ac:dyDescent="0.25">
      <c r="A42" s="1">
        <f t="shared" si="3"/>
        <v>1</v>
      </c>
      <c r="B42" s="1">
        <v>4000</v>
      </c>
      <c r="C42" s="5">
        <f t="shared" si="4"/>
        <v>16000000</v>
      </c>
      <c r="D42" s="10">
        <v>7.234</v>
      </c>
      <c r="E42" s="10">
        <v>0</v>
      </c>
      <c r="F42" s="10">
        <v>3.1E-2</v>
      </c>
      <c r="G42" s="9">
        <f t="shared" si="0"/>
        <v>6.3999999999999995</v>
      </c>
      <c r="H42" s="9">
        <f t="shared" si="5"/>
        <v>1.2E-2</v>
      </c>
      <c r="I42" s="9">
        <f t="shared" si="6"/>
        <v>6.9999999999999999E-6</v>
      </c>
      <c r="J42" s="9">
        <f t="shared" si="1"/>
        <v>7.05</v>
      </c>
      <c r="K42" s="9">
        <f t="shared" si="2"/>
        <v>1.192E-2</v>
      </c>
      <c r="L42" s="9">
        <f t="shared" si="7"/>
        <v>2.3800000000000002E-2</v>
      </c>
      <c r="M42" s="9">
        <f t="shared" si="8"/>
        <v>0.65000000000000036</v>
      </c>
      <c r="N42" s="9">
        <f t="shared" si="9"/>
        <v>1.192E-2</v>
      </c>
      <c r="O42" s="9">
        <f t="shared" si="10"/>
        <v>-7.1999999999999981E-3</v>
      </c>
    </row>
  </sheetData>
  <mergeCells count="8">
    <mergeCell ref="U34:V34"/>
    <mergeCell ref="J1:K1"/>
    <mergeCell ref="M1:N1"/>
    <mergeCell ref="W29:Y29"/>
    <mergeCell ref="W32:Y32"/>
    <mergeCell ref="P4:R4"/>
    <mergeCell ref="P20:R20"/>
    <mergeCell ref="P13:R13"/>
  </mergeCells>
  <pageMargins left="0.25" right="0.25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bubble_sort_vs_selection_sort_ </vt:lpstr>
      <vt:lpstr>'bubble_sort_vs_selection_sort_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2025-05-18T09:28:47Z</cp:lastPrinted>
  <dcterms:created xsi:type="dcterms:W3CDTF">2025-05-18T01:15:47Z</dcterms:created>
  <dcterms:modified xsi:type="dcterms:W3CDTF">2025-05-18T09:28:50Z</dcterms:modified>
</cp:coreProperties>
</file>