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6"/>
  <workbookPr/>
  <mc:AlternateContent xmlns:mc="http://schemas.openxmlformats.org/markup-compatibility/2006">
    <mc:Choice Requires="x15">
      <x15ac:absPath xmlns:x15ac="http://schemas.microsoft.com/office/spreadsheetml/2010/11/ac" url="https://365moth-my.sharepoint.com/personal/website_myonlinetraininghub_com/Documents/Blog Posts/Excel For Beginners/"/>
    </mc:Choice>
  </mc:AlternateContent>
  <xr:revisionPtr revIDLastSave="567" documentId="8_{02AF50B1-8E82-4F13-BF0B-E21302AFADBE}" xr6:coauthVersionLast="47" xr6:coauthVersionMax="47" xr10:uidLastSave="{4353BC15-995F-4C93-84C7-C85524B16795}"/>
  <bookViews>
    <workbookView xWindow="-120" yWindow="-120" windowWidth="29040" windowHeight="15720" xr2:uid="{FBEE0547-C1DD-4B7A-A3EB-2BA1446463BC}"/>
  </bookViews>
  <sheets>
    <sheet name="Copyright" sheetId="5" r:id="rId1"/>
    <sheet name="Autofill" sheetId="2" r:id="rId2"/>
    <sheet name="Formulas" sheetId="10" r:id="rId3"/>
    <sheet name="Functions" sheetId="11" r:id="rId4"/>
    <sheet name="Formatting" sheetId="12" r:id="rId5"/>
    <sheet name="Duplicates" sheetId="14" r:id="rId6"/>
    <sheet name="Tables" sheetId="13" r:id="rId7"/>
    <sheet name="Charts" sheetId="15" r:id="rId8"/>
    <sheet name="PivotTables" sheetId="16" r:id="rId9"/>
    <sheet name="Data" sheetId="9" r:id="rId10"/>
    <sheet name="More Resources" sheetId="1" r:id="rId11"/>
  </sheets>
  <definedNames>
    <definedName name="Slicer_Country">#N/A</definedName>
  </definedNames>
  <calcPr calcId="191028"/>
  <pivotCaches>
    <pivotCache cacheId="18"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11" l="1"/>
  <c r="C16" i="11"/>
  <c r="C15" i="11"/>
  <c r="D7" i="10"/>
  <c r="D6" i="10"/>
  <c r="D5" i="10"/>
  <c r="D4" i="10"/>
  <c r="C14" i="11"/>
  <c r="E10" i="10"/>
  <c r="D18" i="11"/>
  <c r="E6" i="10"/>
  <c r="D16" i="11"/>
  <c r="E4" i="10"/>
  <c r="D14" i="11"/>
  <c r="E7" i="10"/>
  <c r="D17" i="11"/>
  <c r="E5" i="10"/>
  <c r="D15" i="11"/>
</calcChain>
</file>

<file path=xl/sharedStrings.xml><?xml version="1.0" encoding="utf-8"?>
<sst xmlns="http://schemas.openxmlformats.org/spreadsheetml/2006/main" count="3023" uniqueCount="152">
  <si>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</si>
  <si>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</si>
  <si>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</si>
  <si>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</si>
  <si>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</si>
  <si>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</si>
  <si>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</si>
  <si>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</si>
  <si>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</si>
  <si>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</si>
  <si>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</si>
  <si>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</si>
  <si>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</si>
  <si>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</si>
  <si>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</si>
  <si>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</si>
  <si>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</si>
  <si>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</si>
  <si>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</si>
  <si>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</si>
  <si>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</si>
  <si>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</si>
  <si>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</si>
  <si>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</si>
  <si>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</si>
  <si>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</si>
  <si>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</si>
  <si>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</si>
  <si>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</si>
  <si>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</si>
  <si>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</si>
  <si>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</si>
  <si>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</si>
  <si>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</si>
  <si>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</si>
  <si>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</si>
  <si>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</si>
  <si>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</si>
  <si>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</si>
  <si>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</si>
  <si>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</si>
  <si>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Segment</t>
  </si>
  <si>
    <t>Country</t>
  </si>
  <si>
    <t>Product</t>
  </si>
  <si>
    <t>Units Sold</t>
  </si>
  <si>
    <t>Sales</t>
  </si>
  <si>
    <t>COGS</t>
  </si>
  <si>
    <t>Profit</t>
  </si>
  <si>
    <t>Date</t>
  </si>
  <si>
    <t>Government</t>
  </si>
  <si>
    <t>Canada</t>
  </si>
  <si>
    <t>Carretera</t>
  </si>
  <si>
    <t>Germany</t>
  </si>
  <si>
    <t>Midmarket</t>
  </si>
  <si>
    <t>France</t>
  </si>
  <si>
    <t>Mexico</t>
  </si>
  <si>
    <t>Montana</t>
  </si>
  <si>
    <t>Channel Partners</t>
  </si>
  <si>
    <t>Enterprise</t>
  </si>
  <si>
    <t>Small Business</t>
  </si>
  <si>
    <t>United States of America</t>
  </si>
  <si>
    <t>Paseo</t>
  </si>
  <si>
    <t>Velo</t>
  </si>
  <si>
    <t>VTT</t>
  </si>
  <si>
    <t>Amarilla</t>
  </si>
  <si>
    <t>Year</t>
  </si>
  <si>
    <t>Category</t>
  </si>
  <si>
    <t>Rating</t>
  </si>
  <si>
    <t>Components</t>
  </si>
  <si>
    <t>Chains</t>
  </si>
  <si>
    <t>Clothing</t>
  </si>
  <si>
    <t>Socks</t>
  </si>
  <si>
    <t>Bib-Shorts</t>
  </si>
  <si>
    <t>Shorts</t>
  </si>
  <si>
    <t>Tights</t>
  </si>
  <si>
    <t>Handlebars</t>
  </si>
  <si>
    <t>Brakes</t>
  </si>
  <si>
    <t>Bikes</t>
  </si>
  <si>
    <t>Mountain Bikes</t>
  </si>
  <si>
    <t>Accessories</t>
  </si>
  <si>
    <t>Helmets</t>
  </si>
  <si>
    <t>Lights</t>
  </si>
  <si>
    <t>Locks</t>
  </si>
  <si>
    <t>Manager</t>
  </si>
  <si>
    <t>Patel, Aria</t>
  </si>
  <si>
    <t>Rivera, Carlos</t>
  </si>
  <si>
    <t>Zhang, Evelyn</t>
  </si>
  <si>
    <t>Adeyemi, Jamal</t>
  </si>
  <si>
    <t>Kowalski, Sofia</t>
  </si>
  <si>
    <t>AutoFill</t>
  </si>
  <si>
    <t>May</t>
  </si>
  <si>
    <t>Formulas</t>
  </si>
  <si>
    <t>Functions</t>
  </si>
  <si>
    <t>Total</t>
  </si>
  <si>
    <t>Average</t>
  </si>
  <si>
    <t>Minimum</t>
  </si>
  <si>
    <t>Maximum</t>
  </si>
  <si>
    <t>Units</t>
  </si>
  <si>
    <t>Formatting</t>
  </si>
  <si>
    <t>Tables</t>
  </si>
  <si>
    <t>Remove Duplicates</t>
  </si>
  <si>
    <t>Charts</t>
  </si>
  <si>
    <t>Row Labels</t>
  </si>
  <si>
    <t>Grand Total</t>
  </si>
  <si>
    <t>Sep</t>
  </si>
  <si>
    <t>Oct</t>
  </si>
  <si>
    <t>Nov</t>
  </si>
  <si>
    <t>Dec</t>
  </si>
  <si>
    <t>Jan</t>
  </si>
  <si>
    <t>Feb</t>
  </si>
  <si>
    <t>Mar</t>
  </si>
  <si>
    <t>Apr</t>
  </si>
  <si>
    <t>Jun</t>
  </si>
  <si>
    <t>Jul</t>
  </si>
  <si>
    <t>Aug</t>
  </si>
  <si>
    <t>Month</t>
  </si>
  <si>
    <t>PivotTables</t>
  </si>
  <si>
    <t>Average of Sales</t>
  </si>
  <si>
    <t>January</t>
  </si>
  <si>
    <t>February</t>
  </si>
  <si>
    <t>March</t>
  </si>
  <si>
    <t>April</t>
  </si>
  <si>
    <t>June</t>
  </si>
  <si>
    <t>July</t>
  </si>
  <si>
    <t>August</t>
  </si>
  <si>
    <t>September</t>
  </si>
  <si>
    <t>October</t>
  </si>
  <si>
    <t>Monday</t>
  </si>
  <si>
    <t>Tuesday</t>
  </si>
  <si>
    <t>Wednesday</t>
  </si>
  <si>
    <t>Thursday</t>
  </si>
  <si>
    <t>Friday</t>
  </si>
  <si>
    <t>Saturday</t>
  </si>
  <si>
    <t>Sunday</t>
  </si>
  <si>
    <t>November</t>
  </si>
  <si>
    <t>December</t>
  </si>
  <si>
    <t>Dates</t>
  </si>
  <si>
    <t>Numbers</t>
  </si>
  <si>
    <t>Months</t>
  </si>
  <si>
    <t>Days</t>
  </si>
  <si>
    <t>Add</t>
  </si>
  <si>
    <t>Subtract</t>
  </si>
  <si>
    <t>Multiply</t>
  </si>
  <si>
    <t>Divide</t>
  </si>
  <si>
    <t>Input</t>
  </si>
  <si>
    <t>Calculation</t>
  </si>
  <si>
    <t>Quarters</t>
  </si>
  <si>
    <t>Median</t>
  </si>
  <si>
    <t>Result</t>
  </si>
  <si>
    <t>Fomula</t>
  </si>
  <si>
    <t>Fast Track Mastering Excel</t>
  </si>
  <si>
    <t>With our Courses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</si>
</sst>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
    <numFmt numFmtId="165" formatCode="_-* #,##0_-;\-* #,##0_-;_-* &quot;-&quot;??_-;_-@_-"/>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sz val="11"/>
      <color theme="1"/>
      <name val="Calibri"/>
      <family val="2"/>
      <scheme val="minor"/>
    </font>
    <font>
      <sz val="11"/>
      <color rgb="FFFF0000"/>
      <name val="Calibri"/>
      <family val="2"/>
      <scheme val="minor"/>
    </font>
    <font>
      <sz val="8"/>
      <name val="Calibri"/>
      <family val="2"/>
      <scheme val="minor"/>
    </font>
    <font>
      <b/>
      <sz val="11"/>
      <color theme="0"/>
      <name val="Calibri"/>
      <family val="2"/>
      <scheme val="minor"/>
    </font>
    <font>
      <b/>
      <sz val="14"/>
      <color theme="1"/>
      <name val="Calibri"/>
      <family val="2"/>
      <scheme val="minor"/>
    </font>
  </fonts>
  <fills count="5">
    <fill>
      <patternFill patternType="none"/>
    </fill>
    <fill>
      <patternFill patternType="gray125"/>
    </fill>
    <fill>
      <patternFill patternType="solid">
        <fgColor rgb="FF0F5511"/>
        <bgColor indexed="64"/>
      </patternFill>
    </fill>
    <fill>
      <patternFill patternType="solid">
        <fgColor theme="4"/>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41">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3" fillId="0" borderId="0" xfId="0" applyFont="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44" fontId="7" fillId="0" borderId="0" xfId="2" applyFont="1"/>
    <xf numFmtId="44" fontId="0" fillId="0" borderId="0" xfId="2" applyFont="1"/>
    <xf numFmtId="14" fontId="7" fillId="0" borderId="0" xfId="2" applyNumberFormat="1" applyFont="1"/>
    <xf numFmtId="43" fontId="0" fillId="0" borderId="0" xfId="3" applyFont="1"/>
    <xf numFmtId="44" fontId="0" fillId="0" borderId="0" xfId="0" applyNumberFormat="1"/>
    <xf numFmtId="0" fontId="0" fillId="0" borderId="1" xfId="0" applyBorder="1"/>
    <xf numFmtId="14" fontId="0" fillId="0" borderId="0" xfId="0" applyNumberFormat="1"/>
    <xf numFmtId="0" fontId="0" fillId="0" borderId="1" xfId="0"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1" fillId="0" borderId="1" xfId="0" applyFont="1" applyBorder="1"/>
    <xf numFmtId="165" fontId="0" fillId="0" borderId="0" xfId="3" applyNumberFormat="1" applyFont="1"/>
    <xf numFmtId="0" fontId="8" fillId="0" borderId="0" xfId="0" applyFont="1"/>
    <xf numFmtId="165" fontId="8" fillId="0" borderId="0" xfId="3" applyNumberFormat="1" applyFont="1"/>
    <xf numFmtId="0" fontId="0" fillId="0" borderId="0" xfId="0" pivotButton="1"/>
    <xf numFmtId="0" fontId="0" fillId="0" borderId="0" xfId="0" applyAlignment="1">
      <alignment horizontal="left"/>
    </xf>
    <xf numFmtId="3" fontId="0" fillId="0" borderId="0" xfId="0" applyNumberFormat="1"/>
    <xf numFmtId="0" fontId="1" fillId="0" borderId="1" xfId="0" applyFont="1" applyBorder="1" applyAlignment="1">
      <alignment horizontal="right"/>
    </xf>
    <xf numFmtId="0" fontId="1" fillId="0" borderId="1" xfId="0" applyFont="1" applyBorder="1" applyAlignment="1">
      <alignment horizontal="left"/>
    </xf>
    <xf numFmtId="14" fontId="3" fillId="0" borderId="0" xfId="0" applyNumberFormat="1" applyFont="1"/>
    <xf numFmtId="0" fontId="3" fillId="0" borderId="0" xfId="0" applyFont="1" applyAlignment="1">
      <alignment horizontal="center"/>
    </xf>
    <xf numFmtId="0" fontId="3" fillId="0" borderId="1" xfId="0" applyFont="1" applyBorder="1" applyAlignment="1">
      <alignment horizontal="center"/>
    </xf>
    <xf numFmtId="0" fontId="0" fillId="0" borderId="1" xfId="0" applyBorder="1" applyAlignment="1">
      <alignment horizontal="right"/>
    </xf>
    <xf numFmtId="0" fontId="10" fillId="3" borderId="1" xfId="0" applyFont="1" applyFill="1" applyBorder="1"/>
    <xf numFmtId="9" fontId="0" fillId="0" borderId="0" xfId="4" applyFont="1"/>
    <xf numFmtId="0" fontId="10" fillId="3" borderId="1" xfId="0" applyFont="1" applyFill="1" applyBorder="1" applyAlignment="1">
      <alignment horizontal="right"/>
    </xf>
    <xf numFmtId="0" fontId="0" fillId="4" borderId="0" xfId="0" applyFill="1"/>
    <xf numFmtId="0" fontId="0" fillId="0" borderId="1" xfId="0" applyBorder="1" applyAlignment="1">
      <alignment horizontal="left" indent="1"/>
    </xf>
    <xf numFmtId="0" fontId="0" fillId="0" borderId="0" xfId="0" applyAlignment="1">
      <alignment horizontal="left" indent="1"/>
    </xf>
    <xf numFmtId="0" fontId="3" fillId="4" borderId="0" xfId="0" applyFont="1" applyFill="1" applyAlignment="1">
      <alignment horizontal="center"/>
    </xf>
    <xf numFmtId="0" fontId="3" fillId="4" borderId="0" xfId="0" applyFont="1" applyFill="1"/>
    <xf numFmtId="0" fontId="11" fillId="0" borderId="0" xfId="0" applyFont="1"/>
  </cellXfs>
  <cellStyles count="5">
    <cellStyle name="Comma" xfId="3" builtinId="3"/>
    <cellStyle name="Currency" xfId="2" builtinId="4"/>
    <cellStyle name="Hyperlink" xfId="1" builtinId="8"/>
    <cellStyle name="Normal" xfId="0" builtinId="0"/>
    <cellStyle name="Per cent" xfId="4" builtinId="5"/>
  </cellStyles>
  <dxfs count="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quot;$&quot;* #,##0.00_-;_-&quot;$&quot;* &quot;-&quot;??_-;_-@_-"/>
    </dxf>
    <dxf>
      <font>
        <b val="0"/>
        <i val="0"/>
        <strike val="0"/>
        <condense val="0"/>
        <extend val="0"/>
        <outline val="0"/>
        <shadow val="0"/>
        <u val="none"/>
        <vertAlign val="baseline"/>
        <sz val="11"/>
        <color theme="1"/>
        <name val="Calibri"/>
        <scheme val="minor"/>
      </font>
      <numFmt numFmtId="19" formatCode="d/mm/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Charts!$C$3</c:f>
              <c:strCache>
                <c:ptCount val="1"/>
                <c:pt idx="0">
                  <c:v>Sales</c:v>
                </c:pt>
              </c:strCache>
            </c:strRef>
          </c:tx>
          <c:spPr>
            <a:solidFill>
              <a:schemeClr val="accent1"/>
            </a:solidFill>
            <a:ln>
              <a:noFill/>
            </a:ln>
            <a:effectLst/>
          </c:spPr>
          <c:invertIfNegative val="0"/>
          <c:cat>
            <c:strRef>
              <c:f>Charts!$B$4:$B$7</c:f>
              <c:strCache>
                <c:ptCount val="4"/>
                <c:pt idx="0">
                  <c:v>Accessories</c:v>
                </c:pt>
                <c:pt idx="1">
                  <c:v>Clothing</c:v>
                </c:pt>
                <c:pt idx="2">
                  <c:v>Components</c:v>
                </c:pt>
                <c:pt idx="3">
                  <c:v>Bikes</c:v>
                </c:pt>
              </c:strCache>
            </c:strRef>
          </c:cat>
          <c:val>
            <c:numRef>
              <c:f>Charts!$C$4:$C$7</c:f>
              <c:numCache>
                <c:formatCode>#,##0</c:formatCode>
                <c:ptCount val="4"/>
                <c:pt idx="0">
                  <c:v>383800</c:v>
                </c:pt>
                <c:pt idx="1">
                  <c:v>209400</c:v>
                </c:pt>
                <c:pt idx="2">
                  <c:v>133900</c:v>
                </c:pt>
                <c:pt idx="3">
                  <c:v>71200</c:v>
                </c:pt>
              </c:numCache>
            </c:numRef>
          </c:val>
          <c:extLst>
            <c:ext xmlns:c16="http://schemas.microsoft.com/office/drawing/2014/chart" uri="{C3380CC4-5D6E-409C-BE32-E72D297353CC}">
              <c16:uniqueId val="{00000000-A855-493D-AF79-BD0E07AD3AE5}"/>
            </c:ext>
          </c:extLst>
        </c:ser>
        <c:dLbls>
          <c:showLegendKey val="0"/>
          <c:showVal val="0"/>
          <c:showCatName val="0"/>
          <c:showSerName val="0"/>
          <c:showPercent val="0"/>
          <c:showBubbleSize val="0"/>
        </c:dLbls>
        <c:gapWidth val="100"/>
        <c:overlap val="-27"/>
        <c:axId val="665370976"/>
        <c:axId val="665367616"/>
      </c:barChart>
      <c:catAx>
        <c:axId val="66537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67616"/>
        <c:crosses val="autoZero"/>
        <c:auto val="1"/>
        <c:lblAlgn val="ctr"/>
        <c:lblOffset val="100"/>
        <c:noMultiLvlLbl val="0"/>
      </c:catAx>
      <c:valAx>
        <c:axId val="665367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7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2.svg"/><Relationship Id="rId7"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hyperlink" Target="https://www.myonlinetraininghub.com/" TargetMode="External"/><Relationship Id="rId6" Type="http://schemas.openxmlformats.org/officeDocument/2006/relationships/hyperlink" Target="https://www.myonlinetraininghub.com/excel-for-beginners" TargetMode="External"/><Relationship Id="rId5" Type="http://schemas.openxmlformats.org/officeDocument/2006/relationships/image" Target="../media/image4.png"/><Relationship Id="rId4" Type="http://schemas.openxmlformats.org/officeDocument/2006/relationships/image" Target="../media/image3.png"/><Relationship Id="rId9" Type="http://schemas.openxmlformats.org/officeDocument/2006/relationships/hyperlink" Target="https://youtu.be/fzdn1vcHPsA" TargetMode="External"/></Relationships>
</file>

<file path=xl/drawings/_rels/drawing10.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10.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2.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9.png"/><Relationship Id="rId5" Type="http://schemas.openxmlformats.org/officeDocument/2006/relationships/image" Target="../media/image3.png"/><Relationship Id="rId15" Type="http://schemas.openxmlformats.org/officeDocument/2006/relationships/image" Target="../media/image11.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8.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6.svg"/><Relationship Id="rId7" Type="http://schemas.openxmlformats.org/officeDocument/2006/relationships/hyperlink" Target="#Formulas!A2"/><Relationship Id="rId2" Type="http://schemas.openxmlformats.org/officeDocument/2006/relationships/image" Target="../media/image5.png"/><Relationship Id="rId1" Type="http://schemas.openxmlformats.org/officeDocument/2006/relationships/hyperlink" Target="https://www.myonlinetraininghub.com/excel-for-beginners" TargetMode="Externa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https://youtu.be/fzdn1vcHPsA"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Functions!A2"/><Relationship Id="rId7" Type="http://schemas.openxmlformats.org/officeDocument/2006/relationships/hyperlink" Target="https://youtu.be/fzdn1vcHPsA"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excel-for-beginners"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Formatting!A2"/><Relationship Id="rId7" Type="http://schemas.openxmlformats.org/officeDocument/2006/relationships/hyperlink" Target="https://youtu.be/fzdn1vcHPsA"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excel-for-beginner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youtu.be/fzdn1vcHPsA" TargetMode="External"/><Relationship Id="rId3" Type="http://schemas.openxmlformats.org/officeDocument/2006/relationships/image" Target="../media/image7.png"/><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hyperlink" Target="https://www.myonlinetraininghub.com/excel-for-beginners" TargetMode="External"/><Relationship Id="rId4" Type="http://schemas.openxmlformats.org/officeDocument/2006/relationships/hyperlink" Target="#Duplicates!A2"/></Relationships>
</file>

<file path=xl/drawings/_rels/drawing6.xml.rels><?xml version="1.0" encoding="UTF-8" standalone="yes"?>
<Relationships xmlns="http://schemas.openxmlformats.org/package/2006/relationships"><Relationship Id="rId3" Type="http://schemas.openxmlformats.org/officeDocument/2006/relationships/hyperlink" Target="#Tables!A2"/><Relationship Id="rId7" Type="http://schemas.openxmlformats.org/officeDocument/2006/relationships/hyperlink" Target="https://youtu.be/fzdn1vcHPsA"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excel-for-beginner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Charts!A2"/><Relationship Id="rId7" Type="http://schemas.openxmlformats.org/officeDocument/2006/relationships/hyperlink" Target="https://youtu.be/fzdn1vcHPsA"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excel-for-beginners"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https://youtu.be/fzdn1vcHPsA" TargetMode="External"/><Relationship Id="rId3" Type="http://schemas.openxmlformats.org/officeDocument/2006/relationships/chart" Target="../charts/chart1.xml"/><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hyperlink" Target="https://www.myonlinetraininghub.com/excel-for-beginners" TargetMode="External"/><Relationship Id="rId4" Type="http://schemas.openxmlformats.org/officeDocument/2006/relationships/hyperlink" Target="#PivotTables!A2"/></Relationships>
</file>

<file path=xl/drawings/_rels/drawing9.xml.rels><?xml version="1.0" encoding="UTF-8" standalone="yes"?>
<Relationships xmlns="http://schemas.openxmlformats.org/package/2006/relationships"><Relationship Id="rId3" Type="http://schemas.openxmlformats.org/officeDocument/2006/relationships/hyperlink" Target="#'More Resources'!A2"/><Relationship Id="rId7" Type="http://schemas.openxmlformats.org/officeDocument/2006/relationships/hyperlink" Target="https://youtu.be/fzdn1vcHPsA"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excel-for-beginners"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504825</xdr:colOff>
      <xdr:row>0</xdr:row>
      <xdr:rowOff>200025</xdr:rowOff>
    </xdr:from>
    <xdr:to>
      <xdr:col>7</xdr:col>
      <xdr:colOff>447018</xdr:colOff>
      <xdr:row>0</xdr:row>
      <xdr:rowOff>495300</xdr:rowOff>
    </xdr:to>
    <xdr:grpSp>
      <xdr:nvGrpSpPr>
        <xdr:cNvPr id="5" name="Group 4">
          <a:hlinkClick xmlns:r="http://schemas.openxmlformats.org/officeDocument/2006/relationships" r:id="rId6"/>
          <a:extLst>
            <a:ext uri="{FF2B5EF4-FFF2-40B4-BE49-F238E27FC236}">
              <a16:creationId xmlns:a16="http://schemas.microsoft.com/office/drawing/2014/main" id="{2BBA04C9-2EE6-463C-B273-BE4A0B86CD31}"/>
            </a:ext>
          </a:extLst>
        </xdr:cNvPr>
        <xdr:cNvGrpSpPr/>
      </xdr:nvGrpSpPr>
      <xdr:grpSpPr>
        <a:xfrm>
          <a:off x="3267075" y="200025"/>
          <a:ext cx="1161393" cy="295275"/>
          <a:chOff x="4486275" y="142875"/>
          <a:chExt cx="1162050" cy="295275"/>
        </a:xfrm>
      </xdr:grpSpPr>
      <xdr:sp macro="" textlink="">
        <xdr:nvSpPr>
          <xdr:cNvPr id="6" name="Rectangle: Rounded Corners 5">
            <a:extLst>
              <a:ext uri="{FF2B5EF4-FFF2-40B4-BE49-F238E27FC236}">
                <a16:creationId xmlns:a16="http://schemas.microsoft.com/office/drawing/2014/main" id="{C2BFD885-4FD4-4E41-902D-A85D2A1914F7}"/>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7" name="Graphic 6" descr="Document">
            <a:extLst>
              <a:ext uri="{FF2B5EF4-FFF2-40B4-BE49-F238E27FC236}">
                <a16:creationId xmlns:a16="http://schemas.microsoft.com/office/drawing/2014/main" id="{326F62F4-947C-3AE9-3583-5EC946BD6AD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391149" y="171449"/>
            <a:ext cx="238126" cy="238126"/>
          </a:xfrm>
          <a:prstGeom prst="rect">
            <a:avLst/>
          </a:prstGeom>
        </xdr:spPr>
      </xdr:pic>
    </xdr:grpSp>
    <xdr:clientData/>
  </xdr:twoCellAnchor>
  <xdr:twoCellAnchor editAs="absolute">
    <xdr:from>
      <xdr:col>7</xdr:col>
      <xdr:colOff>589892</xdr:colOff>
      <xdr:row>0</xdr:row>
      <xdr:rowOff>200025</xdr:rowOff>
    </xdr:from>
    <xdr:to>
      <xdr:col>10</xdr:col>
      <xdr:colOff>122838</xdr:colOff>
      <xdr:row>0</xdr:row>
      <xdr:rowOff>495300</xdr:rowOff>
    </xdr:to>
    <xdr:grpSp>
      <xdr:nvGrpSpPr>
        <xdr:cNvPr id="8" name="Group 7">
          <a:hlinkClick xmlns:r="http://schemas.openxmlformats.org/officeDocument/2006/relationships" r:id="rId9"/>
          <a:extLst>
            <a:ext uri="{FF2B5EF4-FFF2-40B4-BE49-F238E27FC236}">
              <a16:creationId xmlns:a16="http://schemas.microsoft.com/office/drawing/2014/main" id="{4B768E5F-56D0-4237-AEEC-21CFDCDD3FD5}"/>
            </a:ext>
          </a:extLst>
        </xdr:cNvPr>
        <xdr:cNvGrpSpPr/>
      </xdr:nvGrpSpPr>
      <xdr:grpSpPr>
        <a:xfrm>
          <a:off x="4571342" y="200025"/>
          <a:ext cx="1361746" cy="295275"/>
          <a:chOff x="5400674" y="152400"/>
          <a:chExt cx="1362075" cy="295275"/>
        </a:xfrm>
      </xdr:grpSpPr>
      <xdr:sp macro="" textlink="">
        <xdr:nvSpPr>
          <xdr:cNvPr id="9" name="Rectangle: Rounded Corners 8">
            <a:extLst>
              <a:ext uri="{FF2B5EF4-FFF2-40B4-BE49-F238E27FC236}">
                <a16:creationId xmlns:a16="http://schemas.microsoft.com/office/drawing/2014/main" id="{C1A9FFB6-2F95-A68E-F45E-6E04F3171ABD}"/>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0" name="Group 9">
            <a:extLst>
              <a:ext uri="{FF2B5EF4-FFF2-40B4-BE49-F238E27FC236}">
                <a16:creationId xmlns:a16="http://schemas.microsoft.com/office/drawing/2014/main" id="{B660DD98-8262-074A-333F-5953A70A1535}"/>
              </a:ext>
            </a:extLst>
          </xdr:cNvPr>
          <xdr:cNvGrpSpPr/>
        </xdr:nvGrpSpPr>
        <xdr:grpSpPr>
          <a:xfrm>
            <a:off x="6419850" y="200025"/>
            <a:ext cx="280427" cy="200025"/>
            <a:chOff x="5495924" y="2943225"/>
            <a:chExt cx="1362075" cy="971550"/>
          </a:xfrm>
        </xdr:grpSpPr>
        <xdr:sp macro="" textlink="">
          <xdr:nvSpPr>
            <xdr:cNvPr id="11" name="Rectangle: Rounded Corners 10">
              <a:extLst>
                <a:ext uri="{FF2B5EF4-FFF2-40B4-BE49-F238E27FC236}">
                  <a16:creationId xmlns:a16="http://schemas.microsoft.com/office/drawing/2014/main" id="{65C31C43-8AD0-7976-A60C-8B78FC2A9024}"/>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2" name="Isosceles Triangle 11">
              <a:extLst>
                <a:ext uri="{FF2B5EF4-FFF2-40B4-BE49-F238E27FC236}">
                  <a16:creationId xmlns:a16="http://schemas.microsoft.com/office/drawing/2014/main" id="{5F9B684F-3F76-DDD0-1157-C6D5FFE9DB0E}"/>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10.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22</xdr:row>
      <xdr:rowOff>166687</xdr:rowOff>
    </xdr:from>
    <xdr:to>
      <xdr:col>1</xdr:col>
      <xdr:colOff>609600</xdr:colOff>
      <xdr:row>26</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22</xdr:row>
      <xdr:rowOff>166687</xdr:rowOff>
    </xdr:from>
    <xdr:to>
      <xdr:col>1</xdr:col>
      <xdr:colOff>1431925</xdr:colOff>
      <xdr:row>26</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22</xdr:row>
      <xdr:rowOff>166687</xdr:rowOff>
    </xdr:from>
    <xdr:to>
      <xdr:col>1</xdr:col>
      <xdr:colOff>2254250</xdr:colOff>
      <xdr:row>26</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22</xdr:row>
      <xdr:rowOff>180975</xdr:rowOff>
    </xdr:from>
    <xdr:to>
      <xdr:col>1</xdr:col>
      <xdr:colOff>3076575</xdr:colOff>
      <xdr:row>26</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22</xdr:row>
      <xdr:rowOff>185737</xdr:rowOff>
    </xdr:from>
    <xdr:to>
      <xdr:col>2</xdr:col>
      <xdr:colOff>812800</xdr:colOff>
      <xdr:row>26</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22</xdr:row>
      <xdr:rowOff>166687</xdr:rowOff>
    </xdr:from>
    <xdr:to>
      <xdr:col>2</xdr:col>
      <xdr:colOff>1635125</xdr:colOff>
      <xdr:row>26</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22</xdr:row>
      <xdr:rowOff>172216</xdr:rowOff>
    </xdr:from>
    <xdr:to>
      <xdr:col>2</xdr:col>
      <xdr:colOff>2466975</xdr:colOff>
      <xdr:row>26</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809625</xdr:colOff>
      <xdr:row>0</xdr:row>
      <xdr:rowOff>161925</xdr:rowOff>
    </xdr:from>
    <xdr:to>
      <xdr:col>4</xdr:col>
      <xdr:colOff>276225</xdr:colOff>
      <xdr:row>0</xdr:row>
      <xdr:rowOff>457200</xdr:rowOff>
    </xdr:to>
    <xdr:grpSp>
      <xdr:nvGrpSpPr>
        <xdr:cNvPr id="4" name="Group 3">
          <a:hlinkClick xmlns:r="http://schemas.openxmlformats.org/officeDocument/2006/relationships" r:id="rId1"/>
          <a:extLst>
            <a:ext uri="{FF2B5EF4-FFF2-40B4-BE49-F238E27FC236}">
              <a16:creationId xmlns:a16="http://schemas.microsoft.com/office/drawing/2014/main" id="{71E5FD24-9D9A-4788-824C-0B7FC2EEBB75}"/>
            </a:ext>
          </a:extLst>
        </xdr:cNvPr>
        <xdr:cNvGrpSpPr/>
      </xdr:nvGrpSpPr>
      <xdr:grpSpPr>
        <a:xfrm>
          <a:off x="2175970" y="161925"/>
          <a:ext cx="1161393" cy="295275"/>
          <a:chOff x="4486275" y="142875"/>
          <a:chExt cx="1162050" cy="295275"/>
        </a:xfrm>
      </xdr:grpSpPr>
      <xdr:sp macro="" textlink="">
        <xdr:nvSpPr>
          <xdr:cNvPr id="5" name="Rectangle: Rounded Corners 4">
            <a:extLst>
              <a:ext uri="{FF2B5EF4-FFF2-40B4-BE49-F238E27FC236}">
                <a16:creationId xmlns:a16="http://schemas.microsoft.com/office/drawing/2014/main" id="{49E7830F-4CB2-467C-A7CE-5297ED3AD77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CE416867-B603-4CF6-8CCD-B3DEF1DC56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91149" y="171449"/>
            <a:ext cx="238126" cy="238126"/>
          </a:xfrm>
          <a:prstGeom prst="rect">
            <a:avLst/>
          </a:prstGeom>
        </xdr:spPr>
      </xdr:pic>
    </xdr:grpSp>
    <xdr:clientData/>
  </xdr:twoCellAnchor>
  <xdr:twoCellAnchor editAs="absolute">
    <xdr:from>
      <xdr:col>4</xdr:col>
      <xdr:colOff>419099</xdr:colOff>
      <xdr:row>0</xdr:row>
      <xdr:rowOff>161925</xdr:rowOff>
    </xdr:from>
    <xdr:to>
      <xdr:col>5</xdr:col>
      <xdr:colOff>742949</xdr:colOff>
      <xdr:row>0</xdr:row>
      <xdr:rowOff>457200</xdr:rowOff>
    </xdr:to>
    <xdr:grpSp>
      <xdr:nvGrpSpPr>
        <xdr:cNvPr id="7" name="Group 6">
          <a:hlinkClick xmlns:r="http://schemas.openxmlformats.org/officeDocument/2006/relationships" r:id="rId4"/>
          <a:extLst>
            <a:ext uri="{FF2B5EF4-FFF2-40B4-BE49-F238E27FC236}">
              <a16:creationId xmlns:a16="http://schemas.microsoft.com/office/drawing/2014/main" id="{375BC04F-A7FA-4553-AC2F-342089FED0A1}"/>
            </a:ext>
          </a:extLst>
        </xdr:cNvPr>
        <xdr:cNvGrpSpPr/>
      </xdr:nvGrpSpPr>
      <xdr:grpSpPr>
        <a:xfrm>
          <a:off x="3480237" y="161925"/>
          <a:ext cx="1361746" cy="295275"/>
          <a:chOff x="5400674" y="152400"/>
          <a:chExt cx="1362075" cy="295275"/>
        </a:xfrm>
      </xdr:grpSpPr>
      <xdr:sp macro="" textlink="">
        <xdr:nvSpPr>
          <xdr:cNvPr id="8" name="Rectangle: Rounded Corners 7">
            <a:extLst>
              <a:ext uri="{FF2B5EF4-FFF2-40B4-BE49-F238E27FC236}">
                <a16:creationId xmlns:a16="http://schemas.microsoft.com/office/drawing/2014/main" id="{77ADA9DC-3116-4664-8552-7CDB79B3CDA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9" name="Group 8">
            <a:extLst>
              <a:ext uri="{FF2B5EF4-FFF2-40B4-BE49-F238E27FC236}">
                <a16:creationId xmlns:a16="http://schemas.microsoft.com/office/drawing/2014/main" id="{0E112293-5382-42F5-A79E-9A350F32BA7F}"/>
              </a:ext>
            </a:extLst>
          </xdr:cNvPr>
          <xdr:cNvGrpSpPr/>
        </xdr:nvGrpSpPr>
        <xdr:grpSpPr>
          <a:xfrm>
            <a:off x="6419850" y="200025"/>
            <a:ext cx="280427" cy="200025"/>
            <a:chOff x="5495924" y="2943225"/>
            <a:chExt cx="1362075" cy="971550"/>
          </a:xfrm>
        </xdr:grpSpPr>
        <xdr:sp macro="" textlink="">
          <xdr:nvSpPr>
            <xdr:cNvPr id="10" name="Rectangle: Rounded Corners 9">
              <a:extLst>
                <a:ext uri="{FF2B5EF4-FFF2-40B4-BE49-F238E27FC236}">
                  <a16:creationId xmlns:a16="http://schemas.microsoft.com/office/drawing/2014/main" id="{420CB69B-07B1-46CB-8578-CCD3179959C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1" name="Isosceles Triangle 10">
              <a:extLst>
                <a:ext uri="{FF2B5EF4-FFF2-40B4-BE49-F238E27FC236}">
                  <a16:creationId xmlns:a16="http://schemas.microsoft.com/office/drawing/2014/main" id="{DCF56BF2-15BC-4B54-8BF2-163EF6831FF4}"/>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142722</xdr:colOff>
      <xdr:row>0</xdr:row>
      <xdr:rowOff>57151</xdr:rowOff>
    </xdr:from>
    <xdr:to>
      <xdr:col>11</xdr:col>
      <xdr:colOff>509751</xdr:colOff>
      <xdr:row>0</xdr:row>
      <xdr:rowOff>561975</xdr:rowOff>
    </xdr:to>
    <xdr:pic>
      <xdr:nvPicPr>
        <xdr:cNvPr id="14" name="my-online-training-hub-logo-2">
          <a:extLst>
            <a:ext uri="{FF2B5EF4-FFF2-40B4-BE49-F238E27FC236}">
              <a16:creationId xmlns:a16="http://schemas.microsoft.com/office/drawing/2014/main" id="{5E989121-4CFB-470C-9204-2818F35A927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62422" y="57151"/>
          <a:ext cx="3705377" cy="504824"/>
        </a:xfrm>
        <a:prstGeom prst="rect">
          <a:avLst/>
        </a:prstGeom>
      </xdr:spPr>
    </xdr:pic>
    <xdr:clientData/>
  </xdr:twoCellAnchor>
  <xdr:twoCellAnchor>
    <xdr:from>
      <xdr:col>7</xdr:col>
      <xdr:colOff>282465</xdr:colOff>
      <xdr:row>2</xdr:row>
      <xdr:rowOff>144516</xdr:rowOff>
    </xdr:from>
    <xdr:to>
      <xdr:col>10</xdr:col>
      <xdr:colOff>32845</xdr:colOff>
      <xdr:row>5</xdr:row>
      <xdr:rowOff>197069</xdr:rowOff>
    </xdr:to>
    <xdr:sp macro="" textlink="">
      <xdr:nvSpPr>
        <xdr:cNvPr id="2" name="Speech Bubble: Rectangle with Corners Rounded 1">
          <a:extLst>
            <a:ext uri="{FF2B5EF4-FFF2-40B4-BE49-F238E27FC236}">
              <a16:creationId xmlns:a16="http://schemas.microsoft.com/office/drawing/2014/main" id="{33A114F2-B7CF-43D0-BFBA-E20EF4026242}"/>
            </a:ext>
          </a:extLst>
        </xdr:cNvPr>
        <xdr:cNvSpPr/>
      </xdr:nvSpPr>
      <xdr:spPr>
        <a:xfrm>
          <a:off x="6102568" y="972206"/>
          <a:ext cx="1878725" cy="683173"/>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In cell G4 type Q1 then drag down 8 rows...yes, 8 rows!</a:t>
          </a:r>
        </a:p>
      </xdr:txBody>
    </xdr:sp>
    <xdr:clientData/>
  </xdr:twoCellAnchor>
  <xdr:twoCellAnchor>
    <xdr:from>
      <xdr:col>5</xdr:col>
      <xdr:colOff>262759</xdr:colOff>
      <xdr:row>16</xdr:row>
      <xdr:rowOff>0</xdr:rowOff>
    </xdr:from>
    <xdr:to>
      <xdr:col>6</xdr:col>
      <xdr:colOff>597775</xdr:colOff>
      <xdr:row>17</xdr:row>
      <xdr:rowOff>105103</xdr:rowOff>
    </xdr:to>
    <xdr:sp macro="" textlink="">
      <xdr:nvSpPr>
        <xdr:cNvPr id="16" name="Call-out: Right Arrow 15">
          <a:hlinkClick xmlns:r="http://schemas.openxmlformats.org/officeDocument/2006/relationships" r:id="rId7"/>
          <a:extLst>
            <a:ext uri="{FF2B5EF4-FFF2-40B4-BE49-F238E27FC236}">
              <a16:creationId xmlns:a16="http://schemas.microsoft.com/office/drawing/2014/main" id="{53FEAD7B-E382-4807-97B0-EFAD5C735898}"/>
            </a:ext>
          </a:extLst>
        </xdr:cNvPr>
        <xdr:cNvSpPr/>
      </xdr:nvSpPr>
      <xdr:spPr>
        <a:xfrm>
          <a:off x="4361793" y="3770586"/>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449646</xdr:colOff>
      <xdr:row>0</xdr:row>
      <xdr:rowOff>66675</xdr:rowOff>
    </xdr:from>
    <xdr:to>
      <xdr:col>15</xdr:col>
      <xdr:colOff>498737</xdr:colOff>
      <xdr:row>0</xdr:row>
      <xdr:rowOff>571499</xdr:rowOff>
    </xdr:to>
    <xdr:pic>
      <xdr:nvPicPr>
        <xdr:cNvPr id="2" name="my-online-training-hub-logo-2">
          <a:extLst>
            <a:ext uri="{FF2B5EF4-FFF2-40B4-BE49-F238E27FC236}">
              <a16:creationId xmlns:a16="http://schemas.microsoft.com/office/drawing/2014/main" id="{7924EFBB-EF28-4992-BA7F-5343ABFF9C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67425" y="66675"/>
          <a:ext cx="3705377" cy="504824"/>
        </a:xfrm>
        <a:prstGeom prst="rect">
          <a:avLst/>
        </a:prstGeom>
      </xdr:spPr>
    </xdr:pic>
    <xdr:clientData/>
  </xdr:twoCellAnchor>
  <xdr:twoCellAnchor>
    <xdr:from>
      <xdr:col>5</xdr:col>
      <xdr:colOff>197069</xdr:colOff>
      <xdr:row>7</xdr:row>
      <xdr:rowOff>183931</xdr:rowOff>
    </xdr:from>
    <xdr:to>
      <xdr:col>8</xdr:col>
      <xdr:colOff>584638</xdr:colOff>
      <xdr:row>13</xdr:row>
      <xdr:rowOff>91965</xdr:rowOff>
    </xdr:to>
    <xdr:sp macro="" textlink="">
      <xdr:nvSpPr>
        <xdr:cNvPr id="3" name="Speech Bubble: Rectangle with Corners Rounded 2">
          <a:extLst>
            <a:ext uri="{FF2B5EF4-FFF2-40B4-BE49-F238E27FC236}">
              <a16:creationId xmlns:a16="http://schemas.microsoft.com/office/drawing/2014/main" id="{1A39D2BF-05DD-4C72-A8B0-66A9451D74B4}"/>
            </a:ext>
          </a:extLst>
        </xdr:cNvPr>
        <xdr:cNvSpPr/>
      </xdr:nvSpPr>
      <xdr:spPr>
        <a:xfrm>
          <a:off x="3383017" y="1944414"/>
          <a:ext cx="2220311" cy="1051034"/>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AU" sz="1100"/>
            <a:t>Try it yourself. In</a:t>
          </a:r>
          <a:r>
            <a:rPr lang="en-AU" sz="1100" baseline="0"/>
            <a:t> cell D10 calculate A10 minus B10 divided by C10. Notice the order of evaluation results in the division occuring before the subtraction.</a:t>
          </a:r>
          <a:endParaRPr lang="en-AU" sz="1100"/>
        </a:p>
      </xdr:txBody>
    </xdr:sp>
    <xdr:clientData/>
  </xdr:twoCellAnchor>
  <xdr:twoCellAnchor>
    <xdr:from>
      <xdr:col>2</xdr:col>
      <xdr:colOff>374431</xdr:colOff>
      <xdr:row>16</xdr:row>
      <xdr:rowOff>26275</xdr:rowOff>
    </xdr:from>
    <xdr:to>
      <xdr:col>5</xdr:col>
      <xdr:colOff>0</xdr:colOff>
      <xdr:row>17</xdr:row>
      <xdr:rowOff>151085</xdr:rowOff>
    </xdr:to>
    <xdr:sp macro="" textlink="">
      <xdr:nvSpPr>
        <xdr:cNvPr id="11" name="Call-out: Right Arrow 10">
          <a:hlinkClick xmlns:r="http://schemas.openxmlformats.org/officeDocument/2006/relationships" r:id="rId3"/>
          <a:extLst>
            <a:ext uri="{FF2B5EF4-FFF2-40B4-BE49-F238E27FC236}">
              <a16:creationId xmlns:a16="http://schemas.microsoft.com/office/drawing/2014/main" id="{8F43E9DE-6618-4E7B-8F22-AAF8F201E936}"/>
            </a:ext>
          </a:extLst>
        </xdr:cNvPr>
        <xdr:cNvSpPr/>
      </xdr:nvSpPr>
      <xdr:spPr>
        <a:xfrm>
          <a:off x="1727638" y="3501258"/>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twoCellAnchor editAs="absolute">
    <xdr:from>
      <xdr:col>3</xdr:col>
      <xdr:colOff>157655</xdr:colOff>
      <xdr:row>0</xdr:row>
      <xdr:rowOff>151086</xdr:rowOff>
    </xdr:from>
    <xdr:to>
      <xdr:col>5</xdr:col>
      <xdr:colOff>97221</xdr:colOff>
      <xdr:row>0</xdr:row>
      <xdr:rowOff>446361</xdr:rowOff>
    </xdr:to>
    <xdr:grpSp>
      <xdr:nvGrpSpPr>
        <xdr:cNvPr id="4" name="Group 3">
          <a:hlinkClick xmlns:r="http://schemas.openxmlformats.org/officeDocument/2006/relationships" r:id="rId4"/>
          <a:extLst>
            <a:ext uri="{FF2B5EF4-FFF2-40B4-BE49-F238E27FC236}">
              <a16:creationId xmlns:a16="http://schemas.microsoft.com/office/drawing/2014/main" id="{137D56B5-5B00-46A6-BEC2-D8FB2902DBD4}"/>
            </a:ext>
          </a:extLst>
        </xdr:cNvPr>
        <xdr:cNvGrpSpPr/>
      </xdr:nvGrpSpPr>
      <xdr:grpSpPr>
        <a:xfrm>
          <a:off x="2121776" y="151086"/>
          <a:ext cx="1161393" cy="295275"/>
          <a:chOff x="4486275" y="142875"/>
          <a:chExt cx="1162050" cy="295275"/>
        </a:xfrm>
      </xdr:grpSpPr>
      <xdr:sp macro="" textlink="">
        <xdr:nvSpPr>
          <xdr:cNvPr id="5" name="Rectangle: Rounded Corners 4">
            <a:extLst>
              <a:ext uri="{FF2B5EF4-FFF2-40B4-BE49-F238E27FC236}">
                <a16:creationId xmlns:a16="http://schemas.microsoft.com/office/drawing/2014/main" id="{25BEF0E6-2F3C-61FD-929F-430574B94BD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5F585E78-324C-112A-6DA7-15B98BE3237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5</xdr:col>
      <xdr:colOff>240095</xdr:colOff>
      <xdr:row>0</xdr:row>
      <xdr:rowOff>151086</xdr:rowOff>
    </xdr:from>
    <xdr:to>
      <xdr:col>7</xdr:col>
      <xdr:colOff>380013</xdr:colOff>
      <xdr:row>0</xdr:row>
      <xdr:rowOff>446361</xdr:rowOff>
    </xdr:to>
    <xdr:grpSp>
      <xdr:nvGrpSpPr>
        <xdr:cNvPr id="7" name="Group 6">
          <a:hlinkClick xmlns:r="http://schemas.openxmlformats.org/officeDocument/2006/relationships" r:id="rId7"/>
          <a:extLst>
            <a:ext uri="{FF2B5EF4-FFF2-40B4-BE49-F238E27FC236}">
              <a16:creationId xmlns:a16="http://schemas.microsoft.com/office/drawing/2014/main" id="{65B5C7FF-3194-4EAC-A671-C2B1803BF29B}"/>
            </a:ext>
          </a:extLst>
        </xdr:cNvPr>
        <xdr:cNvGrpSpPr/>
      </xdr:nvGrpSpPr>
      <xdr:grpSpPr>
        <a:xfrm>
          <a:off x="3426043" y="151086"/>
          <a:ext cx="1361746" cy="295275"/>
          <a:chOff x="5400674" y="152400"/>
          <a:chExt cx="1362075" cy="295275"/>
        </a:xfrm>
      </xdr:grpSpPr>
      <xdr:sp macro="" textlink="">
        <xdr:nvSpPr>
          <xdr:cNvPr id="8" name="Rectangle: Rounded Corners 7">
            <a:extLst>
              <a:ext uri="{FF2B5EF4-FFF2-40B4-BE49-F238E27FC236}">
                <a16:creationId xmlns:a16="http://schemas.microsoft.com/office/drawing/2014/main" id="{AE2C74A7-75E4-93C3-941E-645C0F86D11D}"/>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9" name="Group 8">
            <a:extLst>
              <a:ext uri="{FF2B5EF4-FFF2-40B4-BE49-F238E27FC236}">
                <a16:creationId xmlns:a16="http://schemas.microsoft.com/office/drawing/2014/main" id="{26A7AFF4-EBFF-493F-4037-8231DA06B917}"/>
              </a:ext>
            </a:extLst>
          </xdr:cNvPr>
          <xdr:cNvGrpSpPr/>
        </xdr:nvGrpSpPr>
        <xdr:grpSpPr>
          <a:xfrm>
            <a:off x="6419850" y="200025"/>
            <a:ext cx="280427" cy="200025"/>
            <a:chOff x="5495924" y="2943225"/>
            <a:chExt cx="1362075" cy="971550"/>
          </a:xfrm>
        </xdr:grpSpPr>
        <xdr:sp macro="" textlink="">
          <xdr:nvSpPr>
            <xdr:cNvPr id="10" name="Rectangle: Rounded Corners 9">
              <a:extLst>
                <a:ext uri="{FF2B5EF4-FFF2-40B4-BE49-F238E27FC236}">
                  <a16:creationId xmlns:a16="http://schemas.microsoft.com/office/drawing/2014/main" id="{E89880CE-D476-1EEF-625B-FF92BF04A2C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2" name="Isosceles Triangle 11">
              <a:extLst>
                <a:ext uri="{FF2B5EF4-FFF2-40B4-BE49-F238E27FC236}">
                  <a16:creationId xmlns:a16="http://schemas.microsoft.com/office/drawing/2014/main" id="{1F986562-6E4B-11AB-371B-96525A0E5E64}"/>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234336</xdr:colOff>
      <xdr:row>0</xdr:row>
      <xdr:rowOff>66675</xdr:rowOff>
    </xdr:from>
    <xdr:to>
      <xdr:col>15</xdr:col>
      <xdr:colOff>282113</xdr:colOff>
      <xdr:row>0</xdr:row>
      <xdr:rowOff>571499</xdr:rowOff>
    </xdr:to>
    <xdr:pic>
      <xdr:nvPicPr>
        <xdr:cNvPr id="2" name="my-online-training-hub-logo-2">
          <a:extLst>
            <a:ext uri="{FF2B5EF4-FFF2-40B4-BE49-F238E27FC236}">
              <a16:creationId xmlns:a16="http://schemas.microsoft.com/office/drawing/2014/main" id="{8537F8A2-2FF1-4C46-B269-B17FE0993A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67425" y="66675"/>
          <a:ext cx="3705377" cy="504824"/>
        </a:xfrm>
        <a:prstGeom prst="rect">
          <a:avLst/>
        </a:prstGeom>
      </xdr:spPr>
    </xdr:pic>
    <xdr:clientData/>
  </xdr:twoCellAnchor>
  <xdr:twoCellAnchor>
    <xdr:from>
      <xdr:col>4</xdr:col>
      <xdr:colOff>151087</xdr:colOff>
      <xdr:row>16</xdr:row>
      <xdr:rowOff>170794</xdr:rowOff>
    </xdr:from>
    <xdr:to>
      <xdr:col>8</xdr:col>
      <xdr:colOff>118241</xdr:colOff>
      <xdr:row>19</xdr:row>
      <xdr:rowOff>78828</xdr:rowOff>
    </xdr:to>
    <xdr:sp macro="" textlink="">
      <xdr:nvSpPr>
        <xdr:cNvPr id="3" name="Speech Bubble: Rectangle with Corners Rounded 2">
          <a:extLst>
            <a:ext uri="{FF2B5EF4-FFF2-40B4-BE49-F238E27FC236}">
              <a16:creationId xmlns:a16="http://schemas.microsoft.com/office/drawing/2014/main" id="{F0DA0AA3-561E-4DCE-B29F-388CBFCA74E4}"/>
            </a:ext>
          </a:extLst>
        </xdr:cNvPr>
        <xdr:cNvSpPr/>
      </xdr:nvSpPr>
      <xdr:spPr>
        <a:xfrm>
          <a:off x="2942897" y="3645777"/>
          <a:ext cx="2410810" cy="479534"/>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In cell C18 use the MEDIAN function to find the median.</a:t>
          </a:r>
        </a:p>
      </xdr:txBody>
    </xdr:sp>
    <xdr:clientData/>
  </xdr:twoCellAnchor>
  <xdr:twoCellAnchor>
    <xdr:from>
      <xdr:col>1</xdr:col>
      <xdr:colOff>518948</xdr:colOff>
      <xdr:row>20</xdr:row>
      <xdr:rowOff>32845</xdr:rowOff>
    </xdr:from>
    <xdr:to>
      <xdr:col>3</xdr:col>
      <xdr:colOff>610913</xdr:colOff>
      <xdr:row>21</xdr:row>
      <xdr:rowOff>157655</xdr:rowOff>
    </xdr:to>
    <xdr:sp macro="" textlink="">
      <xdr:nvSpPr>
        <xdr:cNvPr id="8" name="Call-out: Right Arrow 7">
          <a:hlinkClick xmlns:r="http://schemas.openxmlformats.org/officeDocument/2006/relationships" r:id="rId3"/>
          <a:extLst>
            <a:ext uri="{FF2B5EF4-FFF2-40B4-BE49-F238E27FC236}">
              <a16:creationId xmlns:a16="http://schemas.microsoft.com/office/drawing/2014/main" id="{4284E6B0-B8B5-43A9-B132-283E3160B364}"/>
            </a:ext>
          </a:extLst>
        </xdr:cNvPr>
        <xdr:cNvSpPr/>
      </xdr:nvSpPr>
      <xdr:spPr>
        <a:xfrm>
          <a:off x="755431" y="4269828"/>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twoCellAnchor editAs="absolute">
    <xdr:from>
      <xdr:col>3</xdr:col>
      <xdr:colOff>420414</xdr:colOff>
      <xdr:row>0</xdr:row>
      <xdr:rowOff>183931</xdr:rowOff>
    </xdr:from>
    <xdr:to>
      <xdr:col>4</xdr:col>
      <xdr:colOff>392825</xdr:colOff>
      <xdr:row>0</xdr:row>
      <xdr:rowOff>479206</xdr:rowOff>
    </xdr:to>
    <xdr:grpSp>
      <xdr:nvGrpSpPr>
        <xdr:cNvPr id="4" name="Group 3">
          <a:hlinkClick xmlns:r="http://schemas.openxmlformats.org/officeDocument/2006/relationships" r:id="rId4"/>
          <a:extLst>
            <a:ext uri="{FF2B5EF4-FFF2-40B4-BE49-F238E27FC236}">
              <a16:creationId xmlns:a16="http://schemas.microsoft.com/office/drawing/2014/main" id="{460B7C39-9B3A-458C-9BE9-0FD508823CCD}"/>
            </a:ext>
          </a:extLst>
        </xdr:cNvPr>
        <xdr:cNvGrpSpPr/>
      </xdr:nvGrpSpPr>
      <xdr:grpSpPr>
        <a:xfrm>
          <a:off x="2023242" y="183931"/>
          <a:ext cx="1161393" cy="295275"/>
          <a:chOff x="4486275" y="142875"/>
          <a:chExt cx="1162050" cy="295275"/>
        </a:xfrm>
      </xdr:grpSpPr>
      <xdr:sp macro="" textlink="">
        <xdr:nvSpPr>
          <xdr:cNvPr id="5" name="Rectangle: Rounded Corners 4">
            <a:extLst>
              <a:ext uri="{FF2B5EF4-FFF2-40B4-BE49-F238E27FC236}">
                <a16:creationId xmlns:a16="http://schemas.microsoft.com/office/drawing/2014/main" id="{653225A7-6059-549C-AAE0-B9107C93609F}"/>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1E242342-883E-0963-C434-BE186A905ED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4</xdr:col>
      <xdr:colOff>535699</xdr:colOff>
      <xdr:row>0</xdr:row>
      <xdr:rowOff>183931</xdr:rowOff>
    </xdr:from>
    <xdr:to>
      <xdr:col>7</xdr:col>
      <xdr:colOff>64703</xdr:colOff>
      <xdr:row>0</xdr:row>
      <xdr:rowOff>479206</xdr:rowOff>
    </xdr:to>
    <xdr:grpSp>
      <xdr:nvGrpSpPr>
        <xdr:cNvPr id="7" name="Group 6">
          <a:hlinkClick xmlns:r="http://schemas.openxmlformats.org/officeDocument/2006/relationships" r:id="rId7"/>
          <a:extLst>
            <a:ext uri="{FF2B5EF4-FFF2-40B4-BE49-F238E27FC236}">
              <a16:creationId xmlns:a16="http://schemas.microsoft.com/office/drawing/2014/main" id="{F8B96AB5-973B-4FFE-B58C-AD5C7E095276}"/>
            </a:ext>
          </a:extLst>
        </xdr:cNvPr>
        <xdr:cNvGrpSpPr/>
      </xdr:nvGrpSpPr>
      <xdr:grpSpPr>
        <a:xfrm>
          <a:off x="3327509" y="183931"/>
          <a:ext cx="1361746" cy="295275"/>
          <a:chOff x="5400674" y="152400"/>
          <a:chExt cx="1362075" cy="295275"/>
        </a:xfrm>
      </xdr:grpSpPr>
      <xdr:sp macro="" textlink="">
        <xdr:nvSpPr>
          <xdr:cNvPr id="9" name="Rectangle: Rounded Corners 8">
            <a:extLst>
              <a:ext uri="{FF2B5EF4-FFF2-40B4-BE49-F238E27FC236}">
                <a16:creationId xmlns:a16="http://schemas.microsoft.com/office/drawing/2014/main" id="{39DB4B74-7A83-EC74-F1E5-26F9DFAC073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0" name="Group 9">
            <a:extLst>
              <a:ext uri="{FF2B5EF4-FFF2-40B4-BE49-F238E27FC236}">
                <a16:creationId xmlns:a16="http://schemas.microsoft.com/office/drawing/2014/main" id="{EE328698-B844-3566-F681-F83AC2B17AA4}"/>
              </a:ext>
            </a:extLst>
          </xdr:cNvPr>
          <xdr:cNvGrpSpPr/>
        </xdr:nvGrpSpPr>
        <xdr:grpSpPr>
          <a:xfrm>
            <a:off x="6419850" y="200025"/>
            <a:ext cx="280427" cy="200025"/>
            <a:chOff x="5495924" y="2943225"/>
            <a:chExt cx="1362075" cy="971550"/>
          </a:xfrm>
        </xdr:grpSpPr>
        <xdr:sp macro="" textlink="">
          <xdr:nvSpPr>
            <xdr:cNvPr id="11" name="Rectangle: Rounded Corners 10">
              <a:extLst>
                <a:ext uri="{FF2B5EF4-FFF2-40B4-BE49-F238E27FC236}">
                  <a16:creationId xmlns:a16="http://schemas.microsoft.com/office/drawing/2014/main" id="{C8BDC5AA-D174-1736-47B9-3CB52F9885C5}"/>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2" name="Isosceles Triangle 11">
              <a:extLst>
                <a:ext uri="{FF2B5EF4-FFF2-40B4-BE49-F238E27FC236}">
                  <a16:creationId xmlns:a16="http://schemas.microsoft.com/office/drawing/2014/main" id="{ABEC4E3A-0C7F-3783-22B7-5F31A055EF0D}"/>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256847</xdr:colOff>
      <xdr:row>0</xdr:row>
      <xdr:rowOff>66675</xdr:rowOff>
    </xdr:from>
    <xdr:to>
      <xdr:col>15</xdr:col>
      <xdr:colOff>304624</xdr:colOff>
      <xdr:row>0</xdr:row>
      <xdr:rowOff>571499</xdr:rowOff>
    </xdr:to>
    <xdr:pic>
      <xdr:nvPicPr>
        <xdr:cNvPr id="2" name="my-online-training-hub-logo-2">
          <a:extLst>
            <a:ext uri="{FF2B5EF4-FFF2-40B4-BE49-F238E27FC236}">
              <a16:creationId xmlns:a16="http://schemas.microsoft.com/office/drawing/2014/main" id="{BF4B2F46-B9AD-491A-AB2D-71B0EC6117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67425" y="66675"/>
          <a:ext cx="3705377" cy="504824"/>
        </a:xfrm>
        <a:prstGeom prst="rect">
          <a:avLst/>
        </a:prstGeom>
      </xdr:spPr>
    </xdr:pic>
    <xdr:clientData/>
  </xdr:twoCellAnchor>
  <xdr:twoCellAnchor>
    <xdr:from>
      <xdr:col>6</xdr:col>
      <xdr:colOff>243052</xdr:colOff>
      <xdr:row>14</xdr:row>
      <xdr:rowOff>131379</xdr:rowOff>
    </xdr:from>
    <xdr:to>
      <xdr:col>10</xdr:col>
      <xdr:colOff>453259</xdr:colOff>
      <xdr:row>21</xdr:row>
      <xdr:rowOff>32845</xdr:rowOff>
    </xdr:to>
    <xdr:grpSp>
      <xdr:nvGrpSpPr>
        <xdr:cNvPr id="5" name="Group 4">
          <a:extLst>
            <a:ext uri="{FF2B5EF4-FFF2-40B4-BE49-F238E27FC236}">
              <a16:creationId xmlns:a16="http://schemas.microsoft.com/office/drawing/2014/main" id="{D55E7639-BDDF-F42B-005C-9A41DF495031}"/>
            </a:ext>
          </a:extLst>
        </xdr:cNvPr>
        <xdr:cNvGrpSpPr/>
      </xdr:nvGrpSpPr>
      <xdr:grpSpPr>
        <a:xfrm>
          <a:off x="4230414" y="3225362"/>
          <a:ext cx="2653862" cy="1234966"/>
          <a:chOff x="4256690" y="3304190"/>
          <a:chExt cx="2653862" cy="1234966"/>
        </a:xfrm>
      </xdr:grpSpPr>
      <xdr:sp macro="" textlink="">
        <xdr:nvSpPr>
          <xdr:cNvPr id="3" name="Speech Bubble: Rectangle with Corners Rounded 2">
            <a:extLst>
              <a:ext uri="{FF2B5EF4-FFF2-40B4-BE49-F238E27FC236}">
                <a16:creationId xmlns:a16="http://schemas.microsoft.com/office/drawing/2014/main" id="{E7AAAD3D-6A8E-4E6A-BA48-BE2E783BB7D4}"/>
              </a:ext>
            </a:extLst>
          </xdr:cNvPr>
          <xdr:cNvSpPr/>
        </xdr:nvSpPr>
        <xdr:spPr>
          <a:xfrm>
            <a:off x="4256690" y="3304190"/>
            <a:ext cx="2653862" cy="1234966"/>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In cell E17 insert a SUM formula to find the total Sales, then format the cell in bold with a top single border and bottom double border.</a:t>
            </a:r>
          </a:p>
        </xdr:txBody>
      </xdr:sp>
      <xdr:pic>
        <xdr:nvPicPr>
          <xdr:cNvPr id="4" name="Picture 3">
            <a:extLst>
              <a:ext uri="{FF2B5EF4-FFF2-40B4-BE49-F238E27FC236}">
                <a16:creationId xmlns:a16="http://schemas.microsoft.com/office/drawing/2014/main" id="{365B7ED5-1F5E-DE78-34D2-4DBFAE76FC74}"/>
              </a:ext>
            </a:extLst>
          </xdr:cNvPr>
          <xdr:cNvPicPr>
            <a:picLocks noChangeAspect="1"/>
          </xdr:cNvPicPr>
        </xdr:nvPicPr>
        <xdr:blipFill>
          <a:blip xmlns:r="http://schemas.openxmlformats.org/officeDocument/2006/relationships" r:embed="rId3"/>
          <a:stretch>
            <a:fillRect/>
          </a:stretch>
        </xdr:blipFill>
        <xdr:spPr>
          <a:xfrm>
            <a:off x="4607431" y="4164724"/>
            <a:ext cx="1952381" cy="247619"/>
          </a:xfrm>
          <a:prstGeom prst="rect">
            <a:avLst/>
          </a:prstGeom>
          <a:effectLst>
            <a:outerShdw blurRad="50800" dist="38100" dir="18900000" algn="bl" rotWithShape="0">
              <a:prstClr val="black">
                <a:alpha val="40000"/>
              </a:prstClr>
            </a:outerShdw>
          </a:effectLst>
        </xdr:spPr>
      </xdr:pic>
    </xdr:grpSp>
    <xdr:clientData/>
  </xdr:twoCellAnchor>
  <xdr:twoCellAnchor>
    <xdr:from>
      <xdr:col>3</xdr:col>
      <xdr:colOff>426983</xdr:colOff>
      <xdr:row>19</xdr:row>
      <xdr:rowOff>32845</xdr:rowOff>
    </xdr:from>
    <xdr:to>
      <xdr:col>5</xdr:col>
      <xdr:colOff>177362</xdr:colOff>
      <xdr:row>20</xdr:row>
      <xdr:rowOff>157655</xdr:rowOff>
    </xdr:to>
    <xdr:sp macro="" textlink="">
      <xdr:nvSpPr>
        <xdr:cNvPr id="12" name="Call-out: Right Arrow 11">
          <a:hlinkClick xmlns:r="http://schemas.openxmlformats.org/officeDocument/2006/relationships" r:id="rId4"/>
          <a:extLst>
            <a:ext uri="{FF2B5EF4-FFF2-40B4-BE49-F238E27FC236}">
              <a16:creationId xmlns:a16="http://schemas.microsoft.com/office/drawing/2014/main" id="{B80E7F3F-2619-4C97-A6C2-6023A3417710}"/>
            </a:ext>
          </a:extLst>
        </xdr:cNvPr>
        <xdr:cNvSpPr/>
      </xdr:nvSpPr>
      <xdr:spPr>
        <a:xfrm>
          <a:off x="2095500" y="4079328"/>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twoCellAnchor>
    <xdr:from>
      <xdr:col>6</xdr:col>
      <xdr:colOff>243052</xdr:colOff>
      <xdr:row>3</xdr:row>
      <xdr:rowOff>91965</xdr:rowOff>
    </xdr:from>
    <xdr:to>
      <xdr:col>10</xdr:col>
      <xdr:colOff>440121</xdr:colOff>
      <xdr:row>8</xdr:row>
      <xdr:rowOff>32845</xdr:rowOff>
    </xdr:to>
    <xdr:sp macro="" textlink="">
      <xdr:nvSpPr>
        <xdr:cNvPr id="14" name="Speech Bubble: Rectangle with Corners Rounded 13">
          <a:extLst>
            <a:ext uri="{FF2B5EF4-FFF2-40B4-BE49-F238E27FC236}">
              <a16:creationId xmlns:a16="http://schemas.microsoft.com/office/drawing/2014/main" id="{0CC1C7E3-E1BD-7DB8-B747-EDDEF69B8879}"/>
            </a:ext>
          </a:extLst>
        </xdr:cNvPr>
        <xdr:cNvSpPr/>
      </xdr:nvSpPr>
      <xdr:spPr>
        <a:xfrm>
          <a:off x="4230414" y="1090448"/>
          <a:ext cx="2640724" cy="893380"/>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Select the Rating cells G4:F16 &gt; Home tab &gt; Conditional Formatting &gt; Highlight Cells</a:t>
          </a:r>
          <a:r>
            <a:rPr lang="en-AU" sz="1100" baseline="0">
              <a:solidFill>
                <a:schemeClr val="dk1"/>
              </a:solidFill>
              <a:latin typeface="+mn-lt"/>
              <a:ea typeface="+mn-ea"/>
              <a:cs typeface="+mn-cs"/>
            </a:rPr>
            <a:t> Rules &gt; Greater than... &gt; 50%.</a:t>
          </a:r>
          <a:endParaRPr lang="en-AU" sz="1100">
            <a:solidFill>
              <a:schemeClr val="dk1"/>
            </a:solidFill>
            <a:latin typeface="+mn-lt"/>
            <a:ea typeface="+mn-ea"/>
            <a:cs typeface="+mn-cs"/>
          </a:endParaRPr>
        </a:p>
      </xdr:txBody>
    </xdr:sp>
    <xdr:clientData/>
  </xdr:twoCellAnchor>
  <xdr:twoCellAnchor editAs="absolute">
    <xdr:from>
      <xdr:col>3</xdr:col>
      <xdr:colOff>624052</xdr:colOff>
      <xdr:row>0</xdr:row>
      <xdr:rowOff>170793</xdr:rowOff>
    </xdr:from>
    <xdr:to>
      <xdr:col>5</xdr:col>
      <xdr:colOff>77514</xdr:colOff>
      <xdr:row>0</xdr:row>
      <xdr:rowOff>466068</xdr:rowOff>
    </xdr:to>
    <xdr:grpSp>
      <xdr:nvGrpSpPr>
        <xdr:cNvPr id="6" name="Group 5">
          <a:hlinkClick xmlns:r="http://schemas.openxmlformats.org/officeDocument/2006/relationships" r:id="rId5"/>
          <a:extLst>
            <a:ext uri="{FF2B5EF4-FFF2-40B4-BE49-F238E27FC236}">
              <a16:creationId xmlns:a16="http://schemas.microsoft.com/office/drawing/2014/main" id="{88A3261D-7944-4F00-8F20-15CA85D47D1B}"/>
            </a:ext>
          </a:extLst>
        </xdr:cNvPr>
        <xdr:cNvGrpSpPr/>
      </xdr:nvGrpSpPr>
      <xdr:grpSpPr>
        <a:xfrm>
          <a:off x="2292569" y="170793"/>
          <a:ext cx="1161393" cy="295275"/>
          <a:chOff x="4486275" y="142875"/>
          <a:chExt cx="1162050" cy="295275"/>
        </a:xfrm>
      </xdr:grpSpPr>
      <xdr:sp macro="" textlink="">
        <xdr:nvSpPr>
          <xdr:cNvPr id="7" name="Rectangle: Rounded Corners 6">
            <a:extLst>
              <a:ext uri="{FF2B5EF4-FFF2-40B4-BE49-F238E27FC236}">
                <a16:creationId xmlns:a16="http://schemas.microsoft.com/office/drawing/2014/main" id="{63425F04-12E2-2DDC-F81D-A758F198F5D0}"/>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8" name="Graphic 7" descr="Document">
            <a:extLst>
              <a:ext uri="{FF2B5EF4-FFF2-40B4-BE49-F238E27FC236}">
                <a16:creationId xmlns:a16="http://schemas.microsoft.com/office/drawing/2014/main" id="{ABF8B89D-B526-C91A-A741-FBAC9C4185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391149" y="171449"/>
            <a:ext cx="238126" cy="238126"/>
          </a:xfrm>
          <a:prstGeom prst="rect">
            <a:avLst/>
          </a:prstGeom>
        </xdr:spPr>
      </xdr:pic>
    </xdr:grpSp>
    <xdr:clientData/>
  </xdr:twoCellAnchor>
  <xdr:twoCellAnchor editAs="absolute">
    <xdr:from>
      <xdr:col>5</xdr:col>
      <xdr:colOff>220388</xdr:colOff>
      <xdr:row>0</xdr:row>
      <xdr:rowOff>170793</xdr:rowOff>
    </xdr:from>
    <xdr:to>
      <xdr:col>7</xdr:col>
      <xdr:colOff>360306</xdr:colOff>
      <xdr:row>0</xdr:row>
      <xdr:rowOff>466068</xdr:rowOff>
    </xdr:to>
    <xdr:grpSp>
      <xdr:nvGrpSpPr>
        <xdr:cNvPr id="9" name="Group 8">
          <a:hlinkClick xmlns:r="http://schemas.openxmlformats.org/officeDocument/2006/relationships" r:id="rId8"/>
          <a:extLst>
            <a:ext uri="{FF2B5EF4-FFF2-40B4-BE49-F238E27FC236}">
              <a16:creationId xmlns:a16="http://schemas.microsoft.com/office/drawing/2014/main" id="{DDDE3CFD-2545-47DF-8BB1-4FF6B1ACBA0D}"/>
            </a:ext>
          </a:extLst>
        </xdr:cNvPr>
        <xdr:cNvGrpSpPr/>
      </xdr:nvGrpSpPr>
      <xdr:grpSpPr>
        <a:xfrm>
          <a:off x="3596836" y="170793"/>
          <a:ext cx="1361746" cy="295275"/>
          <a:chOff x="5400674" y="152400"/>
          <a:chExt cx="1362075" cy="295275"/>
        </a:xfrm>
      </xdr:grpSpPr>
      <xdr:sp macro="" textlink="">
        <xdr:nvSpPr>
          <xdr:cNvPr id="10" name="Rectangle: Rounded Corners 9">
            <a:extLst>
              <a:ext uri="{FF2B5EF4-FFF2-40B4-BE49-F238E27FC236}">
                <a16:creationId xmlns:a16="http://schemas.microsoft.com/office/drawing/2014/main" id="{9D2BCDD8-8B74-89F9-6CCD-5BD7B6B500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1" name="Group 10">
            <a:extLst>
              <a:ext uri="{FF2B5EF4-FFF2-40B4-BE49-F238E27FC236}">
                <a16:creationId xmlns:a16="http://schemas.microsoft.com/office/drawing/2014/main" id="{34AF9AEF-12E9-190F-E95F-11519FF7980D}"/>
              </a:ext>
            </a:extLst>
          </xdr:cNvPr>
          <xdr:cNvGrpSpPr/>
        </xdr:nvGrpSpPr>
        <xdr:grpSpPr>
          <a:xfrm>
            <a:off x="6419850" y="200025"/>
            <a:ext cx="280427" cy="200025"/>
            <a:chOff x="5495924" y="2943225"/>
            <a:chExt cx="1362075" cy="971550"/>
          </a:xfrm>
        </xdr:grpSpPr>
        <xdr:sp macro="" textlink="">
          <xdr:nvSpPr>
            <xdr:cNvPr id="13" name="Rectangle: Rounded Corners 12">
              <a:extLst>
                <a:ext uri="{FF2B5EF4-FFF2-40B4-BE49-F238E27FC236}">
                  <a16:creationId xmlns:a16="http://schemas.microsoft.com/office/drawing/2014/main" id="{A9FCF132-086E-4CB1-D129-AFB3BF25B42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5" name="Isosceles Triangle 14">
              <a:extLst>
                <a:ext uri="{FF2B5EF4-FFF2-40B4-BE49-F238E27FC236}">
                  <a16:creationId xmlns:a16="http://schemas.microsoft.com/office/drawing/2014/main" id="{DFC2704B-3BA3-87DE-4F6C-16DB58995428}"/>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47625</xdr:colOff>
      <xdr:row>0</xdr:row>
      <xdr:rowOff>66675</xdr:rowOff>
    </xdr:from>
    <xdr:to>
      <xdr:col>15</xdr:col>
      <xdr:colOff>95402</xdr:colOff>
      <xdr:row>0</xdr:row>
      <xdr:rowOff>571499</xdr:rowOff>
    </xdr:to>
    <xdr:pic>
      <xdr:nvPicPr>
        <xdr:cNvPr id="2" name="my-online-training-hub-logo-2">
          <a:extLst>
            <a:ext uri="{FF2B5EF4-FFF2-40B4-BE49-F238E27FC236}">
              <a16:creationId xmlns:a16="http://schemas.microsoft.com/office/drawing/2014/main" id="{59B8B682-D95C-46D8-87E4-65D9BD1D26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67425" y="66675"/>
          <a:ext cx="3705377" cy="504824"/>
        </a:xfrm>
        <a:prstGeom prst="rect">
          <a:avLst/>
        </a:prstGeom>
      </xdr:spPr>
    </xdr:pic>
    <xdr:clientData/>
  </xdr:twoCellAnchor>
  <xdr:twoCellAnchor>
    <xdr:from>
      <xdr:col>6</xdr:col>
      <xdr:colOff>256188</xdr:colOff>
      <xdr:row>2</xdr:row>
      <xdr:rowOff>157655</xdr:rowOff>
    </xdr:from>
    <xdr:to>
      <xdr:col>9</xdr:col>
      <xdr:colOff>486104</xdr:colOff>
      <xdr:row>5</xdr:row>
      <xdr:rowOff>85396</xdr:rowOff>
    </xdr:to>
    <xdr:sp macro="" textlink="">
      <xdr:nvSpPr>
        <xdr:cNvPr id="3" name="Speech Bubble: Rectangle with Corners Rounded 2">
          <a:extLst>
            <a:ext uri="{FF2B5EF4-FFF2-40B4-BE49-F238E27FC236}">
              <a16:creationId xmlns:a16="http://schemas.microsoft.com/office/drawing/2014/main" id="{E28C2B49-373C-B2BA-9F00-E7B570D26FC2}"/>
            </a:ext>
          </a:extLst>
        </xdr:cNvPr>
        <xdr:cNvSpPr/>
      </xdr:nvSpPr>
      <xdr:spPr>
        <a:xfrm>
          <a:off x="4447188" y="965638"/>
          <a:ext cx="2062657" cy="499241"/>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Select the data &gt; Data tab &gt; Remove Duplicates</a:t>
          </a:r>
        </a:p>
      </xdr:txBody>
    </xdr:sp>
    <xdr:clientData/>
  </xdr:twoCellAnchor>
  <xdr:twoCellAnchor>
    <xdr:from>
      <xdr:col>3</xdr:col>
      <xdr:colOff>853966</xdr:colOff>
      <xdr:row>18</xdr:row>
      <xdr:rowOff>137948</xdr:rowOff>
    </xdr:from>
    <xdr:to>
      <xdr:col>5</xdr:col>
      <xdr:colOff>624052</xdr:colOff>
      <xdr:row>20</xdr:row>
      <xdr:rowOff>72258</xdr:rowOff>
    </xdr:to>
    <xdr:sp macro="" textlink="">
      <xdr:nvSpPr>
        <xdr:cNvPr id="8" name="Call-out: Right Arrow 7">
          <a:hlinkClick xmlns:r="http://schemas.openxmlformats.org/officeDocument/2006/relationships" r:id="rId3"/>
          <a:extLst>
            <a:ext uri="{FF2B5EF4-FFF2-40B4-BE49-F238E27FC236}">
              <a16:creationId xmlns:a16="http://schemas.microsoft.com/office/drawing/2014/main" id="{D6CA1AE0-E910-4EB2-8784-40F73A506F18}"/>
            </a:ext>
          </a:extLst>
        </xdr:cNvPr>
        <xdr:cNvSpPr/>
      </xdr:nvSpPr>
      <xdr:spPr>
        <a:xfrm>
          <a:off x="2660432" y="3993931"/>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twoCellAnchor>
    <xdr:from>
      <xdr:col>6</xdr:col>
      <xdr:colOff>256188</xdr:colOff>
      <xdr:row>7</xdr:row>
      <xdr:rowOff>6570</xdr:rowOff>
    </xdr:from>
    <xdr:to>
      <xdr:col>9</xdr:col>
      <xdr:colOff>486104</xdr:colOff>
      <xdr:row>12</xdr:row>
      <xdr:rowOff>45984</xdr:rowOff>
    </xdr:to>
    <xdr:sp macro="" textlink="">
      <xdr:nvSpPr>
        <xdr:cNvPr id="9" name="Speech Bubble: Rectangle with Corners Rounded 8">
          <a:extLst>
            <a:ext uri="{FF2B5EF4-FFF2-40B4-BE49-F238E27FC236}">
              <a16:creationId xmlns:a16="http://schemas.microsoft.com/office/drawing/2014/main" id="{4059BE25-D263-79F6-22C0-6436F271BAED}"/>
            </a:ext>
          </a:extLst>
        </xdr:cNvPr>
        <xdr:cNvSpPr/>
      </xdr:nvSpPr>
      <xdr:spPr>
        <a:xfrm>
          <a:off x="4447188" y="1767053"/>
          <a:ext cx="2062657" cy="991914"/>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1. Select the column</a:t>
          </a:r>
          <a:r>
            <a:rPr lang="en-AU" sz="1100" baseline="0">
              <a:solidFill>
                <a:schemeClr val="dk1"/>
              </a:solidFill>
              <a:latin typeface="+mn-lt"/>
              <a:ea typeface="+mn-ea"/>
              <a:cs typeface="+mn-cs"/>
            </a:rPr>
            <a:t> headers</a:t>
          </a:r>
          <a:r>
            <a:rPr lang="en-AU" sz="1100">
              <a:solidFill>
                <a:schemeClr val="dk1"/>
              </a:solidFill>
              <a:latin typeface="+mn-lt"/>
              <a:ea typeface="+mn-ea"/>
              <a:cs typeface="+mn-cs"/>
            </a:rPr>
            <a:t> &gt; Data tab &gt; Filters. </a:t>
          </a:r>
        </a:p>
        <a:p>
          <a:pPr marL="0" indent="0" algn="l"/>
          <a:endParaRPr lang="en-AU" sz="700">
            <a:solidFill>
              <a:schemeClr val="dk1"/>
            </a:solidFill>
            <a:latin typeface="+mn-lt"/>
            <a:ea typeface="+mn-ea"/>
            <a:cs typeface="+mn-cs"/>
          </a:endParaRPr>
        </a:p>
        <a:p>
          <a:pPr marL="0" indent="0" algn="l"/>
          <a:r>
            <a:rPr lang="en-AU" sz="1100">
              <a:solidFill>
                <a:schemeClr val="dk1"/>
              </a:solidFill>
              <a:latin typeface="+mn-lt"/>
              <a:ea typeface="+mn-ea"/>
              <a:cs typeface="+mn-cs"/>
            </a:rPr>
            <a:t>2. Filter the Category</a:t>
          </a:r>
          <a:r>
            <a:rPr lang="en-AU" sz="1100" baseline="0">
              <a:solidFill>
                <a:schemeClr val="dk1"/>
              </a:solidFill>
              <a:latin typeface="+mn-lt"/>
              <a:ea typeface="+mn-ea"/>
              <a:cs typeface="+mn-cs"/>
            </a:rPr>
            <a:t> column to exclude Accessories.</a:t>
          </a:r>
          <a:endParaRPr lang="en-AU" sz="1100">
            <a:solidFill>
              <a:schemeClr val="dk1"/>
            </a:solidFill>
            <a:latin typeface="+mn-lt"/>
            <a:ea typeface="+mn-ea"/>
            <a:cs typeface="+mn-cs"/>
          </a:endParaRPr>
        </a:p>
      </xdr:txBody>
    </xdr:sp>
    <xdr:clientData/>
  </xdr:twoCellAnchor>
  <xdr:twoCellAnchor editAs="absolute">
    <xdr:from>
      <xdr:col>4</xdr:col>
      <xdr:colOff>282465</xdr:colOff>
      <xdr:row>0</xdr:row>
      <xdr:rowOff>170793</xdr:rowOff>
    </xdr:from>
    <xdr:to>
      <xdr:col>6</xdr:col>
      <xdr:colOff>51237</xdr:colOff>
      <xdr:row>0</xdr:row>
      <xdr:rowOff>466068</xdr:rowOff>
    </xdr:to>
    <xdr:grpSp>
      <xdr:nvGrpSpPr>
        <xdr:cNvPr id="4" name="Group 3">
          <a:hlinkClick xmlns:r="http://schemas.openxmlformats.org/officeDocument/2006/relationships" r:id="rId4"/>
          <a:extLst>
            <a:ext uri="{FF2B5EF4-FFF2-40B4-BE49-F238E27FC236}">
              <a16:creationId xmlns:a16="http://schemas.microsoft.com/office/drawing/2014/main" id="{05EE9BB1-9817-48B1-8EA6-9EBBFD81FF7A}"/>
            </a:ext>
          </a:extLst>
        </xdr:cNvPr>
        <xdr:cNvGrpSpPr/>
      </xdr:nvGrpSpPr>
      <xdr:grpSpPr>
        <a:xfrm>
          <a:off x="3080844" y="170793"/>
          <a:ext cx="1161393" cy="295275"/>
          <a:chOff x="4486275" y="142875"/>
          <a:chExt cx="1162050" cy="295275"/>
        </a:xfrm>
      </xdr:grpSpPr>
      <xdr:sp macro="" textlink="">
        <xdr:nvSpPr>
          <xdr:cNvPr id="5" name="Rectangle: Rounded Corners 4">
            <a:extLst>
              <a:ext uri="{FF2B5EF4-FFF2-40B4-BE49-F238E27FC236}">
                <a16:creationId xmlns:a16="http://schemas.microsoft.com/office/drawing/2014/main" id="{53F77212-C995-382C-5A4E-514BC944C7E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00AE820E-C182-96E8-980D-3B4B609D2A5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6</xdr:col>
      <xdr:colOff>194111</xdr:colOff>
      <xdr:row>0</xdr:row>
      <xdr:rowOff>170793</xdr:rowOff>
    </xdr:from>
    <xdr:to>
      <xdr:col>8</xdr:col>
      <xdr:colOff>334029</xdr:colOff>
      <xdr:row>0</xdr:row>
      <xdr:rowOff>466068</xdr:rowOff>
    </xdr:to>
    <xdr:grpSp>
      <xdr:nvGrpSpPr>
        <xdr:cNvPr id="7" name="Group 6">
          <a:hlinkClick xmlns:r="http://schemas.openxmlformats.org/officeDocument/2006/relationships" r:id="rId7"/>
          <a:extLst>
            <a:ext uri="{FF2B5EF4-FFF2-40B4-BE49-F238E27FC236}">
              <a16:creationId xmlns:a16="http://schemas.microsoft.com/office/drawing/2014/main" id="{E67B1457-2126-49E7-AEAE-2F27126C6BFD}"/>
            </a:ext>
          </a:extLst>
        </xdr:cNvPr>
        <xdr:cNvGrpSpPr/>
      </xdr:nvGrpSpPr>
      <xdr:grpSpPr>
        <a:xfrm>
          <a:off x="4385111" y="170793"/>
          <a:ext cx="1361746" cy="295275"/>
          <a:chOff x="5400674" y="152400"/>
          <a:chExt cx="1362075" cy="295275"/>
        </a:xfrm>
      </xdr:grpSpPr>
      <xdr:sp macro="" textlink="">
        <xdr:nvSpPr>
          <xdr:cNvPr id="10" name="Rectangle: Rounded Corners 9">
            <a:extLst>
              <a:ext uri="{FF2B5EF4-FFF2-40B4-BE49-F238E27FC236}">
                <a16:creationId xmlns:a16="http://schemas.microsoft.com/office/drawing/2014/main" id="{34EF42DD-5AA8-FC9C-6ED2-A2B9B84631C6}"/>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1" name="Group 10">
            <a:extLst>
              <a:ext uri="{FF2B5EF4-FFF2-40B4-BE49-F238E27FC236}">
                <a16:creationId xmlns:a16="http://schemas.microsoft.com/office/drawing/2014/main" id="{8C31F2D3-CABD-1D3E-5B72-D52D69E15199}"/>
              </a:ext>
            </a:extLst>
          </xdr:cNvPr>
          <xdr:cNvGrpSpPr/>
        </xdr:nvGrpSpPr>
        <xdr:grpSpPr>
          <a:xfrm>
            <a:off x="6419850" y="200025"/>
            <a:ext cx="280427" cy="200025"/>
            <a:chOff x="5495924" y="2943225"/>
            <a:chExt cx="1362075" cy="971550"/>
          </a:xfrm>
        </xdr:grpSpPr>
        <xdr:sp macro="" textlink="">
          <xdr:nvSpPr>
            <xdr:cNvPr id="12" name="Rectangle: Rounded Corners 11">
              <a:extLst>
                <a:ext uri="{FF2B5EF4-FFF2-40B4-BE49-F238E27FC236}">
                  <a16:creationId xmlns:a16="http://schemas.microsoft.com/office/drawing/2014/main" id="{307E3435-007D-BDB1-8B5F-D46F13321CA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Isosceles Triangle 12">
              <a:extLst>
                <a:ext uri="{FF2B5EF4-FFF2-40B4-BE49-F238E27FC236}">
                  <a16:creationId xmlns:a16="http://schemas.microsoft.com/office/drawing/2014/main" id="{496EC9A2-A2B7-D653-0A71-839692EE700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9</xdr:col>
      <xdr:colOff>47625</xdr:colOff>
      <xdr:row>0</xdr:row>
      <xdr:rowOff>66675</xdr:rowOff>
    </xdr:from>
    <xdr:to>
      <xdr:col>15</xdr:col>
      <xdr:colOff>95402</xdr:colOff>
      <xdr:row>0</xdr:row>
      <xdr:rowOff>571499</xdr:rowOff>
    </xdr:to>
    <xdr:pic>
      <xdr:nvPicPr>
        <xdr:cNvPr id="2" name="my-online-training-hub-logo-2">
          <a:extLst>
            <a:ext uri="{FF2B5EF4-FFF2-40B4-BE49-F238E27FC236}">
              <a16:creationId xmlns:a16="http://schemas.microsoft.com/office/drawing/2014/main" id="{8E1C5845-D39C-4EB9-A551-C7F23877B1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67425" y="66675"/>
          <a:ext cx="3705377" cy="504824"/>
        </a:xfrm>
        <a:prstGeom prst="rect">
          <a:avLst/>
        </a:prstGeom>
      </xdr:spPr>
    </xdr:pic>
    <xdr:clientData/>
  </xdr:twoCellAnchor>
  <xdr:twoCellAnchor>
    <xdr:from>
      <xdr:col>6</xdr:col>
      <xdr:colOff>348155</xdr:colOff>
      <xdr:row>3</xdr:row>
      <xdr:rowOff>151085</xdr:rowOff>
    </xdr:from>
    <xdr:to>
      <xdr:col>10</xdr:col>
      <xdr:colOff>157655</xdr:colOff>
      <xdr:row>14</xdr:row>
      <xdr:rowOff>105103</xdr:rowOff>
    </xdr:to>
    <xdr:sp macro="" textlink="">
      <xdr:nvSpPr>
        <xdr:cNvPr id="3" name="Speech Bubble: Rectangle with Corners Rounded 2">
          <a:extLst>
            <a:ext uri="{FF2B5EF4-FFF2-40B4-BE49-F238E27FC236}">
              <a16:creationId xmlns:a16="http://schemas.microsoft.com/office/drawing/2014/main" id="{662A08EB-1D3C-4A5F-8D3F-17D5A42B5D61}"/>
            </a:ext>
          </a:extLst>
        </xdr:cNvPr>
        <xdr:cNvSpPr/>
      </xdr:nvSpPr>
      <xdr:spPr>
        <a:xfrm>
          <a:off x="4539155" y="1149568"/>
          <a:ext cx="2253155" cy="2049518"/>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a:t>
          </a:r>
        </a:p>
        <a:p>
          <a:pPr marL="0" indent="0" algn="l"/>
          <a:endParaRPr lang="en-AU" sz="1100">
            <a:solidFill>
              <a:schemeClr val="dk1"/>
            </a:solidFill>
            <a:latin typeface="+mn-lt"/>
            <a:ea typeface="+mn-ea"/>
            <a:cs typeface="+mn-cs"/>
          </a:endParaRPr>
        </a:p>
        <a:p>
          <a:pPr marL="0" indent="0" algn="l"/>
          <a:r>
            <a:rPr lang="en-AU" sz="1100">
              <a:solidFill>
                <a:schemeClr val="dk1"/>
              </a:solidFill>
              <a:latin typeface="+mn-lt"/>
              <a:ea typeface="+mn-ea"/>
              <a:cs typeface="+mn-cs"/>
            </a:rPr>
            <a:t>1. Select the data. </a:t>
          </a:r>
        </a:p>
        <a:p>
          <a:pPr marL="0" indent="0" algn="l"/>
          <a:endParaRPr lang="en-AU" sz="1100">
            <a:solidFill>
              <a:schemeClr val="dk1"/>
            </a:solidFill>
            <a:latin typeface="+mn-lt"/>
            <a:ea typeface="+mn-ea"/>
            <a:cs typeface="+mn-cs"/>
          </a:endParaRPr>
        </a:p>
        <a:p>
          <a:pPr marL="0" indent="0" algn="l"/>
          <a:r>
            <a:rPr lang="en-AU" sz="1100" b="1">
              <a:solidFill>
                <a:schemeClr val="dk1"/>
              </a:solidFill>
              <a:latin typeface="+mn-lt"/>
              <a:ea typeface="+mn-ea"/>
              <a:cs typeface="+mn-cs"/>
            </a:rPr>
            <a:t>Tip: </a:t>
          </a:r>
          <a:r>
            <a:rPr lang="en-AU" sz="1100">
              <a:solidFill>
                <a:schemeClr val="dk1"/>
              </a:solidFill>
              <a:latin typeface="+mn-lt"/>
              <a:ea typeface="+mn-ea"/>
              <a:cs typeface="+mn-cs"/>
            </a:rPr>
            <a:t>Try</a:t>
          </a:r>
          <a:r>
            <a:rPr lang="en-AU" sz="1100" baseline="0">
              <a:solidFill>
                <a:schemeClr val="dk1"/>
              </a:solidFill>
              <a:latin typeface="+mn-lt"/>
              <a:ea typeface="+mn-ea"/>
              <a:cs typeface="+mn-cs"/>
            </a:rPr>
            <a:t> the keyboard shortcut: select cell B3 &gt; CTRL+SHIFT+ right arrow, then down arrow</a:t>
          </a:r>
          <a:endParaRPr lang="en-AU" sz="1100">
            <a:solidFill>
              <a:schemeClr val="dk1"/>
            </a:solidFill>
            <a:latin typeface="+mn-lt"/>
            <a:ea typeface="+mn-ea"/>
            <a:cs typeface="+mn-cs"/>
          </a:endParaRPr>
        </a:p>
        <a:p>
          <a:pPr marL="0" indent="0" algn="l"/>
          <a:endParaRPr lang="en-AU" sz="1100">
            <a:solidFill>
              <a:schemeClr val="dk1"/>
            </a:solidFill>
            <a:latin typeface="+mn-lt"/>
            <a:ea typeface="+mn-ea"/>
            <a:cs typeface="+mn-cs"/>
          </a:endParaRPr>
        </a:p>
        <a:p>
          <a:pPr marL="0" indent="0" algn="l"/>
          <a:r>
            <a:rPr lang="en-AU" sz="1100">
              <a:solidFill>
                <a:schemeClr val="dk1"/>
              </a:solidFill>
              <a:latin typeface="+mn-lt"/>
              <a:ea typeface="+mn-ea"/>
              <a:cs typeface="+mn-cs"/>
            </a:rPr>
            <a:t>2. Format as a Table:</a:t>
          </a:r>
          <a:r>
            <a:rPr lang="en-AU" sz="1100" baseline="0">
              <a:solidFill>
                <a:schemeClr val="dk1"/>
              </a:solidFill>
              <a:latin typeface="+mn-lt"/>
              <a:ea typeface="+mn-ea"/>
              <a:cs typeface="+mn-cs"/>
            </a:rPr>
            <a:t> </a:t>
          </a:r>
          <a:r>
            <a:rPr lang="en-AU" sz="1100">
              <a:solidFill>
                <a:schemeClr val="dk1"/>
              </a:solidFill>
              <a:latin typeface="+mn-lt"/>
              <a:ea typeface="+mn-ea"/>
              <a:cs typeface="+mn-cs"/>
            </a:rPr>
            <a:t>CTRL+T</a:t>
          </a:r>
        </a:p>
      </xdr:txBody>
    </xdr:sp>
    <xdr:clientData/>
  </xdr:twoCellAnchor>
  <xdr:twoCellAnchor>
    <xdr:from>
      <xdr:col>3</xdr:col>
      <xdr:colOff>906517</xdr:colOff>
      <xdr:row>18</xdr:row>
      <xdr:rowOff>32845</xdr:rowOff>
    </xdr:from>
    <xdr:to>
      <xdr:col>5</xdr:col>
      <xdr:colOff>676603</xdr:colOff>
      <xdr:row>19</xdr:row>
      <xdr:rowOff>157655</xdr:rowOff>
    </xdr:to>
    <xdr:sp macro="" textlink="">
      <xdr:nvSpPr>
        <xdr:cNvPr id="8" name="Call-out: Right Arrow 7">
          <a:hlinkClick xmlns:r="http://schemas.openxmlformats.org/officeDocument/2006/relationships" r:id="rId3"/>
          <a:extLst>
            <a:ext uri="{FF2B5EF4-FFF2-40B4-BE49-F238E27FC236}">
              <a16:creationId xmlns:a16="http://schemas.microsoft.com/office/drawing/2014/main" id="{2BF451B5-5E4B-4C9C-BA1D-DCFA1BE2FFCF}"/>
            </a:ext>
          </a:extLst>
        </xdr:cNvPr>
        <xdr:cNvSpPr/>
      </xdr:nvSpPr>
      <xdr:spPr>
        <a:xfrm>
          <a:off x="2712983" y="3888828"/>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twoCellAnchor editAs="absolute">
    <xdr:from>
      <xdr:col>3</xdr:col>
      <xdr:colOff>111673</xdr:colOff>
      <xdr:row>0</xdr:row>
      <xdr:rowOff>177362</xdr:rowOff>
    </xdr:from>
    <xdr:to>
      <xdr:col>4</xdr:col>
      <xdr:colOff>281153</xdr:colOff>
      <xdr:row>0</xdr:row>
      <xdr:rowOff>472637</xdr:rowOff>
    </xdr:to>
    <xdr:grpSp>
      <xdr:nvGrpSpPr>
        <xdr:cNvPr id="4" name="Group 3">
          <a:hlinkClick xmlns:r="http://schemas.openxmlformats.org/officeDocument/2006/relationships" r:id="rId4"/>
          <a:extLst>
            <a:ext uri="{FF2B5EF4-FFF2-40B4-BE49-F238E27FC236}">
              <a16:creationId xmlns:a16="http://schemas.microsoft.com/office/drawing/2014/main" id="{DF86D80D-49E2-4857-B175-7CFF772E6B24}"/>
            </a:ext>
          </a:extLst>
        </xdr:cNvPr>
        <xdr:cNvGrpSpPr/>
      </xdr:nvGrpSpPr>
      <xdr:grpSpPr>
        <a:xfrm>
          <a:off x="1918139" y="177362"/>
          <a:ext cx="1161393" cy="295275"/>
          <a:chOff x="4486275" y="142875"/>
          <a:chExt cx="1162050" cy="295275"/>
        </a:xfrm>
      </xdr:grpSpPr>
      <xdr:sp macro="" textlink="">
        <xdr:nvSpPr>
          <xdr:cNvPr id="5" name="Rectangle: Rounded Corners 4">
            <a:extLst>
              <a:ext uri="{FF2B5EF4-FFF2-40B4-BE49-F238E27FC236}">
                <a16:creationId xmlns:a16="http://schemas.microsoft.com/office/drawing/2014/main" id="{DAAE20AB-00DE-A65A-5D2A-4EC86BB8CD9B}"/>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6" name="Graphic 5" descr="Document">
            <a:extLst>
              <a:ext uri="{FF2B5EF4-FFF2-40B4-BE49-F238E27FC236}">
                <a16:creationId xmlns:a16="http://schemas.microsoft.com/office/drawing/2014/main" id="{C3EB2AB7-D74B-22FE-941C-D65A08D9F1A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4</xdr:col>
      <xdr:colOff>424027</xdr:colOff>
      <xdr:row>0</xdr:row>
      <xdr:rowOff>177362</xdr:rowOff>
    </xdr:from>
    <xdr:to>
      <xdr:col>6</xdr:col>
      <xdr:colOff>393152</xdr:colOff>
      <xdr:row>0</xdr:row>
      <xdr:rowOff>472637</xdr:rowOff>
    </xdr:to>
    <xdr:grpSp>
      <xdr:nvGrpSpPr>
        <xdr:cNvPr id="7" name="Group 6">
          <a:hlinkClick xmlns:r="http://schemas.openxmlformats.org/officeDocument/2006/relationships" r:id="rId7"/>
          <a:extLst>
            <a:ext uri="{FF2B5EF4-FFF2-40B4-BE49-F238E27FC236}">
              <a16:creationId xmlns:a16="http://schemas.microsoft.com/office/drawing/2014/main" id="{CEE697FC-F275-42FB-96FD-1919338A444F}"/>
            </a:ext>
          </a:extLst>
        </xdr:cNvPr>
        <xdr:cNvGrpSpPr/>
      </xdr:nvGrpSpPr>
      <xdr:grpSpPr>
        <a:xfrm>
          <a:off x="3222406" y="177362"/>
          <a:ext cx="1361746" cy="295275"/>
          <a:chOff x="5400674" y="152400"/>
          <a:chExt cx="1362075" cy="295275"/>
        </a:xfrm>
      </xdr:grpSpPr>
      <xdr:sp macro="" textlink="">
        <xdr:nvSpPr>
          <xdr:cNvPr id="9" name="Rectangle: Rounded Corners 8">
            <a:extLst>
              <a:ext uri="{FF2B5EF4-FFF2-40B4-BE49-F238E27FC236}">
                <a16:creationId xmlns:a16="http://schemas.microsoft.com/office/drawing/2014/main" id="{920598A5-C0F4-C8D1-BB8E-7009169A1B3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0" name="Group 9">
            <a:extLst>
              <a:ext uri="{FF2B5EF4-FFF2-40B4-BE49-F238E27FC236}">
                <a16:creationId xmlns:a16="http://schemas.microsoft.com/office/drawing/2014/main" id="{E9B4D290-C741-6174-3CF6-01F79B218475}"/>
              </a:ext>
            </a:extLst>
          </xdr:cNvPr>
          <xdr:cNvGrpSpPr/>
        </xdr:nvGrpSpPr>
        <xdr:grpSpPr>
          <a:xfrm>
            <a:off x="6419850" y="200025"/>
            <a:ext cx="280427" cy="200025"/>
            <a:chOff x="5495924" y="2943225"/>
            <a:chExt cx="1362075" cy="971550"/>
          </a:xfrm>
        </xdr:grpSpPr>
        <xdr:sp macro="" textlink="">
          <xdr:nvSpPr>
            <xdr:cNvPr id="11" name="Rectangle: Rounded Corners 10">
              <a:extLst>
                <a:ext uri="{FF2B5EF4-FFF2-40B4-BE49-F238E27FC236}">
                  <a16:creationId xmlns:a16="http://schemas.microsoft.com/office/drawing/2014/main" id="{14F262AF-69FC-52C6-22A7-91CF416BB221}"/>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2" name="Isosceles Triangle 11">
              <a:extLst>
                <a:ext uri="{FF2B5EF4-FFF2-40B4-BE49-F238E27FC236}">
                  <a16:creationId xmlns:a16="http://schemas.microsoft.com/office/drawing/2014/main" id="{9683C4F0-6BB2-97BA-5E44-092ACD9A2BC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244694</xdr:colOff>
      <xdr:row>0</xdr:row>
      <xdr:rowOff>66675</xdr:rowOff>
    </xdr:from>
    <xdr:to>
      <xdr:col>14</xdr:col>
      <xdr:colOff>95402</xdr:colOff>
      <xdr:row>0</xdr:row>
      <xdr:rowOff>571499</xdr:rowOff>
    </xdr:to>
    <xdr:pic>
      <xdr:nvPicPr>
        <xdr:cNvPr id="2" name="my-online-training-hub-logo-2">
          <a:extLst>
            <a:ext uri="{FF2B5EF4-FFF2-40B4-BE49-F238E27FC236}">
              <a16:creationId xmlns:a16="http://schemas.microsoft.com/office/drawing/2014/main" id="{242AB5D9-AB1E-47B4-A111-A3FBE2C823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67425" y="66675"/>
          <a:ext cx="3705377" cy="504824"/>
        </a:xfrm>
        <a:prstGeom prst="rect">
          <a:avLst/>
        </a:prstGeom>
      </xdr:spPr>
    </xdr:pic>
    <xdr:clientData/>
  </xdr:twoCellAnchor>
  <xdr:twoCellAnchor>
    <xdr:from>
      <xdr:col>3</xdr:col>
      <xdr:colOff>394138</xdr:colOff>
      <xdr:row>2</xdr:row>
      <xdr:rowOff>7883</xdr:rowOff>
    </xdr:from>
    <xdr:to>
      <xdr:col>8</xdr:col>
      <xdr:colOff>124812</xdr:colOff>
      <xdr:row>13</xdr:row>
      <xdr:rowOff>157655</xdr:rowOff>
    </xdr:to>
    <xdr:graphicFrame macro="">
      <xdr:nvGraphicFramePr>
        <xdr:cNvPr id="4" name="Chart 3">
          <a:extLst>
            <a:ext uri="{FF2B5EF4-FFF2-40B4-BE49-F238E27FC236}">
              <a16:creationId xmlns:a16="http://schemas.microsoft.com/office/drawing/2014/main" id="{47EDB5AF-A9EF-F708-74BF-375384F03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381000</xdr:colOff>
      <xdr:row>17</xdr:row>
      <xdr:rowOff>39414</xdr:rowOff>
    </xdr:from>
    <xdr:to>
      <xdr:col>5</xdr:col>
      <xdr:colOff>479535</xdr:colOff>
      <xdr:row>20</xdr:row>
      <xdr:rowOff>183931</xdr:rowOff>
    </xdr:to>
    <xdr:sp macro="" textlink="">
      <xdr:nvSpPr>
        <xdr:cNvPr id="3" name="Speech Bubble: Rectangle with Corners Rounded 2">
          <a:extLst>
            <a:ext uri="{FF2B5EF4-FFF2-40B4-BE49-F238E27FC236}">
              <a16:creationId xmlns:a16="http://schemas.microsoft.com/office/drawing/2014/main" id="{44F31A91-506E-4D30-B2AB-D6E29672E29D}"/>
            </a:ext>
          </a:extLst>
        </xdr:cNvPr>
        <xdr:cNvSpPr/>
      </xdr:nvSpPr>
      <xdr:spPr>
        <a:xfrm>
          <a:off x="2299138" y="3704897"/>
          <a:ext cx="1602828" cy="716017"/>
        </a:xfrm>
        <a:prstGeom prst="wedgeRoundRectCallout">
          <a:avLst>
            <a:gd name="adj1" fmla="val -53017"/>
            <a:gd name="adj2" fmla="val -20658"/>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Select the data table &gt; Insert tab &gt; Insert Line Chart</a:t>
          </a:r>
        </a:p>
      </xdr:txBody>
    </xdr:sp>
    <xdr:clientData/>
  </xdr:twoCellAnchor>
  <xdr:twoCellAnchor>
    <xdr:from>
      <xdr:col>3</xdr:col>
      <xdr:colOff>453259</xdr:colOff>
      <xdr:row>29</xdr:row>
      <xdr:rowOff>183931</xdr:rowOff>
    </xdr:from>
    <xdr:to>
      <xdr:col>5</xdr:col>
      <xdr:colOff>407276</xdr:colOff>
      <xdr:row>31</xdr:row>
      <xdr:rowOff>118241</xdr:rowOff>
    </xdr:to>
    <xdr:sp macro="" textlink="">
      <xdr:nvSpPr>
        <xdr:cNvPr id="10" name="Call-out: Right Arrow 9">
          <a:hlinkClick xmlns:r="http://schemas.openxmlformats.org/officeDocument/2006/relationships" r:id="rId4"/>
          <a:extLst>
            <a:ext uri="{FF2B5EF4-FFF2-40B4-BE49-F238E27FC236}">
              <a16:creationId xmlns:a16="http://schemas.microsoft.com/office/drawing/2014/main" id="{BDAE03A9-971F-462A-9205-B49E15CE9506}"/>
            </a:ext>
          </a:extLst>
        </xdr:cNvPr>
        <xdr:cNvSpPr/>
      </xdr:nvSpPr>
      <xdr:spPr>
        <a:xfrm>
          <a:off x="2371397" y="6135414"/>
          <a:ext cx="1458310"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CHALLENGE</a:t>
          </a:r>
        </a:p>
      </xdr:txBody>
    </xdr:sp>
    <xdr:clientData/>
  </xdr:twoCellAnchor>
  <xdr:twoCellAnchor editAs="absolute">
    <xdr:from>
      <xdr:col>3</xdr:col>
      <xdr:colOff>302172</xdr:colOff>
      <xdr:row>0</xdr:row>
      <xdr:rowOff>177362</xdr:rowOff>
    </xdr:from>
    <xdr:to>
      <xdr:col>4</xdr:col>
      <xdr:colOff>655582</xdr:colOff>
      <xdr:row>0</xdr:row>
      <xdr:rowOff>472637</xdr:rowOff>
    </xdr:to>
    <xdr:grpSp>
      <xdr:nvGrpSpPr>
        <xdr:cNvPr id="5" name="Group 4">
          <a:hlinkClick xmlns:r="http://schemas.openxmlformats.org/officeDocument/2006/relationships" r:id="rId5"/>
          <a:extLst>
            <a:ext uri="{FF2B5EF4-FFF2-40B4-BE49-F238E27FC236}">
              <a16:creationId xmlns:a16="http://schemas.microsoft.com/office/drawing/2014/main" id="{032025B3-0BB6-4E9C-BF73-9B64508D559B}"/>
            </a:ext>
          </a:extLst>
        </xdr:cNvPr>
        <xdr:cNvGrpSpPr/>
      </xdr:nvGrpSpPr>
      <xdr:grpSpPr>
        <a:xfrm>
          <a:off x="2220310" y="177362"/>
          <a:ext cx="1161393" cy="295275"/>
          <a:chOff x="4486275" y="142875"/>
          <a:chExt cx="1162050" cy="295275"/>
        </a:xfrm>
      </xdr:grpSpPr>
      <xdr:sp macro="" textlink="">
        <xdr:nvSpPr>
          <xdr:cNvPr id="6" name="Rectangle: Rounded Corners 5">
            <a:extLst>
              <a:ext uri="{FF2B5EF4-FFF2-40B4-BE49-F238E27FC236}">
                <a16:creationId xmlns:a16="http://schemas.microsoft.com/office/drawing/2014/main" id="{D7F21529-5D68-7D8F-4370-3CCBCC49B7D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7" name="Graphic 6" descr="Document">
            <a:extLst>
              <a:ext uri="{FF2B5EF4-FFF2-40B4-BE49-F238E27FC236}">
                <a16:creationId xmlns:a16="http://schemas.microsoft.com/office/drawing/2014/main" id="{05DFE5E5-F4C8-431F-1D35-B74C16BBDD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391149" y="171449"/>
            <a:ext cx="238126" cy="238126"/>
          </a:xfrm>
          <a:prstGeom prst="rect">
            <a:avLst/>
          </a:prstGeom>
        </xdr:spPr>
      </xdr:pic>
    </xdr:grpSp>
    <xdr:clientData/>
  </xdr:twoCellAnchor>
  <xdr:twoCellAnchor editAs="absolute">
    <xdr:from>
      <xdr:col>5</xdr:col>
      <xdr:colOff>102146</xdr:colOff>
      <xdr:row>0</xdr:row>
      <xdr:rowOff>177362</xdr:rowOff>
    </xdr:from>
    <xdr:to>
      <xdr:col>7</xdr:col>
      <xdr:colOff>156668</xdr:colOff>
      <xdr:row>0</xdr:row>
      <xdr:rowOff>472637</xdr:rowOff>
    </xdr:to>
    <xdr:grpSp>
      <xdr:nvGrpSpPr>
        <xdr:cNvPr id="8" name="Group 7">
          <a:hlinkClick xmlns:r="http://schemas.openxmlformats.org/officeDocument/2006/relationships" r:id="rId8"/>
          <a:extLst>
            <a:ext uri="{FF2B5EF4-FFF2-40B4-BE49-F238E27FC236}">
              <a16:creationId xmlns:a16="http://schemas.microsoft.com/office/drawing/2014/main" id="{87E449CE-B623-4FA3-A596-0D3ECB6DAF60}"/>
            </a:ext>
          </a:extLst>
        </xdr:cNvPr>
        <xdr:cNvGrpSpPr/>
      </xdr:nvGrpSpPr>
      <xdr:grpSpPr>
        <a:xfrm>
          <a:off x="3524577" y="177362"/>
          <a:ext cx="1361746" cy="295275"/>
          <a:chOff x="5400674" y="152400"/>
          <a:chExt cx="1362075" cy="295275"/>
        </a:xfrm>
      </xdr:grpSpPr>
      <xdr:sp macro="" textlink="">
        <xdr:nvSpPr>
          <xdr:cNvPr id="9" name="Rectangle: Rounded Corners 8">
            <a:extLst>
              <a:ext uri="{FF2B5EF4-FFF2-40B4-BE49-F238E27FC236}">
                <a16:creationId xmlns:a16="http://schemas.microsoft.com/office/drawing/2014/main" id="{2BA0CB63-C59B-1261-41B7-8569C7C60F2D}"/>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1" name="Group 10">
            <a:extLst>
              <a:ext uri="{FF2B5EF4-FFF2-40B4-BE49-F238E27FC236}">
                <a16:creationId xmlns:a16="http://schemas.microsoft.com/office/drawing/2014/main" id="{1D8E5101-9691-3F5E-6BE0-E3BB03A1D35A}"/>
              </a:ext>
            </a:extLst>
          </xdr:cNvPr>
          <xdr:cNvGrpSpPr/>
        </xdr:nvGrpSpPr>
        <xdr:grpSpPr>
          <a:xfrm>
            <a:off x="6419850" y="200025"/>
            <a:ext cx="280427" cy="200025"/>
            <a:chOff x="5495924" y="2943225"/>
            <a:chExt cx="1362075" cy="971550"/>
          </a:xfrm>
        </xdr:grpSpPr>
        <xdr:sp macro="" textlink="">
          <xdr:nvSpPr>
            <xdr:cNvPr id="12" name="Rectangle: Rounded Corners 11">
              <a:extLst>
                <a:ext uri="{FF2B5EF4-FFF2-40B4-BE49-F238E27FC236}">
                  <a16:creationId xmlns:a16="http://schemas.microsoft.com/office/drawing/2014/main" id="{F8B28897-208E-469E-3EB0-F8050EFA63B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Isosceles Triangle 12">
              <a:extLst>
                <a:ext uri="{FF2B5EF4-FFF2-40B4-BE49-F238E27FC236}">
                  <a16:creationId xmlns:a16="http://schemas.microsoft.com/office/drawing/2014/main" id="{9B0641CA-1A2A-91D7-931C-F6128D5057FE}"/>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888452</xdr:colOff>
      <xdr:row>0</xdr:row>
      <xdr:rowOff>66675</xdr:rowOff>
    </xdr:from>
    <xdr:to>
      <xdr:col>12</xdr:col>
      <xdr:colOff>29712</xdr:colOff>
      <xdr:row>0</xdr:row>
      <xdr:rowOff>571499</xdr:rowOff>
    </xdr:to>
    <xdr:pic>
      <xdr:nvPicPr>
        <xdr:cNvPr id="2" name="my-online-training-hub-logo-2">
          <a:extLst>
            <a:ext uri="{FF2B5EF4-FFF2-40B4-BE49-F238E27FC236}">
              <a16:creationId xmlns:a16="http://schemas.microsoft.com/office/drawing/2014/main" id="{EA35B247-3AC9-4962-BAF5-1BE9DEE88B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73994" y="66675"/>
          <a:ext cx="3708333" cy="504824"/>
        </a:xfrm>
        <a:prstGeom prst="rect">
          <a:avLst/>
        </a:prstGeom>
      </xdr:spPr>
    </xdr:pic>
    <xdr:clientData/>
  </xdr:twoCellAnchor>
  <xdr:twoCellAnchor editAs="oneCell">
    <xdr:from>
      <xdr:col>3</xdr:col>
      <xdr:colOff>368519</xdr:colOff>
      <xdr:row>1</xdr:row>
      <xdr:rowOff>137949</xdr:rowOff>
    </xdr:from>
    <xdr:to>
      <xdr:col>5</xdr:col>
      <xdr:colOff>693026</xdr:colOff>
      <xdr:row>10</xdr:row>
      <xdr:rowOff>137949</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2A1D0828-42FC-EBDD-E3DF-D179E546A26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739916" y="755432"/>
              <a:ext cx="1828800" cy="1714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59121</xdr:colOff>
      <xdr:row>10</xdr:row>
      <xdr:rowOff>52550</xdr:rowOff>
    </xdr:from>
    <xdr:to>
      <xdr:col>2</xdr:col>
      <xdr:colOff>972207</xdr:colOff>
      <xdr:row>20</xdr:row>
      <xdr:rowOff>72258</xdr:rowOff>
    </xdr:to>
    <xdr:sp macro="" textlink="">
      <xdr:nvSpPr>
        <xdr:cNvPr id="3" name="Speech Bubble: Rectangle with Corners Rounded 2">
          <a:extLst>
            <a:ext uri="{FF2B5EF4-FFF2-40B4-BE49-F238E27FC236}">
              <a16:creationId xmlns:a16="http://schemas.microsoft.com/office/drawing/2014/main" id="{615077F7-73D0-45DB-BBD7-F73947883EA9}"/>
            </a:ext>
          </a:extLst>
        </xdr:cNvPr>
        <xdr:cNvSpPr/>
      </xdr:nvSpPr>
      <xdr:spPr>
        <a:xfrm>
          <a:off x="295604" y="2384533"/>
          <a:ext cx="1996965" cy="1924708"/>
        </a:xfrm>
        <a:prstGeom prst="wedgeRoundRectCallout">
          <a:avLst>
            <a:gd name="adj1" fmla="val -19135"/>
            <a:gd name="adj2" fmla="val -54461"/>
            <a:gd name="adj3" fmla="val 16667"/>
          </a:avLst>
        </a:prstGeom>
        <a:effectLst>
          <a:outerShdw blurRad="50800" dist="38100" dir="18900000" algn="bl" rotWithShape="0">
            <a:prstClr val="black">
              <a:alpha val="40000"/>
            </a:prstClr>
          </a:out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marL="0" indent="0" algn="l"/>
          <a:r>
            <a:rPr lang="en-AU" sz="1100">
              <a:solidFill>
                <a:schemeClr val="dk1"/>
              </a:solidFill>
              <a:latin typeface="+mn-lt"/>
              <a:ea typeface="+mn-ea"/>
              <a:cs typeface="+mn-cs"/>
            </a:rPr>
            <a:t>Try it yourself. </a:t>
          </a:r>
        </a:p>
        <a:p>
          <a:pPr marL="0" indent="0" algn="l"/>
          <a:endParaRPr lang="en-AU" sz="1100">
            <a:solidFill>
              <a:schemeClr val="dk1"/>
            </a:solidFill>
            <a:latin typeface="+mn-lt"/>
            <a:ea typeface="+mn-ea"/>
            <a:cs typeface="+mn-cs"/>
          </a:endParaRPr>
        </a:p>
        <a:p>
          <a:pPr marL="0" indent="0" algn="l"/>
          <a:r>
            <a:rPr lang="en-AU" sz="1100">
              <a:solidFill>
                <a:schemeClr val="dk1"/>
              </a:solidFill>
              <a:latin typeface="+mn-lt"/>
              <a:ea typeface="+mn-ea"/>
              <a:cs typeface="+mn-cs"/>
            </a:rPr>
            <a:t>1. Go to the Data sheet &gt; Select a cell in the data table &gt; Insert tab or Table Design tab &gt; PivotTable.</a:t>
          </a:r>
        </a:p>
        <a:p>
          <a:pPr marL="0" indent="0" algn="l"/>
          <a:endParaRPr lang="en-AU" sz="1100">
            <a:solidFill>
              <a:schemeClr val="dk1"/>
            </a:solidFill>
            <a:latin typeface="+mn-lt"/>
            <a:ea typeface="+mn-ea"/>
            <a:cs typeface="+mn-cs"/>
          </a:endParaRPr>
        </a:p>
        <a:p>
          <a:pPr marL="0" indent="0" algn="l"/>
          <a:r>
            <a:rPr lang="en-AU" sz="1100">
              <a:solidFill>
                <a:schemeClr val="dk1"/>
              </a:solidFill>
              <a:latin typeface="+mn-lt"/>
              <a:ea typeface="+mn-ea"/>
              <a:cs typeface="+mn-cs"/>
            </a:rPr>
            <a:t>2. Summarise the Profit by Manager</a:t>
          </a:r>
          <a:r>
            <a:rPr lang="en-AU" sz="1100" baseline="0">
              <a:solidFill>
                <a:schemeClr val="dk1"/>
              </a:solidFill>
              <a:latin typeface="+mn-lt"/>
              <a:ea typeface="+mn-ea"/>
              <a:cs typeface="+mn-cs"/>
            </a:rPr>
            <a:t> and Product (in the rows).</a:t>
          </a:r>
          <a:endParaRPr lang="en-AU" sz="1100">
            <a:solidFill>
              <a:schemeClr val="dk1"/>
            </a:solidFill>
            <a:latin typeface="+mn-lt"/>
            <a:ea typeface="+mn-ea"/>
            <a:cs typeface="+mn-cs"/>
          </a:endParaRPr>
        </a:p>
        <a:p>
          <a:pPr marL="0" indent="0" algn="l"/>
          <a:endParaRPr lang="en-AU" sz="1100">
            <a:solidFill>
              <a:schemeClr val="dk1"/>
            </a:solidFill>
            <a:latin typeface="+mn-lt"/>
            <a:ea typeface="+mn-ea"/>
            <a:cs typeface="+mn-cs"/>
          </a:endParaRPr>
        </a:p>
        <a:p>
          <a:pPr marL="0" indent="0" algn="l"/>
          <a:endParaRPr lang="en-AU" sz="1100">
            <a:solidFill>
              <a:schemeClr val="dk1"/>
            </a:solidFill>
            <a:latin typeface="+mn-lt"/>
            <a:ea typeface="+mn-ea"/>
            <a:cs typeface="+mn-cs"/>
          </a:endParaRPr>
        </a:p>
      </xdr:txBody>
    </xdr:sp>
    <xdr:clientData/>
  </xdr:twoCellAnchor>
  <xdr:twoCellAnchor>
    <xdr:from>
      <xdr:col>4</xdr:col>
      <xdr:colOff>26276</xdr:colOff>
      <xdr:row>17</xdr:row>
      <xdr:rowOff>137948</xdr:rowOff>
    </xdr:from>
    <xdr:to>
      <xdr:col>5</xdr:col>
      <xdr:colOff>302171</xdr:colOff>
      <xdr:row>19</xdr:row>
      <xdr:rowOff>72258</xdr:rowOff>
    </xdr:to>
    <xdr:sp macro="" textlink="">
      <xdr:nvSpPr>
        <xdr:cNvPr id="9" name="Call-out: Right Arrow 8">
          <a:hlinkClick xmlns:r="http://schemas.openxmlformats.org/officeDocument/2006/relationships" r:id="rId3"/>
          <a:extLst>
            <a:ext uri="{FF2B5EF4-FFF2-40B4-BE49-F238E27FC236}">
              <a16:creationId xmlns:a16="http://schemas.microsoft.com/office/drawing/2014/main" id="{DE6960D3-88A2-446E-AC4B-A1B0C2DB09DC}"/>
            </a:ext>
          </a:extLst>
        </xdr:cNvPr>
        <xdr:cNvSpPr/>
      </xdr:nvSpPr>
      <xdr:spPr>
        <a:xfrm>
          <a:off x="3205655" y="3803431"/>
          <a:ext cx="972206" cy="315310"/>
        </a:xfrm>
        <a:prstGeom prst="rightArrowCallout">
          <a:avLst>
            <a:gd name="adj1" fmla="val 25000"/>
            <a:gd name="adj2" fmla="val 25000"/>
            <a:gd name="adj3" fmla="val 25000"/>
            <a:gd name="adj4" fmla="val 8611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lang="en-AU" sz="1100"/>
            <a:t>NEXT STEP</a:t>
          </a:r>
        </a:p>
      </xdr:txBody>
    </xdr:sp>
    <xdr:clientData/>
  </xdr:twoCellAnchor>
  <xdr:twoCellAnchor editAs="absolute">
    <xdr:from>
      <xdr:col>3</xdr:col>
      <xdr:colOff>170793</xdr:colOff>
      <xdr:row>0</xdr:row>
      <xdr:rowOff>164224</xdr:rowOff>
    </xdr:from>
    <xdr:to>
      <xdr:col>4</xdr:col>
      <xdr:colOff>524204</xdr:colOff>
      <xdr:row>0</xdr:row>
      <xdr:rowOff>459499</xdr:rowOff>
    </xdr:to>
    <xdr:grpSp>
      <xdr:nvGrpSpPr>
        <xdr:cNvPr id="4" name="Group 3">
          <a:hlinkClick xmlns:r="http://schemas.openxmlformats.org/officeDocument/2006/relationships" r:id="rId4"/>
          <a:extLst>
            <a:ext uri="{FF2B5EF4-FFF2-40B4-BE49-F238E27FC236}">
              <a16:creationId xmlns:a16="http://schemas.microsoft.com/office/drawing/2014/main" id="{19061374-57AB-464D-8F39-5E800BE3D339}"/>
            </a:ext>
          </a:extLst>
        </xdr:cNvPr>
        <xdr:cNvGrpSpPr/>
      </xdr:nvGrpSpPr>
      <xdr:grpSpPr>
        <a:xfrm>
          <a:off x="2542190" y="164224"/>
          <a:ext cx="1161393" cy="295275"/>
          <a:chOff x="4486275" y="142875"/>
          <a:chExt cx="1162050" cy="295275"/>
        </a:xfrm>
      </xdr:grpSpPr>
      <xdr:sp macro="" textlink="">
        <xdr:nvSpPr>
          <xdr:cNvPr id="6" name="Rectangle: Rounded Corners 5">
            <a:extLst>
              <a:ext uri="{FF2B5EF4-FFF2-40B4-BE49-F238E27FC236}">
                <a16:creationId xmlns:a16="http://schemas.microsoft.com/office/drawing/2014/main" id="{285DA662-E9E5-C321-F29E-6F0D16F94DD5}"/>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7" name="Graphic 6" descr="Document">
            <a:extLst>
              <a:ext uri="{FF2B5EF4-FFF2-40B4-BE49-F238E27FC236}">
                <a16:creationId xmlns:a16="http://schemas.microsoft.com/office/drawing/2014/main" id="{7BD7D63B-84F1-CB5A-2439-EB5C8E5447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twoCellAnchor editAs="absolute">
    <xdr:from>
      <xdr:col>4</xdr:col>
      <xdr:colOff>667078</xdr:colOff>
      <xdr:row>0</xdr:row>
      <xdr:rowOff>164224</xdr:rowOff>
    </xdr:from>
    <xdr:to>
      <xdr:col>7</xdr:col>
      <xdr:colOff>25289</xdr:colOff>
      <xdr:row>0</xdr:row>
      <xdr:rowOff>459499</xdr:rowOff>
    </xdr:to>
    <xdr:grpSp>
      <xdr:nvGrpSpPr>
        <xdr:cNvPr id="8" name="Group 7">
          <a:hlinkClick xmlns:r="http://schemas.openxmlformats.org/officeDocument/2006/relationships" r:id="rId7"/>
          <a:extLst>
            <a:ext uri="{FF2B5EF4-FFF2-40B4-BE49-F238E27FC236}">
              <a16:creationId xmlns:a16="http://schemas.microsoft.com/office/drawing/2014/main" id="{40FC8E15-E105-4328-838A-A50710C57FFD}"/>
            </a:ext>
          </a:extLst>
        </xdr:cNvPr>
        <xdr:cNvGrpSpPr/>
      </xdr:nvGrpSpPr>
      <xdr:grpSpPr>
        <a:xfrm>
          <a:off x="3846457" y="164224"/>
          <a:ext cx="1361746" cy="295275"/>
          <a:chOff x="5400674" y="152400"/>
          <a:chExt cx="1362075" cy="295275"/>
        </a:xfrm>
      </xdr:grpSpPr>
      <xdr:sp macro="" textlink="">
        <xdr:nvSpPr>
          <xdr:cNvPr id="10" name="Rectangle: Rounded Corners 9">
            <a:extLst>
              <a:ext uri="{FF2B5EF4-FFF2-40B4-BE49-F238E27FC236}">
                <a16:creationId xmlns:a16="http://schemas.microsoft.com/office/drawing/2014/main" id="{575C19E3-E542-20F3-E2BB-B8CE5634442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1" name="Group 10">
            <a:extLst>
              <a:ext uri="{FF2B5EF4-FFF2-40B4-BE49-F238E27FC236}">
                <a16:creationId xmlns:a16="http://schemas.microsoft.com/office/drawing/2014/main" id="{B758058D-D55F-A4B5-A801-95EA1C40D2C7}"/>
              </a:ext>
            </a:extLst>
          </xdr:cNvPr>
          <xdr:cNvGrpSpPr/>
        </xdr:nvGrpSpPr>
        <xdr:grpSpPr>
          <a:xfrm>
            <a:off x="6419850" y="200025"/>
            <a:ext cx="280427" cy="200025"/>
            <a:chOff x="5495924" y="2943225"/>
            <a:chExt cx="1362075" cy="971550"/>
          </a:xfrm>
        </xdr:grpSpPr>
        <xdr:sp macro="" textlink="">
          <xdr:nvSpPr>
            <xdr:cNvPr id="12" name="Rectangle: Rounded Corners 11">
              <a:extLst>
                <a:ext uri="{FF2B5EF4-FFF2-40B4-BE49-F238E27FC236}">
                  <a16:creationId xmlns:a16="http://schemas.microsoft.com/office/drawing/2014/main" id="{97D90A29-DDBD-3E45-7C5B-869108E0B054}"/>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Isosceles Triangle 12">
              <a:extLst>
                <a:ext uri="{FF2B5EF4-FFF2-40B4-BE49-F238E27FC236}">
                  <a16:creationId xmlns:a16="http://schemas.microsoft.com/office/drawing/2014/main" id="{631B5684-9F3C-A263-DE7E-222ADC8AB4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8.844489699077" createdVersion="8" refreshedVersion="8" minRefreshableVersion="3" recordCount="700" xr:uid="{3814D935-33A2-48C0-BDD0-E4501CDD3A2A}">
  <cacheSource type="worksheet">
    <worksheetSource name="financials"/>
  </cacheSource>
  <cacheFields count="9">
    <cacheField name="Date" numFmtId="14">
      <sharedItems containsSemiMixedTypes="0" containsNonDate="0" containsDate="1" containsString="0" minDate="2023-09-01T00:00:00" maxDate="2024-12-02T00:00:00"/>
    </cacheField>
    <cacheField name="Segment" numFmtId="0">
      <sharedItems containsNonDate="0" count="5">
        <s v="Government"/>
        <s v="Midmarket"/>
        <s v="Channel Partners"/>
        <s v="Enterprise"/>
        <s v="Small Business"/>
      </sharedItems>
    </cacheField>
    <cacheField name="Manager" numFmtId="44">
      <sharedItems containsNonDate="0" count="5">
        <s v="Patel, Aria"/>
        <s v="Rivera, Carlos"/>
        <s v="Zhang, Evelyn"/>
        <s v="Adeyemi, Jamal"/>
        <s v="Kowalski, Sofia"/>
      </sharedItems>
    </cacheField>
    <cacheField name="Country" numFmtId="0">
      <sharedItems containsNonDate="0" count="5">
        <s v="Canada"/>
        <s v="Germany"/>
        <s v="France"/>
        <s v="Mexico"/>
        <s v="United States of America"/>
      </sharedItems>
    </cacheField>
    <cacheField name="Product" numFmtId="44">
      <sharedItems containsNonDate="0" count="6">
        <s v="Carretera"/>
        <s v="Montana"/>
        <s v="Paseo"/>
        <s v="Velo"/>
        <s v="VTT"/>
        <s v="Amarilla"/>
      </sharedItems>
    </cacheField>
    <cacheField name="Units Sold" numFmtId="0">
      <sharedItems containsSemiMixedTypes="0" containsString="0" containsNumber="1" minValue="200" maxValue="4492.5"/>
    </cacheField>
    <cacheField name="Sales" numFmtId="43">
      <sharedItems containsSemiMixedTypes="0" containsString="0" containsNumber="1" minValue="1655.08" maxValue="1159200"/>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s>
  <extLst>
    <ext xmlns:x14="http://schemas.microsoft.com/office/spreadsheetml/2009/9/main" uri="{725AE2AE-9491-48be-B2B4-4EB974FC3084}">
      <x14:pivotCacheDefinition pivotCacheId="335274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d v="2024-01-01T00:00:00"/>
    <x v="0"/>
    <s v="Patel, Aria"/>
    <x v="0"/>
    <s v="Carretera"/>
    <n v="1618.5"/>
    <n v="32370"/>
    <n v="16185"/>
    <n v="16185"/>
  </r>
  <r>
    <d v="2024-01-01T00:00:00"/>
    <x v="0"/>
    <s v="Rivera, Carlos"/>
    <x v="1"/>
    <s v="Carretera"/>
    <n v="1321"/>
    <n v="26420"/>
    <n v="13210"/>
    <n v="13210"/>
  </r>
  <r>
    <d v="2024-06-01T00:00:00"/>
    <x v="1"/>
    <s v="Zhang, Evelyn"/>
    <x v="2"/>
    <s v="Carretera"/>
    <n v="2178"/>
    <n v="32670"/>
    <n v="21780"/>
    <n v="10890"/>
  </r>
  <r>
    <d v="2024-06-01T00:00:00"/>
    <x v="1"/>
    <s v="Rivera, Carlos"/>
    <x v="1"/>
    <s v="Carretera"/>
    <n v="888"/>
    <n v="13320"/>
    <n v="8880"/>
    <n v="4440"/>
  </r>
  <r>
    <d v="2024-06-01T00:00:00"/>
    <x v="1"/>
    <s v="Adeyemi, Jamal"/>
    <x v="3"/>
    <s v="Carretera"/>
    <n v="2470"/>
    <n v="37050"/>
    <n v="24700"/>
    <n v="12350"/>
  </r>
  <r>
    <d v="2024-12-01T00:00:00"/>
    <x v="0"/>
    <s v="Rivera, Carlos"/>
    <x v="1"/>
    <s v="Carretera"/>
    <n v="1513"/>
    <n v="529550"/>
    <n v="393380"/>
    <n v="136170"/>
  </r>
  <r>
    <d v="2024-03-01T00:00:00"/>
    <x v="1"/>
    <s v="Rivera, Carlos"/>
    <x v="1"/>
    <s v="Montana"/>
    <n v="921"/>
    <n v="13815"/>
    <n v="9210"/>
    <n v="4605"/>
  </r>
  <r>
    <d v="2024-06-01T00:00:00"/>
    <x v="2"/>
    <s v="Patel, Aria"/>
    <x v="0"/>
    <s v="Montana"/>
    <n v="2518"/>
    <n v="30216"/>
    <n v="7554"/>
    <n v="22662"/>
  </r>
  <r>
    <d v="2024-06-01T00:00:00"/>
    <x v="0"/>
    <s v="Zhang, Evelyn"/>
    <x v="2"/>
    <s v="Montana"/>
    <n v="1899"/>
    <n v="37980"/>
    <n v="18990"/>
    <n v="18990"/>
  </r>
  <r>
    <d v="2024-06-01T00:00:00"/>
    <x v="2"/>
    <s v="Rivera, Carlos"/>
    <x v="1"/>
    <s v="Montana"/>
    <n v="1545"/>
    <n v="18540"/>
    <n v="4635"/>
    <n v="13905"/>
  </r>
  <r>
    <d v="2024-06-01T00:00:00"/>
    <x v="1"/>
    <s v="Adeyemi, Jamal"/>
    <x v="3"/>
    <s v="Montana"/>
    <n v="2470"/>
    <n v="37050"/>
    <n v="24700"/>
    <n v="12350"/>
  </r>
  <r>
    <d v="2024-07-01T00:00:00"/>
    <x v="3"/>
    <s v="Patel, Aria"/>
    <x v="0"/>
    <s v="Montana"/>
    <n v="2665.5"/>
    <n v="333187.5"/>
    <n v="319860"/>
    <n v="13327.5"/>
  </r>
  <r>
    <d v="2024-08-01T00:00:00"/>
    <x v="4"/>
    <s v="Adeyemi, Jamal"/>
    <x v="3"/>
    <s v="Montana"/>
    <n v="958"/>
    <n v="287400"/>
    <n v="239500"/>
    <n v="47900"/>
  </r>
  <r>
    <d v="2024-09-01T00:00:00"/>
    <x v="0"/>
    <s v="Rivera, Carlos"/>
    <x v="1"/>
    <s v="Montana"/>
    <n v="2146"/>
    <n v="15022"/>
    <n v="10730"/>
    <n v="4292"/>
  </r>
  <r>
    <d v="2023-10-01T00:00:00"/>
    <x v="3"/>
    <s v="Patel, Aria"/>
    <x v="0"/>
    <s v="Montana"/>
    <n v="345"/>
    <n v="43125"/>
    <n v="41400"/>
    <n v="1725"/>
  </r>
  <r>
    <d v="2024-12-01T00:00:00"/>
    <x v="1"/>
    <s v="Kowalski, Sofia"/>
    <x v="4"/>
    <s v="Montana"/>
    <n v="615"/>
    <n v="9225"/>
    <n v="6150"/>
    <n v="3075"/>
  </r>
  <r>
    <d v="2024-02-01T00:00:00"/>
    <x v="0"/>
    <s v="Patel, Aria"/>
    <x v="0"/>
    <s v="Paseo"/>
    <n v="292"/>
    <n v="5840"/>
    <n v="2920"/>
    <n v="2920"/>
  </r>
  <r>
    <d v="2024-02-01T00:00:00"/>
    <x v="1"/>
    <s v="Adeyemi, Jamal"/>
    <x v="3"/>
    <s v="Paseo"/>
    <n v="974"/>
    <n v="14610"/>
    <n v="9740"/>
    <n v="4870"/>
  </r>
  <r>
    <d v="2024-06-01T00:00:00"/>
    <x v="2"/>
    <s v="Patel, Aria"/>
    <x v="0"/>
    <s v="Paseo"/>
    <n v="2518"/>
    <n v="30216"/>
    <n v="7554"/>
    <n v="22662"/>
  </r>
  <r>
    <d v="2024-06-01T00:00:00"/>
    <x v="0"/>
    <s v="Rivera, Carlos"/>
    <x v="1"/>
    <s v="Paseo"/>
    <n v="1006"/>
    <n v="352100"/>
    <n v="261560"/>
    <n v="90540"/>
  </r>
  <r>
    <d v="2024-07-01T00:00:00"/>
    <x v="2"/>
    <s v="Rivera, Carlos"/>
    <x v="1"/>
    <s v="Paseo"/>
    <n v="367"/>
    <n v="4404"/>
    <n v="1101"/>
    <n v="3303"/>
  </r>
  <r>
    <d v="2024-08-01T00:00:00"/>
    <x v="0"/>
    <s v="Adeyemi, Jamal"/>
    <x v="3"/>
    <s v="Paseo"/>
    <n v="883"/>
    <n v="6181"/>
    <n v="4415"/>
    <n v="1766"/>
  </r>
  <r>
    <d v="2023-09-01T00:00:00"/>
    <x v="1"/>
    <s v="Zhang, Evelyn"/>
    <x v="2"/>
    <s v="Paseo"/>
    <n v="549"/>
    <n v="8235"/>
    <n v="5490"/>
    <n v="2745"/>
  </r>
  <r>
    <d v="2023-09-01T00:00:00"/>
    <x v="4"/>
    <s v="Adeyemi, Jamal"/>
    <x v="3"/>
    <s v="Paseo"/>
    <n v="788"/>
    <n v="236400"/>
    <n v="197000"/>
    <n v="39400"/>
  </r>
  <r>
    <d v="2024-09-01T00:00:00"/>
    <x v="1"/>
    <s v="Adeyemi, Jamal"/>
    <x v="3"/>
    <s v="Paseo"/>
    <n v="2472"/>
    <n v="37080"/>
    <n v="24720"/>
    <n v="12360"/>
  </r>
  <r>
    <d v="2024-10-01T00:00:00"/>
    <x v="0"/>
    <s v="Kowalski, Sofia"/>
    <x v="4"/>
    <s v="Paseo"/>
    <n v="1143"/>
    <n v="8001"/>
    <n v="5715"/>
    <n v="2286"/>
  </r>
  <r>
    <d v="2023-11-01T00:00:00"/>
    <x v="0"/>
    <s v="Patel, Aria"/>
    <x v="0"/>
    <s v="Paseo"/>
    <n v="1725"/>
    <n v="603750"/>
    <n v="448500"/>
    <n v="155250"/>
  </r>
  <r>
    <d v="2023-11-01T00:00:00"/>
    <x v="2"/>
    <s v="Kowalski, Sofia"/>
    <x v="4"/>
    <s v="Paseo"/>
    <n v="912"/>
    <n v="10944"/>
    <n v="2736"/>
    <n v="8208"/>
  </r>
  <r>
    <d v="2023-12-01T00:00:00"/>
    <x v="1"/>
    <s v="Patel, Aria"/>
    <x v="0"/>
    <s v="Paseo"/>
    <n v="2152"/>
    <n v="32280"/>
    <n v="21520"/>
    <n v="10760"/>
  </r>
  <r>
    <d v="2024-12-01T00:00:00"/>
    <x v="0"/>
    <s v="Patel, Aria"/>
    <x v="0"/>
    <s v="Paseo"/>
    <n v="1817"/>
    <n v="36340"/>
    <n v="18170"/>
    <n v="18170"/>
  </r>
  <r>
    <d v="2024-12-01T00:00:00"/>
    <x v="0"/>
    <s v="Rivera, Carlos"/>
    <x v="1"/>
    <s v="Paseo"/>
    <n v="1513"/>
    <n v="529550"/>
    <n v="393380"/>
    <n v="136170"/>
  </r>
  <r>
    <d v="2024-01-01T00:00:00"/>
    <x v="0"/>
    <s v="Adeyemi, Jamal"/>
    <x v="3"/>
    <s v="Velo"/>
    <n v="1493"/>
    <n v="10451"/>
    <n v="7465"/>
    <n v="2986"/>
  </r>
  <r>
    <d v="2024-02-01T00:00:00"/>
    <x v="3"/>
    <s v="Zhang, Evelyn"/>
    <x v="2"/>
    <s v="Velo"/>
    <n v="1804"/>
    <n v="225500"/>
    <n v="216480"/>
    <n v="9020"/>
  </r>
  <r>
    <d v="2024-03-01T00:00:00"/>
    <x v="2"/>
    <s v="Rivera, Carlos"/>
    <x v="1"/>
    <s v="Velo"/>
    <n v="2161"/>
    <n v="25932"/>
    <n v="6483"/>
    <n v="19449"/>
  </r>
  <r>
    <d v="2024-06-01T00:00:00"/>
    <x v="0"/>
    <s v="Rivera, Carlos"/>
    <x v="1"/>
    <s v="Velo"/>
    <n v="1006"/>
    <n v="352100"/>
    <n v="261560"/>
    <n v="90540"/>
  </r>
  <r>
    <d v="2024-06-01T00:00:00"/>
    <x v="2"/>
    <s v="Rivera, Carlos"/>
    <x v="1"/>
    <s v="Velo"/>
    <n v="1545"/>
    <n v="18540"/>
    <n v="4635"/>
    <n v="13905"/>
  </r>
  <r>
    <d v="2024-08-01T00:00:00"/>
    <x v="3"/>
    <s v="Kowalski, Sofia"/>
    <x v="4"/>
    <s v="Velo"/>
    <n v="2821"/>
    <n v="352625"/>
    <n v="338520"/>
    <n v="14105"/>
  </r>
  <r>
    <d v="2023-10-01T00:00:00"/>
    <x v="3"/>
    <s v="Patel, Aria"/>
    <x v="0"/>
    <s v="Velo"/>
    <n v="345"/>
    <n v="43125"/>
    <n v="41400"/>
    <n v="1725"/>
  </r>
  <r>
    <d v="2024-02-01T00:00:00"/>
    <x v="4"/>
    <s v="Patel, Aria"/>
    <x v="0"/>
    <s v="VTT"/>
    <n v="2001"/>
    <n v="600300"/>
    <n v="500250"/>
    <n v="100050"/>
  </r>
  <r>
    <d v="2024-04-01T00:00:00"/>
    <x v="2"/>
    <s v="Rivera, Carlos"/>
    <x v="1"/>
    <s v="VTT"/>
    <n v="2838"/>
    <n v="34056"/>
    <n v="8514"/>
    <n v="25542"/>
  </r>
  <r>
    <d v="2024-06-01T00:00:00"/>
    <x v="1"/>
    <s v="Zhang, Evelyn"/>
    <x v="2"/>
    <s v="VTT"/>
    <n v="2178"/>
    <n v="32670"/>
    <n v="21780"/>
    <n v="10890"/>
  </r>
  <r>
    <d v="2024-06-01T00:00:00"/>
    <x v="1"/>
    <s v="Rivera, Carlos"/>
    <x v="1"/>
    <s v="VTT"/>
    <n v="888"/>
    <n v="13320"/>
    <n v="8880"/>
    <n v="4440"/>
  </r>
  <r>
    <d v="2023-09-01T00:00:00"/>
    <x v="0"/>
    <s v="Zhang, Evelyn"/>
    <x v="2"/>
    <s v="VTT"/>
    <n v="1527"/>
    <n v="534450"/>
    <n v="397020"/>
    <n v="137430"/>
  </r>
  <r>
    <d v="2024-09-01T00:00:00"/>
    <x v="4"/>
    <s v="Zhang, Evelyn"/>
    <x v="2"/>
    <s v="VTT"/>
    <n v="2151"/>
    <n v="645300"/>
    <n v="537750"/>
    <n v="107550"/>
  </r>
  <r>
    <d v="2024-12-01T00:00:00"/>
    <x v="0"/>
    <s v="Patel, Aria"/>
    <x v="0"/>
    <s v="VTT"/>
    <n v="1817"/>
    <n v="36340"/>
    <n v="18170"/>
    <n v="18170"/>
  </r>
  <r>
    <d v="2024-02-01T00:00:00"/>
    <x v="0"/>
    <s v="Zhang, Evelyn"/>
    <x v="2"/>
    <s v="Amarilla"/>
    <n v="2750"/>
    <n v="962500"/>
    <n v="715000"/>
    <n v="247500"/>
  </r>
  <r>
    <d v="2024-04-01T00:00:00"/>
    <x v="2"/>
    <s v="Kowalski, Sofia"/>
    <x v="4"/>
    <s v="Amarilla"/>
    <n v="1953"/>
    <n v="23436"/>
    <n v="5859"/>
    <n v="17577"/>
  </r>
  <r>
    <d v="2024-04-01T00:00:00"/>
    <x v="3"/>
    <s v="Rivera, Carlos"/>
    <x v="1"/>
    <s v="Amarilla"/>
    <n v="4219.5"/>
    <n v="527437.5"/>
    <n v="506340"/>
    <n v="21097.5"/>
  </r>
  <r>
    <d v="2024-06-01T00:00:00"/>
    <x v="0"/>
    <s v="Zhang, Evelyn"/>
    <x v="2"/>
    <s v="Amarilla"/>
    <n v="1899"/>
    <n v="37980"/>
    <n v="18990"/>
    <n v="18990"/>
  </r>
  <r>
    <d v="2024-07-01T00:00:00"/>
    <x v="0"/>
    <s v="Rivera, Carlos"/>
    <x v="1"/>
    <s v="Amarilla"/>
    <n v="1686"/>
    <n v="11802"/>
    <n v="8430"/>
    <n v="3372"/>
  </r>
  <r>
    <d v="2024-08-01T00:00:00"/>
    <x v="2"/>
    <s v="Kowalski, Sofia"/>
    <x v="4"/>
    <s v="Amarilla"/>
    <n v="2141"/>
    <n v="25692"/>
    <n v="6423"/>
    <n v="19269"/>
  </r>
  <r>
    <d v="2024-10-01T00:00:00"/>
    <x v="0"/>
    <s v="Kowalski, Sofia"/>
    <x v="4"/>
    <s v="Amarilla"/>
    <n v="1143"/>
    <n v="8001"/>
    <n v="5715"/>
    <n v="2286"/>
  </r>
  <r>
    <d v="2024-12-01T00:00:00"/>
    <x v="1"/>
    <s v="Kowalski, Sofia"/>
    <x v="4"/>
    <s v="Amarilla"/>
    <n v="615"/>
    <n v="9225"/>
    <n v="6150"/>
    <n v="3075"/>
  </r>
  <r>
    <d v="2024-01-01T00:00:00"/>
    <x v="0"/>
    <s v="Zhang, Evelyn"/>
    <x v="2"/>
    <s v="Paseo"/>
    <n v="3945"/>
    <n v="27338.850000000002"/>
    <n v="19725"/>
    <n v="7613.8500000000022"/>
  </r>
  <r>
    <d v="2024-02-01T00:00:00"/>
    <x v="1"/>
    <s v="Zhang, Evelyn"/>
    <x v="2"/>
    <s v="Paseo"/>
    <n v="2296"/>
    <n v="34095.599999999999"/>
    <n v="22960"/>
    <n v="11135.599999999999"/>
  </r>
  <r>
    <d v="2024-05-01T00:00:00"/>
    <x v="0"/>
    <s v="Zhang, Evelyn"/>
    <x v="2"/>
    <s v="Paseo"/>
    <n v="1030"/>
    <n v="7137.9"/>
    <n v="5150"/>
    <n v="1987.8999999999996"/>
  </r>
  <r>
    <d v="2024-11-01T00:00:00"/>
    <x v="0"/>
    <s v="Zhang, Evelyn"/>
    <x v="2"/>
    <s v="Velo"/>
    <n v="639"/>
    <n v="4428.2700000000004"/>
    <n v="3195"/>
    <n v="1233.2700000000004"/>
  </r>
  <r>
    <d v="2024-03-01T00:00:00"/>
    <x v="0"/>
    <s v="Patel, Aria"/>
    <x v="0"/>
    <s v="VTT"/>
    <n v="1326"/>
    <n v="9189.18"/>
    <n v="6630"/>
    <n v="2559.1800000000003"/>
  </r>
  <r>
    <d v="2024-02-01T00:00:00"/>
    <x v="2"/>
    <s v="Kowalski, Sofia"/>
    <x v="4"/>
    <s v="Carretera"/>
    <n v="1858"/>
    <n v="22073.040000000001"/>
    <n v="5574"/>
    <n v="16499.04"/>
  </r>
  <r>
    <d v="2024-03-01T00:00:00"/>
    <x v="0"/>
    <s v="Adeyemi, Jamal"/>
    <x v="3"/>
    <s v="Carretera"/>
    <n v="1210"/>
    <n v="419265"/>
    <n v="314600"/>
    <n v="104665"/>
  </r>
  <r>
    <d v="2024-07-01T00:00:00"/>
    <x v="0"/>
    <s v="Kowalski, Sofia"/>
    <x v="4"/>
    <s v="Carretera"/>
    <n v="2529"/>
    <n v="17525.97"/>
    <n v="12645"/>
    <n v="4880.9699999999993"/>
  </r>
  <r>
    <d v="2024-09-01T00:00:00"/>
    <x v="2"/>
    <s v="Patel, Aria"/>
    <x v="0"/>
    <s v="Carretera"/>
    <n v="1445"/>
    <n v="17166.599999999999"/>
    <n v="4335"/>
    <n v="12831.599999999999"/>
  </r>
  <r>
    <d v="2023-09-01T00:00:00"/>
    <x v="3"/>
    <s v="Kowalski, Sofia"/>
    <x v="4"/>
    <s v="Carretera"/>
    <n v="330"/>
    <n v="40837.5"/>
    <n v="39600"/>
    <n v="1237.5"/>
  </r>
  <r>
    <d v="2024-09-01T00:00:00"/>
    <x v="2"/>
    <s v="Zhang, Evelyn"/>
    <x v="2"/>
    <s v="Carretera"/>
    <n v="2671"/>
    <n v="31731.48"/>
    <n v="8013"/>
    <n v="23718.48"/>
  </r>
  <r>
    <d v="2023-10-01T00:00:00"/>
    <x v="2"/>
    <s v="Rivera, Carlos"/>
    <x v="1"/>
    <s v="Carretera"/>
    <n v="766"/>
    <n v="9100.08"/>
    <n v="2298"/>
    <n v="6802.08"/>
  </r>
  <r>
    <d v="2023-10-01T00:00:00"/>
    <x v="4"/>
    <s v="Adeyemi, Jamal"/>
    <x v="3"/>
    <s v="Carretera"/>
    <n v="494"/>
    <n v="146718"/>
    <n v="123500"/>
    <n v="23218"/>
  </r>
  <r>
    <d v="2024-10-01T00:00:00"/>
    <x v="0"/>
    <s v="Adeyemi, Jamal"/>
    <x v="3"/>
    <s v="Carretera"/>
    <n v="1397"/>
    <n v="484060.5"/>
    <n v="363220"/>
    <n v="120840.5"/>
  </r>
  <r>
    <d v="2024-12-01T00:00:00"/>
    <x v="0"/>
    <s v="Zhang, Evelyn"/>
    <x v="2"/>
    <s v="Carretera"/>
    <n v="2155"/>
    <n v="746707.5"/>
    <n v="560300"/>
    <n v="186407.5"/>
  </r>
  <r>
    <d v="2024-03-01T00:00:00"/>
    <x v="1"/>
    <s v="Adeyemi, Jamal"/>
    <x v="3"/>
    <s v="Montana"/>
    <n v="2214"/>
    <n v="32877.9"/>
    <n v="22140"/>
    <n v="10737.900000000001"/>
  </r>
  <r>
    <d v="2024-04-01T00:00:00"/>
    <x v="4"/>
    <s v="Kowalski, Sofia"/>
    <x v="4"/>
    <s v="Montana"/>
    <n v="2301"/>
    <n v="683397"/>
    <n v="575250"/>
    <n v="108147"/>
  </r>
  <r>
    <d v="2024-07-01T00:00:00"/>
    <x v="0"/>
    <s v="Zhang, Evelyn"/>
    <x v="2"/>
    <s v="Montana"/>
    <n v="1375.5"/>
    <n v="27234.899999999998"/>
    <n v="13755"/>
    <n v="13479.899999999998"/>
  </r>
  <r>
    <d v="2024-08-01T00:00:00"/>
    <x v="0"/>
    <s v="Patel, Aria"/>
    <x v="0"/>
    <s v="Montana"/>
    <n v="1830"/>
    <n v="12681.9"/>
    <n v="9150"/>
    <n v="3531.8999999999996"/>
  </r>
  <r>
    <d v="2023-09-01T00:00:00"/>
    <x v="4"/>
    <s v="Kowalski, Sofia"/>
    <x v="4"/>
    <s v="Montana"/>
    <n v="2498"/>
    <n v="741906"/>
    <n v="624500"/>
    <n v="117406"/>
  </r>
  <r>
    <d v="2023-10-01T00:00:00"/>
    <x v="3"/>
    <s v="Kowalski, Sofia"/>
    <x v="4"/>
    <s v="Montana"/>
    <n v="663"/>
    <n v="82046.25"/>
    <n v="79560"/>
    <n v="2486.25"/>
  </r>
  <r>
    <d v="2024-02-01T00:00:00"/>
    <x v="1"/>
    <s v="Kowalski, Sofia"/>
    <x v="4"/>
    <s v="Paseo"/>
    <n v="1514"/>
    <n v="22482.9"/>
    <n v="15140"/>
    <n v="7342.9000000000015"/>
  </r>
  <r>
    <d v="2024-04-01T00:00:00"/>
    <x v="0"/>
    <s v="Kowalski, Sofia"/>
    <x v="4"/>
    <s v="Paseo"/>
    <n v="4492.5"/>
    <n v="31133.024999999998"/>
    <n v="22462.5"/>
    <n v="8670.5249999999978"/>
  </r>
  <r>
    <d v="2024-06-01T00:00:00"/>
    <x v="3"/>
    <s v="Kowalski, Sofia"/>
    <x v="4"/>
    <s v="Paseo"/>
    <n v="727"/>
    <n v="89966.25"/>
    <n v="87240"/>
    <n v="2726.25"/>
  </r>
  <r>
    <d v="2024-06-01T00:00:00"/>
    <x v="3"/>
    <s v="Zhang, Evelyn"/>
    <x v="2"/>
    <s v="Paseo"/>
    <n v="787"/>
    <n v="97391.25"/>
    <n v="94440"/>
    <n v="2951.25"/>
  </r>
  <r>
    <d v="2024-07-01T00:00:00"/>
    <x v="3"/>
    <s v="Adeyemi, Jamal"/>
    <x v="3"/>
    <s v="Paseo"/>
    <n v="1823"/>
    <n v="225596.25"/>
    <n v="218760"/>
    <n v="6836.25"/>
  </r>
  <r>
    <d v="2024-09-01T00:00:00"/>
    <x v="1"/>
    <s v="Rivera, Carlos"/>
    <x v="1"/>
    <s v="Paseo"/>
    <n v="747"/>
    <n v="11092.95"/>
    <n v="7470"/>
    <n v="3622.9500000000007"/>
  </r>
  <r>
    <d v="2023-10-01T00:00:00"/>
    <x v="2"/>
    <s v="Rivera, Carlos"/>
    <x v="1"/>
    <s v="Paseo"/>
    <n v="766"/>
    <n v="9100.08"/>
    <n v="2298"/>
    <n v="6802.08"/>
  </r>
  <r>
    <d v="2024-11-01T00:00:00"/>
    <x v="4"/>
    <s v="Kowalski, Sofia"/>
    <x v="4"/>
    <s v="Paseo"/>
    <n v="2905"/>
    <n v="862785"/>
    <n v="726250"/>
    <n v="136535"/>
  </r>
  <r>
    <d v="2024-12-01T00:00:00"/>
    <x v="0"/>
    <s v="Zhang, Evelyn"/>
    <x v="2"/>
    <s v="Paseo"/>
    <n v="2155"/>
    <n v="746707.5"/>
    <n v="560300"/>
    <n v="186407.5"/>
  </r>
  <r>
    <d v="2024-04-01T00:00:00"/>
    <x v="0"/>
    <s v="Zhang, Evelyn"/>
    <x v="2"/>
    <s v="Velo"/>
    <n v="3864"/>
    <n v="76507.200000000012"/>
    <n v="38640"/>
    <n v="37867.200000000004"/>
  </r>
  <r>
    <d v="2024-05-01T00:00:00"/>
    <x v="0"/>
    <s v="Adeyemi, Jamal"/>
    <x v="3"/>
    <s v="Velo"/>
    <n v="362"/>
    <n v="2508.66"/>
    <n v="1810"/>
    <n v="698.65999999999985"/>
  </r>
  <r>
    <d v="2024-08-01T00:00:00"/>
    <x v="3"/>
    <s v="Patel, Aria"/>
    <x v="0"/>
    <s v="Velo"/>
    <n v="923"/>
    <n v="114221.25"/>
    <n v="110760"/>
    <n v="3461.25"/>
  </r>
  <r>
    <d v="2023-10-01T00:00:00"/>
    <x v="3"/>
    <s v="Kowalski, Sofia"/>
    <x v="4"/>
    <s v="Velo"/>
    <n v="663"/>
    <n v="82046.25"/>
    <n v="79560"/>
    <n v="2486.25"/>
  </r>
  <r>
    <d v="2023-11-01T00:00:00"/>
    <x v="0"/>
    <s v="Patel, Aria"/>
    <x v="0"/>
    <s v="Velo"/>
    <n v="2092"/>
    <n v="14497.56"/>
    <n v="10460"/>
    <n v="4037.5599999999995"/>
  </r>
  <r>
    <d v="2024-03-01T00:00:00"/>
    <x v="0"/>
    <s v="Rivera, Carlos"/>
    <x v="1"/>
    <s v="VTT"/>
    <n v="263"/>
    <n v="1822.59"/>
    <n v="1315"/>
    <n v="507.58999999999992"/>
  </r>
  <r>
    <d v="2024-04-01T00:00:00"/>
    <x v="0"/>
    <s v="Patel, Aria"/>
    <x v="0"/>
    <s v="VTT"/>
    <n v="943.5"/>
    <n v="326922.75"/>
    <n v="245310"/>
    <n v="81612.75"/>
  </r>
  <r>
    <d v="2024-06-01T00:00:00"/>
    <x v="3"/>
    <s v="Kowalski, Sofia"/>
    <x v="4"/>
    <s v="VTT"/>
    <n v="727"/>
    <n v="89966.25"/>
    <n v="87240"/>
    <n v="2726.25"/>
  </r>
  <r>
    <d v="2024-06-01T00:00:00"/>
    <x v="3"/>
    <s v="Zhang, Evelyn"/>
    <x v="2"/>
    <s v="VTT"/>
    <n v="787"/>
    <n v="97391.25"/>
    <n v="94440"/>
    <n v="2951.25"/>
  </r>
  <r>
    <d v="2024-09-01T00:00:00"/>
    <x v="4"/>
    <s v="Rivera, Carlos"/>
    <x v="1"/>
    <s v="VTT"/>
    <n v="986"/>
    <n v="292842"/>
    <n v="246500"/>
    <n v="46342"/>
  </r>
  <r>
    <d v="2023-10-01T00:00:00"/>
    <x v="4"/>
    <s v="Adeyemi, Jamal"/>
    <x v="3"/>
    <s v="VTT"/>
    <n v="494"/>
    <n v="146718"/>
    <n v="123500"/>
    <n v="23218"/>
  </r>
  <r>
    <d v="2024-10-01T00:00:00"/>
    <x v="0"/>
    <s v="Adeyemi, Jamal"/>
    <x v="3"/>
    <s v="VTT"/>
    <n v="1397"/>
    <n v="484060.5"/>
    <n v="363220"/>
    <n v="120840.5"/>
  </r>
  <r>
    <d v="2024-11-01T00:00:00"/>
    <x v="3"/>
    <s v="Zhang, Evelyn"/>
    <x v="2"/>
    <s v="VTT"/>
    <n v="1744"/>
    <n v="215820"/>
    <n v="209280"/>
    <n v="6540"/>
  </r>
  <r>
    <d v="2023-09-01T00:00:00"/>
    <x v="2"/>
    <s v="Kowalski, Sofia"/>
    <x v="4"/>
    <s v="Amarilla"/>
    <n v="1989"/>
    <n v="23629.32"/>
    <n v="5967"/>
    <n v="17662.32"/>
  </r>
  <r>
    <d v="2023-11-01T00:00:00"/>
    <x v="1"/>
    <s v="Zhang, Evelyn"/>
    <x v="2"/>
    <s v="Amarilla"/>
    <n v="321"/>
    <n v="4766.8500000000004"/>
    <n v="3210"/>
    <n v="1556.8500000000004"/>
  </r>
  <r>
    <d v="2024-04-01T00:00:00"/>
    <x v="3"/>
    <s v="Patel, Aria"/>
    <x v="0"/>
    <s v="Carretera"/>
    <n v="742.5"/>
    <n v="90956.25"/>
    <n v="89100"/>
    <n v="1856.25"/>
  </r>
  <r>
    <d v="2024-10-01T00:00:00"/>
    <x v="2"/>
    <s v="Patel, Aria"/>
    <x v="0"/>
    <s v="Carretera"/>
    <n v="1295"/>
    <n v="15229.2"/>
    <n v="3885"/>
    <n v="11344.2"/>
  </r>
  <r>
    <d v="2023-10-01T00:00:00"/>
    <x v="4"/>
    <s v="Rivera, Carlos"/>
    <x v="1"/>
    <s v="Carretera"/>
    <n v="214"/>
    <n v="62916"/>
    <n v="53500"/>
    <n v="9416"/>
  </r>
  <r>
    <d v="2023-11-01T00:00:00"/>
    <x v="0"/>
    <s v="Zhang, Evelyn"/>
    <x v="2"/>
    <s v="Carretera"/>
    <n v="2145"/>
    <n v="14714.7"/>
    <n v="10725"/>
    <n v="3989.7000000000007"/>
  </r>
  <r>
    <d v="2024-12-01T00:00:00"/>
    <x v="0"/>
    <s v="Patel, Aria"/>
    <x v="0"/>
    <s v="Carretera"/>
    <n v="2852"/>
    <n v="978236"/>
    <n v="741520"/>
    <n v="236716"/>
  </r>
  <r>
    <d v="2024-06-01T00:00:00"/>
    <x v="2"/>
    <s v="Kowalski, Sofia"/>
    <x v="4"/>
    <s v="Montana"/>
    <n v="1142"/>
    <n v="13429.92"/>
    <n v="3426"/>
    <n v="10003.92"/>
  </r>
  <r>
    <d v="2024-10-01T00:00:00"/>
    <x v="0"/>
    <s v="Kowalski, Sofia"/>
    <x v="4"/>
    <s v="Montana"/>
    <n v="1566"/>
    <n v="30693.599999999999"/>
    <n v="15660"/>
    <n v="15033.599999999999"/>
  </r>
  <r>
    <d v="2024-11-01T00:00:00"/>
    <x v="2"/>
    <s v="Adeyemi, Jamal"/>
    <x v="3"/>
    <s v="Montana"/>
    <n v="690"/>
    <n v="8114.4"/>
    <n v="2070"/>
    <n v="6044.4"/>
  </r>
  <r>
    <d v="2023-11-01T00:00:00"/>
    <x v="3"/>
    <s v="Adeyemi, Jamal"/>
    <x v="3"/>
    <s v="Montana"/>
    <n v="1660"/>
    <n v="203350"/>
    <n v="199200"/>
    <n v="4150"/>
  </r>
  <r>
    <d v="2024-02-01T00:00:00"/>
    <x v="1"/>
    <s v="Patel, Aria"/>
    <x v="0"/>
    <s v="Paseo"/>
    <n v="2363"/>
    <n v="34736.1"/>
    <n v="23630"/>
    <n v="11106.099999999999"/>
  </r>
  <r>
    <d v="2024-05-01T00:00:00"/>
    <x v="4"/>
    <s v="Zhang, Evelyn"/>
    <x v="2"/>
    <s v="Paseo"/>
    <n v="918"/>
    <n v="269892"/>
    <n v="229500"/>
    <n v="40392"/>
  </r>
  <r>
    <d v="2024-05-01T00:00:00"/>
    <x v="4"/>
    <s v="Rivera, Carlos"/>
    <x v="1"/>
    <s v="Paseo"/>
    <n v="1728"/>
    <n v="508032"/>
    <n v="432000"/>
    <n v="76032"/>
  </r>
  <r>
    <d v="2024-06-01T00:00:00"/>
    <x v="2"/>
    <s v="Kowalski, Sofia"/>
    <x v="4"/>
    <s v="Paseo"/>
    <n v="1142"/>
    <n v="13429.92"/>
    <n v="3426"/>
    <n v="10003.92"/>
  </r>
  <r>
    <d v="2024-06-01T00:00:00"/>
    <x v="3"/>
    <s v="Adeyemi, Jamal"/>
    <x v="3"/>
    <s v="Paseo"/>
    <n v="662"/>
    <n v="81095"/>
    <n v="79440"/>
    <n v="1655"/>
  </r>
  <r>
    <d v="2024-10-01T00:00:00"/>
    <x v="2"/>
    <s v="Patel, Aria"/>
    <x v="0"/>
    <s v="Paseo"/>
    <n v="1295"/>
    <n v="15229.2"/>
    <n v="3885"/>
    <n v="11344.2"/>
  </r>
  <r>
    <d v="2023-10-01T00:00:00"/>
    <x v="3"/>
    <s v="Rivera, Carlos"/>
    <x v="1"/>
    <s v="Paseo"/>
    <n v="809"/>
    <n v="99102.5"/>
    <n v="97080"/>
    <n v="2022.5"/>
  </r>
  <r>
    <d v="2023-10-01T00:00:00"/>
    <x v="3"/>
    <s v="Adeyemi, Jamal"/>
    <x v="3"/>
    <s v="Paseo"/>
    <n v="2145"/>
    <n v="262762.5"/>
    <n v="257400"/>
    <n v="5362.5"/>
  </r>
  <r>
    <d v="2023-11-01T00:00:00"/>
    <x v="2"/>
    <s v="Zhang, Evelyn"/>
    <x v="2"/>
    <s v="Paseo"/>
    <n v="1785"/>
    <n v="20991.599999999999"/>
    <n v="5355"/>
    <n v="15636.599999999999"/>
  </r>
  <r>
    <d v="2024-12-01T00:00:00"/>
    <x v="4"/>
    <s v="Patel, Aria"/>
    <x v="0"/>
    <s v="Paseo"/>
    <n v="1916"/>
    <n v="563304"/>
    <n v="479000"/>
    <n v="84304"/>
  </r>
  <r>
    <d v="2024-12-01T00:00:00"/>
    <x v="0"/>
    <s v="Patel, Aria"/>
    <x v="0"/>
    <s v="Paseo"/>
    <n v="2852"/>
    <n v="978236"/>
    <n v="741520"/>
    <n v="236716"/>
  </r>
  <r>
    <d v="2024-12-01T00:00:00"/>
    <x v="3"/>
    <s v="Patel, Aria"/>
    <x v="0"/>
    <s v="Paseo"/>
    <n v="2729"/>
    <n v="334302.5"/>
    <n v="327480"/>
    <n v="6822.5"/>
  </r>
  <r>
    <d v="2023-12-01T00:00:00"/>
    <x v="1"/>
    <s v="Kowalski, Sofia"/>
    <x v="4"/>
    <s v="Paseo"/>
    <n v="1925"/>
    <n v="28297.5"/>
    <n v="19250"/>
    <n v="9047.5"/>
  </r>
  <r>
    <d v="2023-12-01T00:00:00"/>
    <x v="0"/>
    <s v="Kowalski, Sofia"/>
    <x v="4"/>
    <s v="Paseo"/>
    <n v="2013"/>
    <n v="13809.18"/>
    <n v="10065"/>
    <n v="3744.1800000000003"/>
  </r>
  <r>
    <d v="2024-12-01T00:00:00"/>
    <x v="2"/>
    <s v="Zhang, Evelyn"/>
    <x v="2"/>
    <s v="Paseo"/>
    <n v="1055"/>
    <n v="12406.8"/>
    <n v="3165"/>
    <n v="9241.7999999999993"/>
  </r>
  <r>
    <d v="2024-12-01T00:00:00"/>
    <x v="2"/>
    <s v="Adeyemi, Jamal"/>
    <x v="3"/>
    <s v="Paseo"/>
    <n v="1084"/>
    <n v="12747.84"/>
    <n v="3252"/>
    <n v="9495.84"/>
  </r>
  <r>
    <d v="2024-10-01T00:00:00"/>
    <x v="0"/>
    <s v="Kowalski, Sofia"/>
    <x v="4"/>
    <s v="Velo"/>
    <n v="1566"/>
    <n v="30693.599999999999"/>
    <n v="15660"/>
    <n v="15033.599999999999"/>
  </r>
  <r>
    <d v="2023-10-01T00:00:00"/>
    <x v="0"/>
    <s v="Rivera, Carlos"/>
    <x v="1"/>
    <s v="Velo"/>
    <n v="2966"/>
    <n v="1017338"/>
    <n v="771160"/>
    <n v="246178"/>
  </r>
  <r>
    <d v="2024-10-01T00:00:00"/>
    <x v="0"/>
    <s v="Rivera, Carlos"/>
    <x v="1"/>
    <s v="Velo"/>
    <n v="2877"/>
    <n v="986811"/>
    <n v="748020"/>
    <n v="238791"/>
  </r>
  <r>
    <d v="2023-10-01T00:00:00"/>
    <x v="3"/>
    <s v="Rivera, Carlos"/>
    <x v="1"/>
    <s v="Velo"/>
    <n v="809"/>
    <n v="99102.5"/>
    <n v="97080"/>
    <n v="2022.5"/>
  </r>
  <r>
    <d v="2023-10-01T00:00:00"/>
    <x v="3"/>
    <s v="Adeyemi, Jamal"/>
    <x v="3"/>
    <s v="Velo"/>
    <n v="2145"/>
    <n v="262762.5"/>
    <n v="257400"/>
    <n v="5362.5"/>
  </r>
  <r>
    <d v="2024-12-01T00:00:00"/>
    <x v="2"/>
    <s v="Zhang, Evelyn"/>
    <x v="2"/>
    <s v="Velo"/>
    <n v="1055"/>
    <n v="12406.8"/>
    <n v="3165"/>
    <n v="9241.7999999999993"/>
  </r>
  <r>
    <d v="2023-12-01T00:00:00"/>
    <x v="0"/>
    <s v="Adeyemi, Jamal"/>
    <x v="3"/>
    <s v="Velo"/>
    <n v="544"/>
    <n v="10662.4"/>
    <n v="5440"/>
    <n v="5222.3999999999996"/>
  </r>
  <r>
    <d v="2024-12-01T00:00:00"/>
    <x v="2"/>
    <s v="Adeyemi, Jamal"/>
    <x v="3"/>
    <s v="Velo"/>
    <n v="1084"/>
    <n v="12747.84"/>
    <n v="3252"/>
    <n v="9495.84"/>
  </r>
  <r>
    <d v="2024-06-01T00:00:00"/>
    <x v="3"/>
    <s v="Adeyemi, Jamal"/>
    <x v="3"/>
    <s v="VTT"/>
    <n v="662"/>
    <n v="81095"/>
    <n v="79440"/>
    <n v="1655"/>
  </r>
  <r>
    <d v="2023-10-01T00:00:00"/>
    <x v="4"/>
    <s v="Rivera, Carlos"/>
    <x v="1"/>
    <s v="VTT"/>
    <n v="214"/>
    <n v="62916"/>
    <n v="53500"/>
    <n v="9416"/>
  </r>
  <r>
    <d v="2024-10-01T00:00:00"/>
    <x v="0"/>
    <s v="Rivera, Carlos"/>
    <x v="1"/>
    <s v="VTT"/>
    <n v="2877"/>
    <n v="986811"/>
    <n v="748020"/>
    <n v="238791"/>
  </r>
  <r>
    <d v="2024-12-01T00:00:00"/>
    <x v="3"/>
    <s v="Patel, Aria"/>
    <x v="0"/>
    <s v="VTT"/>
    <n v="2729"/>
    <n v="334302.5"/>
    <n v="327480"/>
    <n v="6822.5"/>
  </r>
  <r>
    <d v="2023-12-01T00:00:00"/>
    <x v="0"/>
    <s v="Kowalski, Sofia"/>
    <x v="4"/>
    <s v="VTT"/>
    <n v="266"/>
    <n v="91238"/>
    <n v="69160"/>
    <n v="22078"/>
  </r>
  <r>
    <d v="2023-12-01T00:00:00"/>
    <x v="0"/>
    <s v="Adeyemi, Jamal"/>
    <x v="3"/>
    <s v="VTT"/>
    <n v="1940"/>
    <n v="665420"/>
    <n v="504400"/>
    <n v="161020"/>
  </r>
  <r>
    <d v="2024-03-01T00:00:00"/>
    <x v="4"/>
    <s v="Rivera, Carlos"/>
    <x v="1"/>
    <s v="Amarilla"/>
    <n v="259"/>
    <n v="76146"/>
    <n v="64750"/>
    <n v="11396"/>
  </r>
  <r>
    <d v="2024-03-01T00:00:00"/>
    <x v="4"/>
    <s v="Adeyemi, Jamal"/>
    <x v="3"/>
    <s v="Amarilla"/>
    <n v="1101"/>
    <n v="323694"/>
    <n v="275250"/>
    <n v="48444"/>
  </r>
  <r>
    <d v="2024-05-01T00:00:00"/>
    <x v="3"/>
    <s v="Rivera, Carlos"/>
    <x v="1"/>
    <s v="Amarilla"/>
    <n v="2276"/>
    <n v="278810"/>
    <n v="273120"/>
    <n v="5690"/>
  </r>
  <r>
    <d v="2023-10-01T00:00:00"/>
    <x v="0"/>
    <s v="Rivera, Carlos"/>
    <x v="1"/>
    <s v="Amarilla"/>
    <n v="2966"/>
    <n v="1017338"/>
    <n v="771160"/>
    <n v="246178"/>
  </r>
  <r>
    <d v="2024-11-01T00:00:00"/>
    <x v="0"/>
    <s v="Kowalski, Sofia"/>
    <x v="4"/>
    <s v="Amarilla"/>
    <n v="1236"/>
    <n v="24225.599999999999"/>
    <n v="12360"/>
    <n v="11865.599999999999"/>
  </r>
  <r>
    <d v="2024-11-01T00:00:00"/>
    <x v="0"/>
    <s v="Zhang, Evelyn"/>
    <x v="2"/>
    <s v="Amarilla"/>
    <n v="941"/>
    <n v="18443.599999999999"/>
    <n v="9410"/>
    <n v="9033.5999999999985"/>
  </r>
  <r>
    <d v="2024-12-01T00:00:00"/>
    <x v="4"/>
    <s v="Patel, Aria"/>
    <x v="0"/>
    <s v="Amarilla"/>
    <n v="1916"/>
    <n v="563304"/>
    <n v="479000"/>
    <n v="84304"/>
  </r>
  <r>
    <d v="2024-04-01T00:00:00"/>
    <x v="3"/>
    <s v="Zhang, Evelyn"/>
    <x v="2"/>
    <s v="Carretera"/>
    <n v="4243.5"/>
    <n v="514524.375"/>
    <n v="509220"/>
    <n v="5304.375"/>
  </r>
  <r>
    <d v="2024-04-01T00:00:00"/>
    <x v="0"/>
    <s v="Rivera, Carlos"/>
    <x v="1"/>
    <s v="Carretera"/>
    <n v="2580"/>
    <n v="50052"/>
    <n v="25800"/>
    <n v="24252"/>
  </r>
  <r>
    <d v="2024-06-01T00:00:00"/>
    <x v="4"/>
    <s v="Rivera, Carlos"/>
    <x v="1"/>
    <s v="Carretera"/>
    <n v="689"/>
    <n v="200499"/>
    <n v="172250"/>
    <n v="28249"/>
  </r>
  <r>
    <d v="2024-09-01T00:00:00"/>
    <x v="2"/>
    <s v="Kowalski, Sofia"/>
    <x v="4"/>
    <s v="Carretera"/>
    <n v="1947"/>
    <n v="22663.08"/>
    <n v="5841"/>
    <n v="16822.080000000002"/>
  </r>
  <r>
    <d v="2023-12-01T00:00:00"/>
    <x v="2"/>
    <s v="Patel, Aria"/>
    <x v="0"/>
    <s v="Carretera"/>
    <n v="908"/>
    <n v="10569.12"/>
    <n v="2724"/>
    <n v="7845.1200000000008"/>
  </r>
  <r>
    <d v="2024-02-01T00:00:00"/>
    <x v="0"/>
    <s v="Rivera, Carlos"/>
    <x v="1"/>
    <s v="Montana"/>
    <n v="1958"/>
    <n v="13294.82"/>
    <n v="9790"/>
    <n v="3504.8199999999997"/>
  </r>
  <r>
    <d v="2024-06-01T00:00:00"/>
    <x v="2"/>
    <s v="Zhang, Evelyn"/>
    <x v="2"/>
    <s v="Montana"/>
    <n v="1901"/>
    <n v="22127.64"/>
    <n v="5703"/>
    <n v="16424.64"/>
  </r>
  <r>
    <d v="2024-09-01T00:00:00"/>
    <x v="0"/>
    <s v="Zhang, Evelyn"/>
    <x v="2"/>
    <s v="Montana"/>
    <n v="544"/>
    <n v="3693.76"/>
    <n v="2720"/>
    <n v="973.76000000000022"/>
  </r>
  <r>
    <d v="2023-09-01T00:00:00"/>
    <x v="0"/>
    <s v="Rivera, Carlos"/>
    <x v="1"/>
    <s v="Montana"/>
    <n v="1797"/>
    <n v="610081.5"/>
    <n v="467220"/>
    <n v="142861.5"/>
  </r>
  <r>
    <d v="2024-12-01T00:00:00"/>
    <x v="3"/>
    <s v="Zhang, Evelyn"/>
    <x v="2"/>
    <s v="Montana"/>
    <n v="1287"/>
    <n v="156048.75"/>
    <n v="154440"/>
    <n v="1608.75"/>
  </r>
  <r>
    <d v="2024-12-01T00:00:00"/>
    <x v="3"/>
    <s v="Rivera, Carlos"/>
    <x v="1"/>
    <s v="Montana"/>
    <n v="1706"/>
    <n v="206852.5"/>
    <n v="204720"/>
    <n v="2132.5"/>
  </r>
  <r>
    <d v="2024-01-01T00:00:00"/>
    <x v="4"/>
    <s v="Zhang, Evelyn"/>
    <x v="2"/>
    <s v="Paseo"/>
    <n v="2434.5"/>
    <n v="708439.5"/>
    <n v="608625"/>
    <n v="99814.5"/>
  </r>
  <r>
    <d v="2024-03-01T00:00:00"/>
    <x v="3"/>
    <s v="Patel, Aria"/>
    <x v="0"/>
    <s v="Paseo"/>
    <n v="1774"/>
    <n v="215097.5"/>
    <n v="212880"/>
    <n v="2217.5"/>
  </r>
  <r>
    <d v="2024-06-01T00:00:00"/>
    <x v="2"/>
    <s v="Zhang, Evelyn"/>
    <x v="2"/>
    <s v="Paseo"/>
    <n v="1901"/>
    <n v="22127.64"/>
    <n v="5703"/>
    <n v="16424.64"/>
  </r>
  <r>
    <d v="2024-06-01T00:00:00"/>
    <x v="4"/>
    <s v="Rivera, Carlos"/>
    <x v="1"/>
    <s v="Paseo"/>
    <n v="689"/>
    <n v="200499"/>
    <n v="172250"/>
    <n v="28249"/>
  </r>
  <r>
    <d v="2024-06-01T00:00:00"/>
    <x v="3"/>
    <s v="Rivera, Carlos"/>
    <x v="1"/>
    <s v="Paseo"/>
    <n v="1570"/>
    <n v="190362.5"/>
    <n v="188400"/>
    <n v="1962.5"/>
  </r>
  <r>
    <d v="2024-07-01T00:00:00"/>
    <x v="2"/>
    <s v="Kowalski, Sofia"/>
    <x v="4"/>
    <s v="Paseo"/>
    <n v="1369.5"/>
    <n v="15940.98"/>
    <n v="4108.5"/>
    <n v="11832.48"/>
  </r>
  <r>
    <d v="2024-10-01T00:00:00"/>
    <x v="3"/>
    <s v="Patel, Aria"/>
    <x v="0"/>
    <s v="Paseo"/>
    <n v="2009"/>
    <n v="243591.25"/>
    <n v="241080"/>
    <n v="2511.25"/>
  </r>
  <r>
    <d v="2023-10-01T00:00:00"/>
    <x v="1"/>
    <s v="Rivera, Carlos"/>
    <x v="1"/>
    <s v="Paseo"/>
    <n v="1945"/>
    <n v="28299.75"/>
    <n v="19450"/>
    <n v="8849.75"/>
  </r>
  <r>
    <d v="2024-12-01T00:00:00"/>
    <x v="3"/>
    <s v="Zhang, Evelyn"/>
    <x v="2"/>
    <s v="Paseo"/>
    <n v="1287"/>
    <n v="156048.75"/>
    <n v="154440"/>
    <n v="1608.75"/>
  </r>
  <r>
    <d v="2024-12-01T00:00:00"/>
    <x v="3"/>
    <s v="Rivera, Carlos"/>
    <x v="1"/>
    <s v="Paseo"/>
    <n v="1706"/>
    <n v="206852.5"/>
    <n v="204720"/>
    <n v="2132.5"/>
  </r>
  <r>
    <d v="2024-10-01T00:00:00"/>
    <x v="3"/>
    <s v="Patel, Aria"/>
    <x v="0"/>
    <s v="Velo"/>
    <n v="2009"/>
    <n v="243591.25"/>
    <n v="241080"/>
    <n v="2511.25"/>
  </r>
  <r>
    <d v="2024-02-01T00:00:00"/>
    <x v="4"/>
    <s v="Kowalski, Sofia"/>
    <x v="4"/>
    <s v="VTT"/>
    <n v="2844"/>
    <n v="827604"/>
    <n v="711000"/>
    <n v="116604"/>
  </r>
  <r>
    <d v="2024-04-01T00:00:00"/>
    <x v="2"/>
    <s v="Adeyemi, Jamal"/>
    <x v="3"/>
    <s v="VTT"/>
    <n v="1916"/>
    <n v="22302.240000000002"/>
    <n v="5748"/>
    <n v="16554.240000000002"/>
  </r>
  <r>
    <d v="2024-06-01T00:00:00"/>
    <x v="3"/>
    <s v="Rivera, Carlos"/>
    <x v="1"/>
    <s v="VTT"/>
    <n v="1570"/>
    <n v="190362.5"/>
    <n v="188400"/>
    <n v="1962.5"/>
  </r>
  <r>
    <d v="2024-08-01T00:00:00"/>
    <x v="4"/>
    <s v="Patel, Aria"/>
    <x v="0"/>
    <s v="VTT"/>
    <n v="1874"/>
    <n v="545334"/>
    <n v="468500"/>
    <n v="76834"/>
  </r>
  <r>
    <d v="2024-08-01T00:00:00"/>
    <x v="0"/>
    <s v="Adeyemi, Jamal"/>
    <x v="3"/>
    <s v="VTT"/>
    <n v="1642"/>
    <n v="557459"/>
    <n v="426920"/>
    <n v="130539"/>
  </r>
  <r>
    <d v="2023-10-01T00:00:00"/>
    <x v="1"/>
    <s v="Rivera, Carlos"/>
    <x v="1"/>
    <s v="VTT"/>
    <n v="1945"/>
    <n v="28299.75"/>
    <n v="19450"/>
    <n v="8849.75"/>
  </r>
  <r>
    <d v="2024-05-01T00:00:00"/>
    <x v="0"/>
    <s v="Patel, Aria"/>
    <x v="0"/>
    <s v="Carretera"/>
    <n v="831"/>
    <n v="16121.4"/>
    <n v="8310"/>
    <n v="7811.4"/>
  </r>
  <r>
    <d v="2023-09-01T00:00:00"/>
    <x v="0"/>
    <s v="Adeyemi, Jamal"/>
    <x v="3"/>
    <s v="Paseo"/>
    <n v="1760"/>
    <n v="11950.4"/>
    <n v="8800"/>
    <n v="3150.3999999999996"/>
  </r>
  <r>
    <d v="2024-04-01T00:00:00"/>
    <x v="0"/>
    <s v="Patel, Aria"/>
    <x v="0"/>
    <s v="Velo"/>
    <n v="3850.5"/>
    <n v="74699.700000000012"/>
    <n v="38505"/>
    <n v="36194.700000000004"/>
  </r>
  <r>
    <d v="2024-01-01T00:00:00"/>
    <x v="2"/>
    <s v="Rivera, Carlos"/>
    <x v="1"/>
    <s v="VTT"/>
    <n v="2479"/>
    <n v="28855.56"/>
    <n v="7437"/>
    <n v="21418.560000000001"/>
  </r>
  <r>
    <d v="2024-10-01T00:00:00"/>
    <x v="1"/>
    <s v="Adeyemi, Jamal"/>
    <x v="3"/>
    <s v="Montana"/>
    <n v="2031"/>
    <n v="29246.400000000001"/>
    <n v="20310"/>
    <n v="8936.4000000000015"/>
  </r>
  <r>
    <d v="2024-10-01T00:00:00"/>
    <x v="1"/>
    <s v="Adeyemi, Jamal"/>
    <x v="3"/>
    <s v="Paseo"/>
    <n v="2031"/>
    <n v="29246.400000000001"/>
    <n v="20310"/>
    <n v="8936.4000000000015"/>
  </r>
  <r>
    <d v="2023-12-01T00:00:00"/>
    <x v="1"/>
    <s v="Zhang, Evelyn"/>
    <x v="2"/>
    <s v="Paseo"/>
    <n v="2261"/>
    <n v="32558.400000000001"/>
    <n v="22610"/>
    <n v="9948.4000000000015"/>
  </r>
  <r>
    <d v="2023-09-01T00:00:00"/>
    <x v="0"/>
    <s v="Kowalski, Sofia"/>
    <x v="4"/>
    <s v="Velo"/>
    <n v="736"/>
    <n v="14131.2"/>
    <n v="7360"/>
    <n v="6771.2000000000007"/>
  </r>
  <r>
    <d v="2023-10-01T00:00:00"/>
    <x v="0"/>
    <s v="Patel, Aria"/>
    <x v="0"/>
    <s v="Carretera"/>
    <n v="2851"/>
    <n v="19158.72"/>
    <n v="14255"/>
    <n v="4903.7200000000012"/>
  </r>
  <r>
    <d v="2024-10-01T00:00:00"/>
    <x v="4"/>
    <s v="Rivera, Carlos"/>
    <x v="1"/>
    <s v="Carretera"/>
    <n v="2021"/>
    <n v="582048"/>
    <n v="505250"/>
    <n v="76798"/>
  </r>
  <r>
    <d v="2024-12-01T00:00:00"/>
    <x v="0"/>
    <s v="Kowalski, Sofia"/>
    <x v="4"/>
    <s v="Carretera"/>
    <n v="274"/>
    <n v="92064"/>
    <n v="71240"/>
    <n v="20824"/>
  </r>
  <r>
    <d v="2024-03-01T00:00:00"/>
    <x v="1"/>
    <s v="Patel, Aria"/>
    <x v="0"/>
    <s v="Montana"/>
    <n v="1967"/>
    <n v="28324.799999999999"/>
    <n v="19670"/>
    <n v="8654.7999999999993"/>
  </r>
  <r>
    <d v="2024-08-01T00:00:00"/>
    <x v="4"/>
    <s v="Rivera, Carlos"/>
    <x v="1"/>
    <s v="Montana"/>
    <n v="1859"/>
    <n v="535392"/>
    <n v="464750"/>
    <n v="70642"/>
  </r>
  <r>
    <d v="2023-10-01T00:00:00"/>
    <x v="0"/>
    <s v="Patel, Aria"/>
    <x v="0"/>
    <s v="Montana"/>
    <n v="2851"/>
    <n v="19158.72"/>
    <n v="14255"/>
    <n v="4903.7200000000012"/>
  </r>
  <r>
    <d v="2024-10-01T00:00:00"/>
    <x v="4"/>
    <s v="Rivera, Carlos"/>
    <x v="1"/>
    <s v="Montana"/>
    <n v="2021"/>
    <n v="582048"/>
    <n v="505250"/>
    <n v="76798"/>
  </r>
  <r>
    <d v="2024-12-01T00:00:00"/>
    <x v="3"/>
    <s v="Adeyemi, Jamal"/>
    <x v="3"/>
    <s v="Montana"/>
    <n v="1138"/>
    <n v="136560"/>
    <n v="136560"/>
    <n v="0"/>
  </r>
  <r>
    <d v="2024-01-01T00:00:00"/>
    <x v="0"/>
    <s v="Patel, Aria"/>
    <x v="0"/>
    <s v="Paseo"/>
    <n v="4251"/>
    <n v="28566.720000000001"/>
    <n v="21255"/>
    <n v="7311.7199999999993"/>
  </r>
  <r>
    <d v="2024-03-01T00:00:00"/>
    <x v="3"/>
    <s v="Rivera, Carlos"/>
    <x v="1"/>
    <s v="Paseo"/>
    <n v="795"/>
    <n v="95400"/>
    <n v="95400"/>
    <n v="0"/>
  </r>
  <r>
    <d v="2024-04-01T00:00:00"/>
    <x v="4"/>
    <s v="Rivera, Carlos"/>
    <x v="1"/>
    <s v="Paseo"/>
    <n v="1414.5"/>
    <n v="407376"/>
    <n v="353625"/>
    <n v="53751"/>
  </r>
  <r>
    <d v="2024-05-01T00:00:00"/>
    <x v="4"/>
    <s v="Kowalski, Sofia"/>
    <x v="4"/>
    <s v="Paseo"/>
    <n v="2918"/>
    <n v="840384"/>
    <n v="729500"/>
    <n v="110884"/>
  </r>
  <r>
    <d v="2024-07-01T00:00:00"/>
    <x v="0"/>
    <s v="Kowalski, Sofia"/>
    <x v="4"/>
    <s v="Paseo"/>
    <n v="3450"/>
    <n v="1159200"/>
    <n v="897000"/>
    <n v="262200"/>
  </r>
  <r>
    <d v="2024-07-01T00:00:00"/>
    <x v="3"/>
    <s v="Zhang, Evelyn"/>
    <x v="2"/>
    <s v="Paseo"/>
    <n v="2988"/>
    <n v="358560"/>
    <n v="358560"/>
    <n v="0"/>
  </r>
  <r>
    <d v="2024-09-01T00:00:00"/>
    <x v="1"/>
    <s v="Patel, Aria"/>
    <x v="0"/>
    <s v="Paseo"/>
    <n v="218"/>
    <n v="3139.2"/>
    <n v="2180"/>
    <n v="959.19999999999982"/>
  </r>
  <r>
    <d v="2024-09-01T00:00:00"/>
    <x v="0"/>
    <s v="Patel, Aria"/>
    <x v="0"/>
    <s v="Paseo"/>
    <n v="2074"/>
    <n v="39820.800000000003"/>
    <n v="20740"/>
    <n v="19080.800000000003"/>
  </r>
  <r>
    <d v="2024-09-01T00:00:00"/>
    <x v="0"/>
    <s v="Kowalski, Sofia"/>
    <x v="4"/>
    <s v="Paseo"/>
    <n v="1056"/>
    <n v="20275.2"/>
    <n v="10560"/>
    <n v="9715.2000000000007"/>
  </r>
  <r>
    <d v="2023-10-01T00:00:00"/>
    <x v="1"/>
    <s v="Kowalski, Sofia"/>
    <x v="4"/>
    <s v="Paseo"/>
    <n v="671"/>
    <n v="9662.4"/>
    <n v="6710"/>
    <n v="2952.3999999999996"/>
  </r>
  <r>
    <d v="2023-10-01T00:00:00"/>
    <x v="1"/>
    <s v="Adeyemi, Jamal"/>
    <x v="3"/>
    <s v="Paseo"/>
    <n v="1514"/>
    <n v="21801.599999999999"/>
    <n v="15140"/>
    <n v="6661.5999999999985"/>
  </r>
  <r>
    <d v="2024-12-01T00:00:00"/>
    <x v="0"/>
    <s v="Kowalski, Sofia"/>
    <x v="4"/>
    <s v="Paseo"/>
    <n v="274"/>
    <n v="92064"/>
    <n v="71240"/>
    <n v="20824"/>
  </r>
  <r>
    <d v="2024-12-01T00:00:00"/>
    <x v="3"/>
    <s v="Adeyemi, Jamal"/>
    <x v="3"/>
    <s v="Paseo"/>
    <n v="1138"/>
    <n v="136560"/>
    <n v="136560"/>
    <n v="0"/>
  </r>
  <r>
    <d v="2024-03-01T00:00:00"/>
    <x v="2"/>
    <s v="Kowalski, Sofia"/>
    <x v="4"/>
    <s v="Velo"/>
    <n v="1465"/>
    <n v="16876.8"/>
    <n v="4395"/>
    <n v="12481.8"/>
  </r>
  <r>
    <d v="2023-09-01T00:00:00"/>
    <x v="0"/>
    <s v="Patel, Aria"/>
    <x v="0"/>
    <s v="Velo"/>
    <n v="2646"/>
    <n v="50803.199999999997"/>
    <n v="26460"/>
    <n v="24343.199999999997"/>
  </r>
  <r>
    <d v="2024-10-01T00:00:00"/>
    <x v="0"/>
    <s v="Zhang, Evelyn"/>
    <x v="2"/>
    <s v="Velo"/>
    <n v="2177"/>
    <n v="731472"/>
    <n v="566020"/>
    <n v="165452"/>
  </r>
  <r>
    <d v="2024-05-01T00:00:00"/>
    <x v="2"/>
    <s v="Zhang, Evelyn"/>
    <x v="2"/>
    <s v="VTT"/>
    <n v="866"/>
    <n v="9976.32"/>
    <n v="2598"/>
    <n v="7378.32"/>
  </r>
  <r>
    <d v="2023-09-01T00:00:00"/>
    <x v="0"/>
    <s v="Kowalski, Sofia"/>
    <x v="4"/>
    <s v="VTT"/>
    <n v="349"/>
    <n v="117264"/>
    <n v="90740"/>
    <n v="26524"/>
  </r>
  <r>
    <d v="2024-10-01T00:00:00"/>
    <x v="0"/>
    <s v="Zhang, Evelyn"/>
    <x v="2"/>
    <s v="VTT"/>
    <n v="2177"/>
    <n v="731472"/>
    <n v="566020"/>
    <n v="165452"/>
  </r>
  <r>
    <d v="2023-10-01T00:00:00"/>
    <x v="1"/>
    <s v="Adeyemi, Jamal"/>
    <x v="3"/>
    <s v="VTT"/>
    <n v="1514"/>
    <n v="21801.599999999999"/>
    <n v="15140"/>
    <n v="6661.5999999999985"/>
  </r>
  <r>
    <d v="2024-02-01T00:00:00"/>
    <x v="0"/>
    <s v="Adeyemi, Jamal"/>
    <x v="3"/>
    <s v="Amarilla"/>
    <n v="1865"/>
    <n v="626640"/>
    <n v="484900"/>
    <n v="141740"/>
  </r>
  <r>
    <d v="2024-04-01T00:00:00"/>
    <x v="3"/>
    <s v="Adeyemi, Jamal"/>
    <x v="3"/>
    <s v="Amarilla"/>
    <n v="1074"/>
    <n v="128880"/>
    <n v="128880"/>
    <n v="0"/>
  </r>
  <r>
    <d v="2024-09-01T00:00:00"/>
    <x v="0"/>
    <s v="Rivera, Carlos"/>
    <x v="1"/>
    <s v="Amarilla"/>
    <n v="1907"/>
    <n v="640752"/>
    <n v="495820"/>
    <n v="144932"/>
  </r>
  <r>
    <d v="2023-10-01T00:00:00"/>
    <x v="1"/>
    <s v="Kowalski, Sofia"/>
    <x v="4"/>
    <s v="Amarilla"/>
    <n v="671"/>
    <n v="9662.4"/>
    <n v="6710"/>
    <n v="2952.3999999999996"/>
  </r>
  <r>
    <d v="2023-12-01T00:00:00"/>
    <x v="0"/>
    <s v="Patel, Aria"/>
    <x v="0"/>
    <s v="Amarilla"/>
    <n v="1778"/>
    <n v="597408"/>
    <n v="462280"/>
    <n v="135128"/>
  </r>
  <r>
    <d v="2023-10-01T00:00:00"/>
    <x v="0"/>
    <s v="Rivera, Carlos"/>
    <x v="1"/>
    <s v="Montana"/>
    <n v="1159"/>
    <n v="7707.35"/>
    <n v="5795"/>
    <n v="1912.3500000000004"/>
  </r>
  <r>
    <d v="2024-01-01T00:00:00"/>
    <x v="0"/>
    <s v="Rivera, Carlos"/>
    <x v="1"/>
    <s v="Paseo"/>
    <n v="1372"/>
    <n v="9123.7999999999993"/>
    <n v="6860"/>
    <n v="2263.7999999999993"/>
  </r>
  <r>
    <d v="2023-09-01T00:00:00"/>
    <x v="0"/>
    <s v="Patel, Aria"/>
    <x v="0"/>
    <s v="Paseo"/>
    <n v="2349"/>
    <n v="15620.85"/>
    <n v="11745"/>
    <n v="3875.8500000000004"/>
  </r>
  <r>
    <d v="2024-10-01T00:00:00"/>
    <x v="0"/>
    <s v="Adeyemi, Jamal"/>
    <x v="3"/>
    <s v="Paseo"/>
    <n v="2689"/>
    <n v="17881.849999999999"/>
    <n v="13445"/>
    <n v="4436.8499999999985"/>
  </r>
  <r>
    <d v="2024-12-01T00:00:00"/>
    <x v="2"/>
    <s v="Patel, Aria"/>
    <x v="0"/>
    <s v="Paseo"/>
    <n v="2431"/>
    <n v="27713.4"/>
    <n v="7293"/>
    <n v="20420.400000000001"/>
  </r>
  <r>
    <d v="2024-12-01T00:00:00"/>
    <x v="2"/>
    <s v="Patel, Aria"/>
    <x v="0"/>
    <s v="Velo"/>
    <n v="2431"/>
    <n v="27713.4"/>
    <n v="7293"/>
    <n v="20420.400000000001"/>
  </r>
  <r>
    <d v="2024-10-01T00:00:00"/>
    <x v="0"/>
    <s v="Adeyemi, Jamal"/>
    <x v="3"/>
    <s v="VTT"/>
    <n v="2689"/>
    <n v="17881.849999999999"/>
    <n v="13445"/>
    <n v="4436.8499999999985"/>
  </r>
  <r>
    <d v="2024-07-01T00:00:00"/>
    <x v="0"/>
    <s v="Adeyemi, Jamal"/>
    <x v="3"/>
    <s v="Amarilla"/>
    <n v="1683"/>
    <n v="11191.95"/>
    <n v="8415"/>
    <n v="2776.9500000000007"/>
  </r>
  <r>
    <d v="2024-08-01T00:00:00"/>
    <x v="2"/>
    <s v="Adeyemi, Jamal"/>
    <x v="3"/>
    <s v="Amarilla"/>
    <n v="1123"/>
    <n v="12802.2"/>
    <n v="3369"/>
    <n v="9433.2000000000007"/>
  </r>
  <r>
    <d v="2023-10-01T00:00:00"/>
    <x v="0"/>
    <s v="Rivera, Carlos"/>
    <x v="1"/>
    <s v="Amarilla"/>
    <n v="1159"/>
    <n v="7707.35"/>
    <n v="5795"/>
    <n v="1912.3500000000004"/>
  </r>
  <r>
    <d v="2024-02-01T00:00:00"/>
    <x v="2"/>
    <s v="Zhang, Evelyn"/>
    <x v="2"/>
    <s v="Carretera"/>
    <n v="1865"/>
    <n v="21261"/>
    <n v="5595"/>
    <n v="15666"/>
  </r>
  <r>
    <d v="2024-02-01T00:00:00"/>
    <x v="2"/>
    <s v="Rivera, Carlos"/>
    <x v="1"/>
    <s v="Carretera"/>
    <n v="1116"/>
    <n v="12722.4"/>
    <n v="3348"/>
    <n v="9374.4"/>
  </r>
  <r>
    <d v="2024-05-01T00:00:00"/>
    <x v="0"/>
    <s v="Zhang, Evelyn"/>
    <x v="2"/>
    <s v="Carretera"/>
    <n v="1563"/>
    <n v="29697"/>
    <n v="15630"/>
    <n v="14067"/>
  </r>
  <r>
    <d v="2024-06-01T00:00:00"/>
    <x v="4"/>
    <s v="Kowalski, Sofia"/>
    <x v="4"/>
    <s v="Carretera"/>
    <n v="991"/>
    <n v="282435"/>
    <n v="247750"/>
    <n v="34685"/>
  </r>
  <r>
    <d v="2023-11-01T00:00:00"/>
    <x v="0"/>
    <s v="Rivera, Carlos"/>
    <x v="1"/>
    <s v="Carretera"/>
    <n v="1016"/>
    <n v="6756.4"/>
    <n v="5080"/>
    <n v="1676.3999999999996"/>
  </r>
  <r>
    <d v="2024-11-01T00:00:00"/>
    <x v="1"/>
    <s v="Adeyemi, Jamal"/>
    <x v="3"/>
    <s v="Carretera"/>
    <n v="2791"/>
    <n v="39771.75"/>
    <n v="27910"/>
    <n v="11861.75"/>
  </r>
  <r>
    <d v="2024-12-01T00:00:00"/>
    <x v="0"/>
    <s v="Kowalski, Sofia"/>
    <x v="4"/>
    <s v="Carretera"/>
    <n v="570"/>
    <n v="3790.5"/>
    <n v="2850"/>
    <n v="940.5"/>
  </r>
  <r>
    <d v="2024-12-01T00:00:00"/>
    <x v="0"/>
    <s v="Zhang, Evelyn"/>
    <x v="2"/>
    <s v="Carretera"/>
    <n v="2487"/>
    <n v="16538.55"/>
    <n v="12435"/>
    <n v="4103.5499999999993"/>
  </r>
  <r>
    <d v="2024-01-01T00:00:00"/>
    <x v="0"/>
    <s v="Zhang, Evelyn"/>
    <x v="2"/>
    <s v="Montana"/>
    <n v="1384.5"/>
    <n v="460346.25"/>
    <n v="359970"/>
    <n v="100376.25"/>
  </r>
  <r>
    <d v="2024-07-01T00:00:00"/>
    <x v="3"/>
    <s v="Kowalski, Sofia"/>
    <x v="4"/>
    <s v="Montana"/>
    <n v="3627"/>
    <n v="430706.25"/>
    <n v="435240"/>
    <n v="-4533.75"/>
  </r>
  <r>
    <d v="2023-09-01T00:00:00"/>
    <x v="0"/>
    <s v="Adeyemi, Jamal"/>
    <x v="3"/>
    <s v="Montana"/>
    <n v="720"/>
    <n v="239400"/>
    <n v="187200"/>
    <n v="52200"/>
  </r>
  <r>
    <d v="2024-11-01T00:00:00"/>
    <x v="2"/>
    <s v="Rivera, Carlos"/>
    <x v="1"/>
    <s v="Montana"/>
    <n v="2342"/>
    <n v="26698.799999999999"/>
    <n v="7026"/>
    <n v="19672.8"/>
  </r>
  <r>
    <d v="2023-12-01T00:00:00"/>
    <x v="4"/>
    <s v="Adeyemi, Jamal"/>
    <x v="3"/>
    <s v="Montana"/>
    <n v="1100"/>
    <n v="313500"/>
    <n v="275000"/>
    <n v="38500"/>
  </r>
  <r>
    <d v="2024-02-01T00:00:00"/>
    <x v="0"/>
    <s v="Zhang, Evelyn"/>
    <x v="2"/>
    <s v="Paseo"/>
    <n v="1303"/>
    <n v="24757"/>
    <n v="13030"/>
    <n v="11727"/>
  </r>
  <r>
    <d v="2024-03-01T00:00:00"/>
    <x v="3"/>
    <s v="Kowalski, Sofia"/>
    <x v="4"/>
    <s v="Paseo"/>
    <n v="2992"/>
    <n v="355300"/>
    <n v="359040"/>
    <n v="-3740"/>
  </r>
  <r>
    <d v="2024-03-01T00:00:00"/>
    <x v="3"/>
    <s v="Zhang, Evelyn"/>
    <x v="2"/>
    <s v="Paseo"/>
    <n v="2385"/>
    <n v="283218.75"/>
    <n v="286200"/>
    <n v="-2981.25"/>
  </r>
  <r>
    <d v="2024-04-01T00:00:00"/>
    <x v="4"/>
    <s v="Adeyemi, Jamal"/>
    <x v="3"/>
    <s v="Paseo"/>
    <n v="1607"/>
    <n v="457995"/>
    <n v="401750"/>
    <n v="56245"/>
  </r>
  <r>
    <d v="2024-05-01T00:00:00"/>
    <x v="0"/>
    <s v="Kowalski, Sofia"/>
    <x v="4"/>
    <s v="Paseo"/>
    <n v="2327"/>
    <n v="15474.55"/>
    <n v="11635"/>
    <n v="3839.5499999999993"/>
  </r>
  <r>
    <d v="2024-06-01T00:00:00"/>
    <x v="4"/>
    <s v="Kowalski, Sofia"/>
    <x v="4"/>
    <s v="Paseo"/>
    <n v="991"/>
    <n v="282435"/>
    <n v="247750"/>
    <n v="34685"/>
  </r>
  <r>
    <d v="2024-06-01T00:00:00"/>
    <x v="0"/>
    <s v="Kowalski, Sofia"/>
    <x v="4"/>
    <s v="Paseo"/>
    <n v="602"/>
    <n v="200165"/>
    <n v="156520"/>
    <n v="43645"/>
  </r>
  <r>
    <d v="2024-09-01T00:00:00"/>
    <x v="1"/>
    <s v="Zhang, Evelyn"/>
    <x v="2"/>
    <s v="Paseo"/>
    <n v="2620"/>
    <n v="37335"/>
    <n v="26200"/>
    <n v="11135"/>
  </r>
  <r>
    <d v="2023-10-01T00:00:00"/>
    <x v="0"/>
    <s v="Patel, Aria"/>
    <x v="0"/>
    <s v="Paseo"/>
    <n v="1228"/>
    <n v="408310"/>
    <n v="319280"/>
    <n v="89030"/>
  </r>
  <r>
    <d v="2023-10-01T00:00:00"/>
    <x v="0"/>
    <s v="Patel, Aria"/>
    <x v="0"/>
    <s v="Paseo"/>
    <n v="1389"/>
    <n v="26391"/>
    <n v="13890"/>
    <n v="12501"/>
  </r>
  <r>
    <d v="2024-10-01T00:00:00"/>
    <x v="3"/>
    <s v="Kowalski, Sofia"/>
    <x v="4"/>
    <s v="Paseo"/>
    <n v="861"/>
    <n v="102243.75"/>
    <n v="103320"/>
    <n v="-1076.25"/>
  </r>
  <r>
    <d v="2023-10-01T00:00:00"/>
    <x v="3"/>
    <s v="Zhang, Evelyn"/>
    <x v="2"/>
    <s v="Paseo"/>
    <n v="704"/>
    <n v="83600"/>
    <n v="84480"/>
    <n v="-880"/>
  </r>
  <r>
    <d v="2023-12-01T00:00:00"/>
    <x v="0"/>
    <s v="Patel, Aria"/>
    <x v="0"/>
    <s v="Paseo"/>
    <n v="1802"/>
    <n v="34238"/>
    <n v="18020"/>
    <n v="16218"/>
  </r>
  <r>
    <d v="2024-12-01T00:00:00"/>
    <x v="0"/>
    <s v="Kowalski, Sofia"/>
    <x v="4"/>
    <s v="Paseo"/>
    <n v="2663"/>
    <n v="50597"/>
    <n v="26630"/>
    <n v="23967"/>
  </r>
  <r>
    <d v="2023-12-01T00:00:00"/>
    <x v="0"/>
    <s v="Zhang, Evelyn"/>
    <x v="2"/>
    <s v="Paseo"/>
    <n v="2136"/>
    <n v="14204.4"/>
    <n v="10680"/>
    <n v="3524.3999999999996"/>
  </r>
  <r>
    <d v="2023-12-01T00:00:00"/>
    <x v="1"/>
    <s v="Rivera, Carlos"/>
    <x v="1"/>
    <s v="Paseo"/>
    <n v="2116"/>
    <n v="30153"/>
    <n v="21160"/>
    <n v="8993"/>
  </r>
  <r>
    <d v="2024-01-01T00:00:00"/>
    <x v="1"/>
    <s v="Kowalski, Sofia"/>
    <x v="4"/>
    <s v="Velo"/>
    <n v="555"/>
    <n v="7908.75"/>
    <n v="5550"/>
    <n v="2358.75"/>
  </r>
  <r>
    <d v="2024-01-01T00:00:00"/>
    <x v="1"/>
    <s v="Adeyemi, Jamal"/>
    <x v="3"/>
    <s v="Velo"/>
    <n v="2861"/>
    <n v="40769.25"/>
    <n v="28610"/>
    <n v="12159.25"/>
  </r>
  <r>
    <d v="2024-02-01T00:00:00"/>
    <x v="3"/>
    <s v="Rivera, Carlos"/>
    <x v="1"/>
    <s v="Velo"/>
    <n v="807"/>
    <n v="95831.25"/>
    <n v="96840"/>
    <n v="-1008.75"/>
  </r>
  <r>
    <d v="2024-06-01T00:00:00"/>
    <x v="0"/>
    <s v="Kowalski, Sofia"/>
    <x v="4"/>
    <s v="Velo"/>
    <n v="602"/>
    <n v="200165"/>
    <n v="156520"/>
    <n v="43645"/>
  </r>
  <r>
    <d v="2024-08-01T00:00:00"/>
    <x v="0"/>
    <s v="Kowalski, Sofia"/>
    <x v="4"/>
    <s v="Velo"/>
    <n v="2832"/>
    <n v="53808"/>
    <n v="28320"/>
    <n v="25488"/>
  </r>
  <r>
    <d v="2024-08-01T00:00:00"/>
    <x v="0"/>
    <s v="Zhang, Evelyn"/>
    <x v="2"/>
    <s v="Velo"/>
    <n v="1579"/>
    <n v="30001"/>
    <n v="15790"/>
    <n v="14211"/>
  </r>
  <r>
    <d v="2024-10-01T00:00:00"/>
    <x v="3"/>
    <s v="Kowalski, Sofia"/>
    <x v="4"/>
    <s v="Velo"/>
    <n v="861"/>
    <n v="102243.75"/>
    <n v="103320"/>
    <n v="-1076.25"/>
  </r>
  <r>
    <d v="2023-10-01T00:00:00"/>
    <x v="3"/>
    <s v="Zhang, Evelyn"/>
    <x v="2"/>
    <s v="Velo"/>
    <n v="704"/>
    <n v="83600"/>
    <n v="84480"/>
    <n v="-880"/>
  </r>
  <r>
    <d v="2023-12-01T00:00:00"/>
    <x v="0"/>
    <s v="Zhang, Evelyn"/>
    <x v="2"/>
    <s v="Velo"/>
    <n v="1033"/>
    <n v="19627"/>
    <n v="10330"/>
    <n v="9297"/>
  </r>
  <r>
    <d v="2024-12-01T00:00:00"/>
    <x v="4"/>
    <s v="Rivera, Carlos"/>
    <x v="1"/>
    <s v="Velo"/>
    <n v="1250"/>
    <n v="356250"/>
    <n v="312500"/>
    <n v="43750"/>
  </r>
  <r>
    <d v="2023-10-01T00:00:00"/>
    <x v="0"/>
    <s v="Patel, Aria"/>
    <x v="0"/>
    <s v="VTT"/>
    <n v="1389"/>
    <n v="26391"/>
    <n v="13890"/>
    <n v="12501"/>
  </r>
  <r>
    <d v="2023-11-01T00:00:00"/>
    <x v="0"/>
    <s v="Kowalski, Sofia"/>
    <x v="4"/>
    <s v="VTT"/>
    <n v="1265"/>
    <n v="24035"/>
    <n v="12650"/>
    <n v="11385"/>
  </r>
  <r>
    <d v="2023-11-01T00:00:00"/>
    <x v="0"/>
    <s v="Rivera, Carlos"/>
    <x v="1"/>
    <s v="VTT"/>
    <n v="2297"/>
    <n v="43643"/>
    <n v="22970"/>
    <n v="20673"/>
  </r>
  <r>
    <d v="2024-12-01T00:00:00"/>
    <x v="0"/>
    <s v="Kowalski, Sofia"/>
    <x v="4"/>
    <s v="VTT"/>
    <n v="2663"/>
    <n v="50597"/>
    <n v="26630"/>
    <n v="23967"/>
  </r>
  <r>
    <d v="2024-12-01T00:00:00"/>
    <x v="0"/>
    <s v="Kowalski, Sofia"/>
    <x v="4"/>
    <s v="VTT"/>
    <n v="570"/>
    <n v="3790.5"/>
    <n v="2850"/>
    <n v="940.5"/>
  </r>
  <r>
    <d v="2024-12-01T00:00:00"/>
    <x v="0"/>
    <s v="Zhang, Evelyn"/>
    <x v="2"/>
    <s v="VTT"/>
    <n v="2487"/>
    <n v="16538.55"/>
    <n v="12435"/>
    <n v="4103.5499999999993"/>
  </r>
  <r>
    <d v="2024-02-01T00:00:00"/>
    <x v="0"/>
    <s v="Rivera, Carlos"/>
    <x v="1"/>
    <s v="Amarilla"/>
    <n v="1350"/>
    <n v="448875"/>
    <n v="351000"/>
    <n v="97875"/>
  </r>
  <r>
    <d v="2024-08-01T00:00:00"/>
    <x v="0"/>
    <s v="Patel, Aria"/>
    <x v="0"/>
    <s v="Amarilla"/>
    <n v="552"/>
    <n v="183540"/>
    <n v="143520"/>
    <n v="40020"/>
  </r>
  <r>
    <d v="2023-10-01T00:00:00"/>
    <x v="0"/>
    <s v="Patel, Aria"/>
    <x v="0"/>
    <s v="Amarilla"/>
    <n v="1228"/>
    <n v="408310"/>
    <n v="319280"/>
    <n v="89030"/>
  </r>
  <r>
    <d v="2024-12-01T00:00:00"/>
    <x v="4"/>
    <s v="Rivera, Carlos"/>
    <x v="1"/>
    <s v="Amarilla"/>
    <n v="1250"/>
    <n v="356250"/>
    <n v="312500"/>
    <n v="43750"/>
  </r>
  <r>
    <d v="2024-04-01T00:00:00"/>
    <x v="1"/>
    <s v="Zhang, Evelyn"/>
    <x v="2"/>
    <s v="Paseo"/>
    <n v="3801"/>
    <n v="53594.100000000006"/>
    <n v="38010"/>
    <n v="15584.100000000002"/>
  </r>
  <r>
    <d v="2024-01-01T00:00:00"/>
    <x v="0"/>
    <s v="Kowalski, Sofia"/>
    <x v="4"/>
    <s v="Carretera"/>
    <n v="1117.5"/>
    <n v="21009"/>
    <n v="11175"/>
    <n v="9834"/>
  </r>
  <r>
    <d v="2024-06-01T00:00:00"/>
    <x v="1"/>
    <s v="Patel, Aria"/>
    <x v="0"/>
    <s v="Carretera"/>
    <n v="2844"/>
    <n v="40100.400000000001"/>
    <n v="28440"/>
    <n v="11660.400000000001"/>
  </r>
  <r>
    <d v="2024-09-01T00:00:00"/>
    <x v="2"/>
    <s v="Adeyemi, Jamal"/>
    <x v="3"/>
    <s v="Carretera"/>
    <n v="562"/>
    <n v="6339.36"/>
    <n v="1686"/>
    <n v="4653.3599999999997"/>
  </r>
  <r>
    <d v="2023-10-01T00:00:00"/>
    <x v="2"/>
    <s v="Patel, Aria"/>
    <x v="0"/>
    <s v="Carretera"/>
    <n v="2299"/>
    <n v="25932.720000000001"/>
    <n v="6897"/>
    <n v="19035.72"/>
  </r>
  <r>
    <d v="2024-11-01T00:00:00"/>
    <x v="1"/>
    <s v="Kowalski, Sofia"/>
    <x v="4"/>
    <s v="Carretera"/>
    <n v="2030"/>
    <n v="28623"/>
    <n v="20300"/>
    <n v="8323"/>
  </r>
  <r>
    <d v="2023-11-01T00:00:00"/>
    <x v="0"/>
    <s v="Kowalski, Sofia"/>
    <x v="4"/>
    <s v="Carretera"/>
    <n v="263"/>
    <n v="1730.54"/>
    <n v="1315"/>
    <n v="415.53999999999996"/>
  </r>
  <r>
    <d v="2023-12-01T00:00:00"/>
    <x v="3"/>
    <s v="Rivera, Carlos"/>
    <x v="1"/>
    <s v="Carretera"/>
    <n v="887"/>
    <n v="104222.5"/>
    <n v="106440"/>
    <n v="-2217.5"/>
  </r>
  <r>
    <d v="2024-04-01T00:00:00"/>
    <x v="0"/>
    <s v="Adeyemi, Jamal"/>
    <x v="3"/>
    <s v="Montana"/>
    <n v="980"/>
    <n v="322420"/>
    <n v="254800"/>
    <n v="67620"/>
  </r>
  <r>
    <d v="2024-05-01T00:00:00"/>
    <x v="0"/>
    <s v="Rivera, Carlos"/>
    <x v="1"/>
    <s v="Montana"/>
    <n v="1460"/>
    <n v="480340"/>
    <n v="379600"/>
    <n v="100740"/>
  </r>
  <r>
    <d v="2023-10-01T00:00:00"/>
    <x v="0"/>
    <s v="Zhang, Evelyn"/>
    <x v="2"/>
    <s v="Montana"/>
    <n v="1403"/>
    <n v="9231.74"/>
    <n v="7015"/>
    <n v="2216.7399999999998"/>
  </r>
  <r>
    <d v="2024-11-01T00:00:00"/>
    <x v="2"/>
    <s v="Kowalski, Sofia"/>
    <x v="4"/>
    <s v="Montana"/>
    <n v="2723"/>
    <n v="30715.439999999999"/>
    <n v="8169"/>
    <n v="22546.44"/>
  </r>
  <r>
    <d v="2024-06-01T00:00:00"/>
    <x v="0"/>
    <s v="Zhang, Evelyn"/>
    <x v="2"/>
    <s v="Paseo"/>
    <n v="1496"/>
    <n v="492184"/>
    <n v="388960"/>
    <n v="103224"/>
  </r>
  <r>
    <d v="2023-10-01T00:00:00"/>
    <x v="2"/>
    <s v="Patel, Aria"/>
    <x v="0"/>
    <s v="Paseo"/>
    <n v="2299"/>
    <n v="25932.720000000001"/>
    <n v="6897"/>
    <n v="19035.72"/>
  </r>
  <r>
    <d v="2023-10-01T00:00:00"/>
    <x v="0"/>
    <s v="Kowalski, Sofia"/>
    <x v="4"/>
    <s v="Paseo"/>
    <n v="727"/>
    <n v="239183"/>
    <n v="189020"/>
    <n v="50163"/>
  </r>
  <r>
    <d v="2024-02-01T00:00:00"/>
    <x v="3"/>
    <s v="Patel, Aria"/>
    <x v="0"/>
    <s v="Velo"/>
    <n v="952"/>
    <n v="111860"/>
    <n v="114240"/>
    <n v="-2380"/>
  </r>
  <r>
    <d v="2024-02-01T00:00:00"/>
    <x v="3"/>
    <s v="Kowalski, Sofia"/>
    <x v="4"/>
    <s v="Velo"/>
    <n v="2755"/>
    <n v="323712.5"/>
    <n v="330600"/>
    <n v="-6887.5"/>
  </r>
  <r>
    <d v="2024-05-01T00:00:00"/>
    <x v="1"/>
    <s v="Rivera, Carlos"/>
    <x v="1"/>
    <s v="Velo"/>
    <n v="1530"/>
    <n v="21573"/>
    <n v="15300"/>
    <n v="6273"/>
  </r>
  <r>
    <d v="2024-06-01T00:00:00"/>
    <x v="0"/>
    <s v="Zhang, Evelyn"/>
    <x v="2"/>
    <s v="Velo"/>
    <n v="1496"/>
    <n v="492184"/>
    <n v="388960"/>
    <n v="103224"/>
  </r>
  <r>
    <d v="2024-06-01T00:00:00"/>
    <x v="0"/>
    <s v="Adeyemi, Jamal"/>
    <x v="3"/>
    <s v="Velo"/>
    <n v="1498"/>
    <n v="9856.84"/>
    <n v="7490"/>
    <n v="2366.84"/>
  </r>
  <r>
    <d v="2023-10-01T00:00:00"/>
    <x v="4"/>
    <s v="Zhang, Evelyn"/>
    <x v="2"/>
    <s v="Velo"/>
    <n v="1221"/>
    <n v="344322"/>
    <n v="305250"/>
    <n v="39072"/>
  </r>
  <r>
    <d v="2023-10-01T00:00:00"/>
    <x v="0"/>
    <s v="Zhang, Evelyn"/>
    <x v="2"/>
    <s v="Velo"/>
    <n v="2076"/>
    <n v="683004"/>
    <n v="539760"/>
    <n v="143244"/>
  </r>
  <r>
    <d v="2024-06-01T00:00:00"/>
    <x v="1"/>
    <s v="Patel, Aria"/>
    <x v="0"/>
    <s v="VTT"/>
    <n v="2844"/>
    <n v="40100.400000000001"/>
    <n v="28440"/>
    <n v="11660.400000000001"/>
  </r>
  <r>
    <d v="2024-06-01T00:00:00"/>
    <x v="0"/>
    <s v="Adeyemi, Jamal"/>
    <x v="3"/>
    <s v="VTT"/>
    <n v="1498"/>
    <n v="9856.84"/>
    <n v="7490"/>
    <n v="2366.84"/>
  </r>
  <r>
    <d v="2023-10-01T00:00:00"/>
    <x v="4"/>
    <s v="Zhang, Evelyn"/>
    <x v="2"/>
    <s v="VTT"/>
    <n v="1221"/>
    <n v="344322"/>
    <n v="305250"/>
    <n v="39072"/>
  </r>
  <r>
    <d v="2023-11-01T00:00:00"/>
    <x v="0"/>
    <s v="Adeyemi, Jamal"/>
    <x v="3"/>
    <s v="VTT"/>
    <n v="1123"/>
    <n v="21112.400000000001"/>
    <n v="11230"/>
    <n v="9882.4000000000015"/>
  </r>
  <r>
    <d v="2023-12-01T00:00:00"/>
    <x v="4"/>
    <s v="Patel, Aria"/>
    <x v="0"/>
    <s v="VTT"/>
    <n v="2436"/>
    <n v="686952"/>
    <n v="609000"/>
    <n v="77952"/>
  </r>
  <r>
    <d v="2024-01-01T00:00:00"/>
    <x v="3"/>
    <s v="Zhang, Evelyn"/>
    <x v="2"/>
    <s v="Amarilla"/>
    <n v="1987.5"/>
    <n v="233531.25"/>
    <n v="238500"/>
    <n v="-4968.75"/>
  </r>
  <r>
    <d v="2024-09-01T00:00:00"/>
    <x v="0"/>
    <s v="Adeyemi, Jamal"/>
    <x v="3"/>
    <s v="Amarilla"/>
    <n v="1679"/>
    <n v="552391"/>
    <n v="436540"/>
    <n v="115851"/>
  </r>
  <r>
    <d v="2023-10-01T00:00:00"/>
    <x v="0"/>
    <s v="Kowalski, Sofia"/>
    <x v="4"/>
    <s v="Amarilla"/>
    <n v="727"/>
    <n v="239183"/>
    <n v="189020"/>
    <n v="50163"/>
  </r>
  <r>
    <d v="2023-10-01T00:00:00"/>
    <x v="0"/>
    <s v="Zhang, Evelyn"/>
    <x v="2"/>
    <s v="Amarilla"/>
    <n v="1403"/>
    <n v="9231.74"/>
    <n v="7015"/>
    <n v="2216.7399999999998"/>
  </r>
  <r>
    <d v="2023-10-01T00:00:00"/>
    <x v="0"/>
    <s v="Zhang, Evelyn"/>
    <x v="2"/>
    <s v="Amarilla"/>
    <n v="2076"/>
    <n v="683004"/>
    <n v="539760"/>
    <n v="143244"/>
  </r>
  <r>
    <d v="2023-10-01T00:00:00"/>
    <x v="0"/>
    <s v="Zhang, Evelyn"/>
    <x v="2"/>
    <s v="Montana"/>
    <n v="1757"/>
    <n v="33031.599999999999"/>
    <n v="17570"/>
    <n v="15461.599999999999"/>
  </r>
  <r>
    <d v="2024-08-01T00:00:00"/>
    <x v="1"/>
    <s v="Kowalski, Sofia"/>
    <x v="4"/>
    <s v="Paseo"/>
    <n v="2198"/>
    <n v="30991.8"/>
    <n v="21980"/>
    <n v="9011.7999999999993"/>
  </r>
  <r>
    <d v="2024-08-01T00:00:00"/>
    <x v="1"/>
    <s v="Rivera, Carlos"/>
    <x v="1"/>
    <s v="Paseo"/>
    <n v="1743"/>
    <n v="24576.3"/>
    <n v="17430"/>
    <n v="7146.2999999999993"/>
  </r>
  <r>
    <d v="2024-10-01T00:00:00"/>
    <x v="1"/>
    <s v="Kowalski, Sofia"/>
    <x v="4"/>
    <s v="Paseo"/>
    <n v="1153"/>
    <n v="16257.3"/>
    <n v="11530"/>
    <n v="4727.2999999999993"/>
  </r>
  <r>
    <d v="2023-10-01T00:00:00"/>
    <x v="0"/>
    <s v="Zhang, Evelyn"/>
    <x v="2"/>
    <s v="Paseo"/>
    <n v="1757"/>
    <n v="33031.599999999999"/>
    <n v="17570"/>
    <n v="15461.599999999999"/>
  </r>
  <r>
    <d v="2024-08-01T00:00:00"/>
    <x v="0"/>
    <s v="Rivera, Carlos"/>
    <x v="1"/>
    <s v="Velo"/>
    <n v="1001"/>
    <n v="18818.8"/>
    <n v="10010"/>
    <n v="8808.7999999999993"/>
  </r>
  <r>
    <d v="2024-11-01T00:00:00"/>
    <x v="0"/>
    <s v="Adeyemi, Jamal"/>
    <x v="3"/>
    <s v="Velo"/>
    <n v="1333"/>
    <n v="8771.14"/>
    <n v="6665"/>
    <n v="2106.1399999999994"/>
  </r>
  <r>
    <d v="2024-10-01T00:00:00"/>
    <x v="1"/>
    <s v="Kowalski, Sofia"/>
    <x v="4"/>
    <s v="VTT"/>
    <n v="1153"/>
    <n v="16257.3"/>
    <n v="11530"/>
    <n v="4727.2999999999993"/>
  </r>
  <r>
    <d v="2024-02-01T00:00:00"/>
    <x v="2"/>
    <s v="Adeyemi, Jamal"/>
    <x v="3"/>
    <s v="Carretera"/>
    <n v="727"/>
    <n v="8113.32"/>
    <n v="2181"/>
    <n v="5932.32"/>
  </r>
  <r>
    <d v="2024-08-01T00:00:00"/>
    <x v="2"/>
    <s v="Patel, Aria"/>
    <x v="0"/>
    <s v="Carretera"/>
    <n v="1884"/>
    <n v="21025.439999999999"/>
    <n v="5652"/>
    <n v="15373.439999999999"/>
  </r>
  <r>
    <d v="2023-09-01T00:00:00"/>
    <x v="0"/>
    <s v="Adeyemi, Jamal"/>
    <x v="3"/>
    <s v="Carretera"/>
    <n v="1834"/>
    <n v="34112.400000000001"/>
    <n v="18340"/>
    <n v="15772.400000000001"/>
  </r>
  <r>
    <d v="2024-01-01T00:00:00"/>
    <x v="2"/>
    <s v="Adeyemi, Jamal"/>
    <x v="3"/>
    <s v="Montana"/>
    <n v="2340"/>
    <n v="26114.400000000001"/>
    <n v="7020"/>
    <n v="19094.400000000001"/>
  </r>
  <r>
    <d v="2024-11-01T00:00:00"/>
    <x v="2"/>
    <s v="Zhang, Evelyn"/>
    <x v="2"/>
    <s v="Montana"/>
    <n v="2342"/>
    <n v="26136.720000000001"/>
    <n v="7026"/>
    <n v="19110.72"/>
  </r>
  <r>
    <d v="2023-09-01T00:00:00"/>
    <x v="0"/>
    <s v="Zhang, Evelyn"/>
    <x v="2"/>
    <s v="Paseo"/>
    <n v="1031"/>
    <n v="6711.81"/>
    <n v="5155"/>
    <n v="1556.8100000000004"/>
  </r>
  <r>
    <d v="2024-05-01T00:00:00"/>
    <x v="1"/>
    <s v="Patel, Aria"/>
    <x v="0"/>
    <s v="Velo"/>
    <n v="1262"/>
    <n v="17604.900000000001"/>
    <n v="12620"/>
    <n v="4984.9000000000015"/>
  </r>
  <r>
    <d v="2024-06-01T00:00:00"/>
    <x v="0"/>
    <s v="Patel, Aria"/>
    <x v="0"/>
    <s v="Velo"/>
    <n v="1135"/>
    <n v="7388.85"/>
    <n v="5675"/>
    <n v="1713.8500000000004"/>
  </r>
  <r>
    <d v="2024-11-01T00:00:00"/>
    <x v="0"/>
    <s v="Kowalski, Sofia"/>
    <x v="4"/>
    <s v="Velo"/>
    <n v="547"/>
    <n v="3560.9700000000003"/>
    <n v="2735"/>
    <n v="825.97000000000025"/>
  </r>
  <r>
    <d v="2024-12-01T00:00:00"/>
    <x v="0"/>
    <s v="Patel, Aria"/>
    <x v="0"/>
    <s v="Velo"/>
    <n v="1582"/>
    <n v="10298.82"/>
    <n v="7910"/>
    <n v="2388.8199999999997"/>
  </r>
  <r>
    <d v="2024-04-01T00:00:00"/>
    <x v="2"/>
    <s v="Zhang, Evelyn"/>
    <x v="2"/>
    <s v="VTT"/>
    <n v="1738.5"/>
    <n v="19401.66"/>
    <n v="5215.5"/>
    <n v="14186.16"/>
  </r>
  <r>
    <d v="2023-09-01T00:00:00"/>
    <x v="2"/>
    <s v="Rivera, Carlos"/>
    <x v="1"/>
    <s v="VTT"/>
    <n v="2215"/>
    <n v="24719.4"/>
    <n v="6645"/>
    <n v="18074.400000000001"/>
  </r>
  <r>
    <d v="2024-12-01T00:00:00"/>
    <x v="0"/>
    <s v="Patel, Aria"/>
    <x v="0"/>
    <s v="VTT"/>
    <n v="1582"/>
    <n v="10298.82"/>
    <n v="7910"/>
    <n v="2388.8199999999997"/>
  </r>
  <r>
    <d v="2024-06-01T00:00:00"/>
    <x v="0"/>
    <s v="Patel, Aria"/>
    <x v="0"/>
    <s v="Amarilla"/>
    <n v="1135"/>
    <n v="7388.85"/>
    <n v="5675"/>
    <n v="1713.8500000000004"/>
  </r>
  <r>
    <d v="2024-03-01T00:00:00"/>
    <x v="0"/>
    <s v="Kowalski, Sofia"/>
    <x v="4"/>
    <s v="Carretera"/>
    <n v="1761"/>
    <n v="573205.5"/>
    <n v="457860"/>
    <n v="115345.5"/>
  </r>
  <r>
    <d v="2024-06-01T00:00:00"/>
    <x v="4"/>
    <s v="Zhang, Evelyn"/>
    <x v="2"/>
    <s v="Carretera"/>
    <n v="448"/>
    <n v="124992"/>
    <n v="112000"/>
    <n v="12992"/>
  </r>
  <r>
    <d v="2024-10-01T00:00:00"/>
    <x v="4"/>
    <s v="Zhang, Evelyn"/>
    <x v="2"/>
    <s v="Carretera"/>
    <n v="2181"/>
    <n v="608499"/>
    <n v="545250"/>
    <n v="63249"/>
  </r>
  <r>
    <d v="2024-10-01T00:00:00"/>
    <x v="0"/>
    <s v="Zhang, Evelyn"/>
    <x v="2"/>
    <s v="Montana"/>
    <n v="1976"/>
    <n v="36753.599999999999"/>
    <n v="19760"/>
    <n v="16993.599999999999"/>
  </r>
  <r>
    <d v="2024-10-01T00:00:00"/>
    <x v="4"/>
    <s v="Zhang, Evelyn"/>
    <x v="2"/>
    <s v="Montana"/>
    <n v="2181"/>
    <n v="608499"/>
    <n v="545250"/>
    <n v="63249"/>
  </r>
  <r>
    <d v="2023-11-01T00:00:00"/>
    <x v="3"/>
    <s v="Rivera, Carlos"/>
    <x v="1"/>
    <s v="Montana"/>
    <n v="2500"/>
    <n v="290625"/>
    <n v="300000"/>
    <n v="-9375"/>
  </r>
  <r>
    <d v="2024-05-01T00:00:00"/>
    <x v="4"/>
    <s v="Patel, Aria"/>
    <x v="0"/>
    <s v="Paseo"/>
    <n v="1702"/>
    <n v="474858"/>
    <n v="425500"/>
    <n v="49358"/>
  </r>
  <r>
    <d v="2024-06-01T00:00:00"/>
    <x v="4"/>
    <s v="Zhang, Evelyn"/>
    <x v="2"/>
    <s v="Paseo"/>
    <n v="448"/>
    <n v="124992"/>
    <n v="112000"/>
    <n v="12992"/>
  </r>
  <r>
    <d v="2024-07-01T00:00:00"/>
    <x v="3"/>
    <s v="Rivera, Carlos"/>
    <x v="1"/>
    <s v="Paseo"/>
    <n v="3513"/>
    <n v="408386.25"/>
    <n v="421560"/>
    <n v="-13173.75"/>
  </r>
  <r>
    <d v="2024-08-01T00:00:00"/>
    <x v="1"/>
    <s v="Zhang, Evelyn"/>
    <x v="2"/>
    <s v="Paseo"/>
    <n v="2101"/>
    <n v="29308.95"/>
    <n v="21010"/>
    <n v="8298.9500000000007"/>
  </r>
  <r>
    <d v="2023-09-01T00:00:00"/>
    <x v="1"/>
    <s v="Kowalski, Sofia"/>
    <x v="4"/>
    <s v="Paseo"/>
    <n v="2931"/>
    <n v="40887.449999999997"/>
    <n v="29310"/>
    <n v="11577.449999999997"/>
  </r>
  <r>
    <d v="2024-09-01T00:00:00"/>
    <x v="0"/>
    <s v="Zhang, Evelyn"/>
    <x v="2"/>
    <s v="Paseo"/>
    <n v="1535"/>
    <n v="28551"/>
    <n v="15350"/>
    <n v="13201"/>
  </r>
  <r>
    <d v="2023-09-01T00:00:00"/>
    <x v="4"/>
    <s v="Rivera, Carlos"/>
    <x v="1"/>
    <s v="Paseo"/>
    <n v="1123"/>
    <n v="313317"/>
    <n v="280750"/>
    <n v="32567"/>
  </r>
  <r>
    <d v="2023-11-01T00:00:00"/>
    <x v="4"/>
    <s v="Patel, Aria"/>
    <x v="0"/>
    <s v="Paseo"/>
    <n v="1404"/>
    <n v="391716"/>
    <n v="351000"/>
    <n v="40716"/>
  </r>
  <r>
    <d v="2023-11-01T00:00:00"/>
    <x v="2"/>
    <s v="Adeyemi, Jamal"/>
    <x v="3"/>
    <s v="Paseo"/>
    <n v="2763"/>
    <n v="30835.08"/>
    <n v="8289"/>
    <n v="22546.080000000002"/>
  </r>
  <r>
    <d v="2023-12-01T00:00:00"/>
    <x v="0"/>
    <s v="Rivera, Carlos"/>
    <x v="1"/>
    <s v="Paseo"/>
    <n v="2125"/>
    <n v="13833.75"/>
    <n v="10625"/>
    <n v="3208.75"/>
  </r>
  <r>
    <d v="2024-07-01T00:00:00"/>
    <x v="4"/>
    <s v="Zhang, Evelyn"/>
    <x v="2"/>
    <s v="Velo"/>
    <n v="1659"/>
    <n v="462861"/>
    <n v="414750"/>
    <n v="48111"/>
  </r>
  <r>
    <d v="2024-08-01T00:00:00"/>
    <x v="0"/>
    <s v="Adeyemi, Jamal"/>
    <x v="3"/>
    <s v="Velo"/>
    <n v="609"/>
    <n v="11327.4"/>
    <n v="6090"/>
    <n v="5237.3999999999996"/>
  </r>
  <r>
    <d v="2024-09-01T00:00:00"/>
    <x v="3"/>
    <s v="Rivera, Carlos"/>
    <x v="1"/>
    <s v="Velo"/>
    <n v="2087"/>
    <n v="242613.75"/>
    <n v="250440"/>
    <n v="-7826.25"/>
  </r>
  <r>
    <d v="2024-10-01T00:00:00"/>
    <x v="0"/>
    <s v="Zhang, Evelyn"/>
    <x v="2"/>
    <s v="Velo"/>
    <n v="1976"/>
    <n v="36753.599999999999"/>
    <n v="19760"/>
    <n v="16993.599999999999"/>
  </r>
  <r>
    <d v="2023-12-01T00:00:00"/>
    <x v="0"/>
    <s v="Kowalski, Sofia"/>
    <x v="4"/>
    <s v="Velo"/>
    <n v="1421"/>
    <n v="26430.6"/>
    <n v="14210"/>
    <n v="12220.599999999999"/>
  </r>
  <r>
    <d v="2024-12-01T00:00:00"/>
    <x v="4"/>
    <s v="Kowalski, Sofia"/>
    <x v="4"/>
    <s v="Velo"/>
    <n v="1372"/>
    <n v="382788"/>
    <n v="343000"/>
    <n v="39788"/>
  </r>
  <r>
    <d v="2023-12-01T00:00:00"/>
    <x v="0"/>
    <s v="Rivera, Carlos"/>
    <x v="1"/>
    <s v="Velo"/>
    <n v="588"/>
    <n v="10936.8"/>
    <n v="5880"/>
    <n v="5056.7999999999993"/>
  </r>
  <r>
    <d v="2024-01-01T00:00:00"/>
    <x v="2"/>
    <s v="Patel, Aria"/>
    <x v="0"/>
    <s v="VTT"/>
    <n v="3244.5"/>
    <n v="36208.620000000003"/>
    <n v="9733.5"/>
    <n v="26475.120000000003"/>
  </r>
  <r>
    <d v="2024-02-01T00:00:00"/>
    <x v="4"/>
    <s v="Zhang, Evelyn"/>
    <x v="2"/>
    <s v="VTT"/>
    <n v="959"/>
    <n v="267561"/>
    <n v="239750"/>
    <n v="27811"/>
  </r>
  <r>
    <d v="2024-02-01T00:00:00"/>
    <x v="4"/>
    <s v="Adeyemi, Jamal"/>
    <x v="3"/>
    <s v="VTT"/>
    <n v="2747"/>
    <n v="766413"/>
    <n v="686750"/>
    <n v="79663"/>
  </r>
  <r>
    <d v="2024-05-01T00:00:00"/>
    <x v="3"/>
    <s v="Patel, Aria"/>
    <x v="0"/>
    <s v="Amarilla"/>
    <n v="1645"/>
    <n v="191231.25"/>
    <n v="197400"/>
    <n v="-6168.75"/>
  </r>
  <r>
    <d v="2024-09-01T00:00:00"/>
    <x v="0"/>
    <s v="Zhang, Evelyn"/>
    <x v="2"/>
    <s v="Amarilla"/>
    <n v="2876"/>
    <n v="936138"/>
    <n v="747760"/>
    <n v="188378"/>
  </r>
  <r>
    <d v="2023-09-01T00:00:00"/>
    <x v="3"/>
    <s v="Rivera, Carlos"/>
    <x v="1"/>
    <s v="Amarilla"/>
    <n v="994"/>
    <n v="115552.5"/>
    <n v="119280"/>
    <n v="-3727.5"/>
  </r>
  <r>
    <d v="2024-11-01T00:00:00"/>
    <x v="0"/>
    <s v="Patel, Aria"/>
    <x v="0"/>
    <s v="Amarilla"/>
    <n v="1118"/>
    <n v="20794.8"/>
    <n v="11180"/>
    <n v="9614.7999999999993"/>
  </r>
  <r>
    <d v="2024-12-01T00:00:00"/>
    <x v="4"/>
    <s v="Kowalski, Sofia"/>
    <x v="4"/>
    <s v="Amarilla"/>
    <n v="1372"/>
    <n v="382788"/>
    <n v="343000"/>
    <n v="39788"/>
  </r>
  <r>
    <d v="2024-02-01T00:00:00"/>
    <x v="0"/>
    <s v="Patel, Aria"/>
    <x v="0"/>
    <s v="Montana"/>
    <n v="488"/>
    <n v="3142.7200000000003"/>
    <n v="2440"/>
    <n v="702.72000000000025"/>
  </r>
  <r>
    <d v="2024-06-01T00:00:00"/>
    <x v="0"/>
    <s v="Kowalski, Sofia"/>
    <x v="4"/>
    <s v="Montana"/>
    <n v="1282"/>
    <n v="23588.799999999999"/>
    <n v="12820"/>
    <n v="10768.8"/>
  </r>
  <r>
    <d v="2024-05-01T00:00:00"/>
    <x v="0"/>
    <s v="Patel, Aria"/>
    <x v="0"/>
    <s v="Paseo"/>
    <n v="257"/>
    <n v="1655.08"/>
    <n v="1285"/>
    <n v="370.07999999999993"/>
  </r>
  <r>
    <d v="2024-06-01T00:00:00"/>
    <x v="0"/>
    <s v="Kowalski, Sofia"/>
    <x v="4"/>
    <s v="Amarilla"/>
    <n v="1282"/>
    <n v="23588.799999999999"/>
    <n v="12820"/>
    <n v="10768.8"/>
  </r>
  <r>
    <d v="2024-08-01T00:00:00"/>
    <x v="3"/>
    <s v="Adeyemi, Jamal"/>
    <x v="3"/>
    <s v="Carretera"/>
    <n v="1540"/>
    <n v="177100"/>
    <n v="184800"/>
    <n v="-7700"/>
  </r>
  <r>
    <d v="2024-11-01T00:00:00"/>
    <x v="1"/>
    <s v="Zhang, Evelyn"/>
    <x v="2"/>
    <s v="Carretera"/>
    <n v="490"/>
    <n v="6762"/>
    <n v="4900"/>
    <n v="1862"/>
  </r>
  <r>
    <d v="2024-12-01T00:00:00"/>
    <x v="0"/>
    <s v="Adeyemi, Jamal"/>
    <x v="3"/>
    <s v="Carretera"/>
    <n v="1362"/>
    <n v="438564"/>
    <n v="354120"/>
    <n v="84444"/>
  </r>
  <r>
    <d v="2024-03-01T00:00:00"/>
    <x v="1"/>
    <s v="Zhang, Evelyn"/>
    <x v="2"/>
    <s v="Montana"/>
    <n v="2501"/>
    <n v="34513.800000000003"/>
    <n v="25010"/>
    <n v="9503.8000000000029"/>
  </r>
  <r>
    <d v="2024-06-01T00:00:00"/>
    <x v="0"/>
    <s v="Patel, Aria"/>
    <x v="0"/>
    <s v="Montana"/>
    <n v="708"/>
    <n v="13027.2"/>
    <n v="7080"/>
    <n v="5947.2000000000007"/>
  </r>
  <r>
    <d v="2024-07-01T00:00:00"/>
    <x v="0"/>
    <s v="Rivera, Carlos"/>
    <x v="1"/>
    <s v="Montana"/>
    <n v="645"/>
    <n v="11868"/>
    <n v="6450"/>
    <n v="5418"/>
  </r>
  <r>
    <d v="2024-08-01T00:00:00"/>
    <x v="4"/>
    <s v="Zhang, Evelyn"/>
    <x v="2"/>
    <s v="Montana"/>
    <n v="1562"/>
    <n v="431112"/>
    <n v="390500"/>
    <n v="40612"/>
  </r>
  <r>
    <d v="2023-09-01T00:00:00"/>
    <x v="4"/>
    <s v="Patel, Aria"/>
    <x v="0"/>
    <s v="Montana"/>
    <n v="1283"/>
    <n v="354108"/>
    <n v="320750"/>
    <n v="33358"/>
  </r>
  <r>
    <d v="2024-12-01T00:00:00"/>
    <x v="1"/>
    <s v="Rivera, Carlos"/>
    <x v="1"/>
    <s v="Montana"/>
    <n v="711"/>
    <n v="9811.7999999999993"/>
    <n v="7110"/>
    <n v="2701.7999999999993"/>
  </r>
  <r>
    <d v="2024-03-01T00:00:00"/>
    <x v="3"/>
    <s v="Adeyemi, Jamal"/>
    <x v="3"/>
    <s v="Paseo"/>
    <n v="1114"/>
    <n v="128110"/>
    <n v="133680"/>
    <n v="-5570"/>
  </r>
  <r>
    <d v="2024-04-01T00:00:00"/>
    <x v="0"/>
    <s v="Rivera, Carlos"/>
    <x v="1"/>
    <s v="Paseo"/>
    <n v="1259"/>
    <n v="8107.96"/>
    <n v="6295"/>
    <n v="1812.96"/>
  </r>
  <r>
    <d v="2024-05-01T00:00:00"/>
    <x v="0"/>
    <s v="Rivera, Carlos"/>
    <x v="1"/>
    <s v="Paseo"/>
    <n v="1095"/>
    <n v="7051.8"/>
    <n v="5475"/>
    <n v="1576.8000000000002"/>
  </r>
  <r>
    <d v="2024-06-01T00:00:00"/>
    <x v="0"/>
    <s v="Rivera, Carlos"/>
    <x v="1"/>
    <s v="Paseo"/>
    <n v="1366"/>
    <n v="25134.400000000001"/>
    <n v="13660"/>
    <n v="11474.400000000001"/>
  </r>
  <r>
    <d v="2024-06-01T00:00:00"/>
    <x v="4"/>
    <s v="Adeyemi, Jamal"/>
    <x v="3"/>
    <s v="Paseo"/>
    <n v="2460"/>
    <n v="678960"/>
    <n v="615000"/>
    <n v="63960"/>
  </r>
  <r>
    <d v="2024-08-01T00:00:00"/>
    <x v="0"/>
    <s v="Kowalski, Sofia"/>
    <x v="4"/>
    <s v="Paseo"/>
    <n v="678"/>
    <n v="4366.32"/>
    <n v="3390"/>
    <n v="976.31999999999971"/>
  </r>
  <r>
    <d v="2024-08-01T00:00:00"/>
    <x v="0"/>
    <s v="Rivera, Carlos"/>
    <x v="1"/>
    <s v="Paseo"/>
    <n v="1598"/>
    <n v="10291.120000000001"/>
    <n v="7990"/>
    <n v="2301.1200000000008"/>
  </r>
  <r>
    <d v="2023-09-01T00:00:00"/>
    <x v="0"/>
    <s v="Rivera, Carlos"/>
    <x v="1"/>
    <s v="Paseo"/>
    <n v="2409"/>
    <n v="15513.96"/>
    <n v="12045"/>
    <n v="3468.9599999999991"/>
  </r>
  <r>
    <d v="2024-09-01T00:00:00"/>
    <x v="0"/>
    <s v="Rivera, Carlos"/>
    <x v="1"/>
    <s v="Paseo"/>
    <n v="1934"/>
    <n v="35585.599999999999"/>
    <n v="19340"/>
    <n v="16245.599999999999"/>
  </r>
  <r>
    <d v="2024-09-01T00:00:00"/>
    <x v="0"/>
    <s v="Adeyemi, Jamal"/>
    <x v="3"/>
    <s v="Paseo"/>
    <n v="2993"/>
    <n v="55071.199999999997"/>
    <n v="29930"/>
    <n v="25141.199999999997"/>
  </r>
  <r>
    <d v="2023-11-01T00:00:00"/>
    <x v="0"/>
    <s v="Rivera, Carlos"/>
    <x v="1"/>
    <s v="Paseo"/>
    <n v="2146"/>
    <n v="691012"/>
    <n v="557960"/>
    <n v="133052"/>
  </r>
  <r>
    <d v="2023-12-01T00:00:00"/>
    <x v="0"/>
    <s v="Adeyemi, Jamal"/>
    <x v="3"/>
    <s v="Paseo"/>
    <n v="1946"/>
    <n v="12532.24"/>
    <n v="9730"/>
    <n v="2802.24"/>
  </r>
  <r>
    <d v="2024-12-01T00:00:00"/>
    <x v="0"/>
    <s v="Adeyemi, Jamal"/>
    <x v="3"/>
    <s v="Paseo"/>
    <n v="1362"/>
    <n v="438564"/>
    <n v="354120"/>
    <n v="84444"/>
  </r>
  <r>
    <d v="2024-03-01T00:00:00"/>
    <x v="2"/>
    <s v="Patel, Aria"/>
    <x v="0"/>
    <s v="Velo"/>
    <n v="598"/>
    <n v="6601.92"/>
    <n v="1794"/>
    <n v="4807.92"/>
  </r>
  <r>
    <d v="2024-06-01T00:00:00"/>
    <x v="0"/>
    <s v="Kowalski, Sofia"/>
    <x v="4"/>
    <s v="Velo"/>
    <n v="2907"/>
    <n v="18721.080000000002"/>
    <n v="14535"/>
    <n v="4186.0800000000017"/>
  </r>
  <r>
    <d v="2024-06-01T00:00:00"/>
    <x v="0"/>
    <s v="Rivera, Carlos"/>
    <x v="1"/>
    <s v="Velo"/>
    <n v="2338"/>
    <n v="15056.72"/>
    <n v="11690"/>
    <n v="3366.7199999999993"/>
  </r>
  <r>
    <d v="2023-11-01T00:00:00"/>
    <x v="4"/>
    <s v="Zhang, Evelyn"/>
    <x v="2"/>
    <s v="Velo"/>
    <n v="386"/>
    <n v="106536"/>
    <n v="96500"/>
    <n v="10036"/>
  </r>
  <r>
    <d v="2024-12-01T00:00:00"/>
    <x v="4"/>
    <s v="Adeyemi, Jamal"/>
    <x v="3"/>
    <s v="Velo"/>
    <n v="635"/>
    <n v="175260"/>
    <n v="158750"/>
    <n v="16510"/>
  </r>
  <r>
    <d v="2024-04-01T00:00:00"/>
    <x v="0"/>
    <s v="Zhang, Evelyn"/>
    <x v="2"/>
    <s v="VTT"/>
    <n v="574.5"/>
    <n v="184989"/>
    <n v="149370"/>
    <n v="35619"/>
  </r>
  <r>
    <d v="2024-06-01T00:00:00"/>
    <x v="0"/>
    <s v="Rivera, Carlos"/>
    <x v="1"/>
    <s v="VTT"/>
    <n v="2338"/>
    <n v="15056.72"/>
    <n v="11690"/>
    <n v="3366.7199999999993"/>
  </r>
  <r>
    <d v="2024-08-01T00:00:00"/>
    <x v="0"/>
    <s v="Zhang, Evelyn"/>
    <x v="2"/>
    <s v="VTT"/>
    <n v="381"/>
    <n v="122682"/>
    <n v="99060"/>
    <n v="23622"/>
  </r>
  <r>
    <d v="2024-08-01T00:00:00"/>
    <x v="0"/>
    <s v="Rivera, Carlos"/>
    <x v="1"/>
    <s v="VTT"/>
    <n v="422"/>
    <n v="135884"/>
    <n v="109720"/>
    <n v="26164"/>
  </r>
  <r>
    <d v="2024-09-01T00:00:00"/>
    <x v="4"/>
    <s v="Patel, Aria"/>
    <x v="0"/>
    <s v="VTT"/>
    <n v="2134"/>
    <n v="588984"/>
    <n v="533500"/>
    <n v="55484"/>
  </r>
  <r>
    <d v="2023-12-01T00:00:00"/>
    <x v="4"/>
    <s v="Kowalski, Sofia"/>
    <x v="4"/>
    <s v="VTT"/>
    <n v="808"/>
    <n v="223008"/>
    <n v="202000"/>
    <n v="21008"/>
  </r>
  <r>
    <d v="2024-06-01T00:00:00"/>
    <x v="0"/>
    <s v="Patel, Aria"/>
    <x v="0"/>
    <s v="Amarilla"/>
    <n v="708"/>
    <n v="13027.2"/>
    <n v="7080"/>
    <n v="5947.2000000000007"/>
  </r>
  <r>
    <d v="2024-06-01T00:00:00"/>
    <x v="0"/>
    <s v="Kowalski, Sofia"/>
    <x v="4"/>
    <s v="Amarilla"/>
    <n v="2907"/>
    <n v="18721.080000000002"/>
    <n v="14535"/>
    <n v="4186.0800000000017"/>
  </r>
  <r>
    <d v="2024-06-01T00:00:00"/>
    <x v="0"/>
    <s v="Rivera, Carlos"/>
    <x v="1"/>
    <s v="Amarilla"/>
    <n v="1366"/>
    <n v="25134.400000000001"/>
    <n v="13660"/>
    <n v="11474.400000000001"/>
  </r>
  <r>
    <d v="2024-06-01T00:00:00"/>
    <x v="4"/>
    <s v="Adeyemi, Jamal"/>
    <x v="3"/>
    <s v="Amarilla"/>
    <n v="2460"/>
    <n v="678960"/>
    <n v="615000"/>
    <n v="63960"/>
  </r>
  <r>
    <d v="2024-11-01T00:00:00"/>
    <x v="0"/>
    <s v="Rivera, Carlos"/>
    <x v="1"/>
    <s v="Amarilla"/>
    <n v="1520"/>
    <n v="27968"/>
    <n v="15200"/>
    <n v="12768"/>
  </r>
  <r>
    <d v="2024-12-01T00:00:00"/>
    <x v="1"/>
    <s v="Rivera, Carlos"/>
    <x v="1"/>
    <s v="Amarilla"/>
    <n v="711"/>
    <n v="9811.7999999999993"/>
    <n v="7110"/>
    <n v="2701.7999999999993"/>
  </r>
  <r>
    <d v="2023-12-01T00:00:00"/>
    <x v="2"/>
    <s v="Adeyemi, Jamal"/>
    <x v="3"/>
    <s v="Amarilla"/>
    <n v="1375"/>
    <n v="15180"/>
    <n v="4125"/>
    <n v="11055"/>
  </r>
  <r>
    <d v="2024-12-01T00:00:00"/>
    <x v="4"/>
    <s v="Adeyemi, Jamal"/>
    <x v="3"/>
    <s v="Amarilla"/>
    <n v="635"/>
    <n v="175260"/>
    <n v="158750"/>
    <n v="16510"/>
  </r>
  <r>
    <d v="2024-07-01T00:00:00"/>
    <x v="0"/>
    <s v="Kowalski, Sofia"/>
    <x v="4"/>
    <s v="VTT"/>
    <n v="436.5"/>
    <n v="8031.5999999999995"/>
    <n v="4365"/>
    <n v="3666.5999999999995"/>
  </r>
  <r>
    <d v="2024-06-01T00:00:00"/>
    <x v="4"/>
    <s v="Patel, Aria"/>
    <x v="0"/>
    <s v="Carretera"/>
    <n v="1094"/>
    <n v="298662"/>
    <n v="273500"/>
    <n v="25162"/>
  </r>
  <r>
    <d v="2023-10-01T00:00:00"/>
    <x v="2"/>
    <s v="Adeyemi, Jamal"/>
    <x v="3"/>
    <s v="Carretera"/>
    <n v="367"/>
    <n v="4007.64"/>
    <n v="1101"/>
    <n v="2906.64"/>
  </r>
  <r>
    <d v="2024-04-01T00:00:00"/>
    <x v="4"/>
    <s v="Patel, Aria"/>
    <x v="0"/>
    <s v="Montana"/>
    <n v="3802.5"/>
    <n v="1038082.5"/>
    <n v="950625"/>
    <n v="87457.5"/>
  </r>
  <r>
    <d v="2024-05-01T00:00:00"/>
    <x v="0"/>
    <s v="Zhang, Evelyn"/>
    <x v="2"/>
    <s v="Montana"/>
    <n v="1666"/>
    <n v="530621"/>
    <n v="433160"/>
    <n v="97461"/>
  </r>
  <r>
    <d v="2023-09-01T00:00:00"/>
    <x v="4"/>
    <s v="Zhang, Evelyn"/>
    <x v="2"/>
    <s v="Montana"/>
    <n v="322"/>
    <n v="87906"/>
    <n v="80500"/>
    <n v="7406"/>
  </r>
  <r>
    <d v="2024-11-01T00:00:00"/>
    <x v="2"/>
    <s v="Patel, Aria"/>
    <x v="0"/>
    <s v="Montana"/>
    <n v="2321"/>
    <n v="25345.32"/>
    <n v="6963"/>
    <n v="18382.32"/>
  </r>
  <r>
    <d v="2023-11-01T00:00:00"/>
    <x v="3"/>
    <s v="Zhang, Evelyn"/>
    <x v="2"/>
    <s v="Montana"/>
    <n v="1857"/>
    <n v="211233.75"/>
    <n v="222840"/>
    <n v="-11606.25"/>
  </r>
  <r>
    <d v="2023-12-01T00:00:00"/>
    <x v="0"/>
    <s v="Patel, Aria"/>
    <x v="0"/>
    <s v="Montana"/>
    <n v="1611"/>
    <n v="10262.07"/>
    <n v="8055"/>
    <n v="2207.0699999999997"/>
  </r>
  <r>
    <d v="2024-12-01T00:00:00"/>
    <x v="3"/>
    <s v="Kowalski, Sofia"/>
    <x v="4"/>
    <s v="Montana"/>
    <n v="2797"/>
    <n v="318158.75"/>
    <n v="335640"/>
    <n v="-17481.25"/>
  </r>
  <r>
    <d v="2023-12-01T00:00:00"/>
    <x v="4"/>
    <s v="Rivera, Carlos"/>
    <x v="1"/>
    <s v="Montana"/>
    <n v="334"/>
    <n v="91182"/>
    <n v="83500"/>
    <n v="7682"/>
  </r>
  <r>
    <d v="2024-01-01T00:00:00"/>
    <x v="4"/>
    <s v="Adeyemi, Jamal"/>
    <x v="3"/>
    <s v="Paseo"/>
    <n v="2565"/>
    <n v="700245"/>
    <n v="641250"/>
    <n v="58995"/>
  </r>
  <r>
    <d v="2024-01-01T00:00:00"/>
    <x v="0"/>
    <s v="Adeyemi, Jamal"/>
    <x v="3"/>
    <s v="Paseo"/>
    <n v="2417"/>
    <n v="769814.5"/>
    <n v="628420"/>
    <n v="141394.5"/>
  </r>
  <r>
    <d v="2024-04-01T00:00:00"/>
    <x v="1"/>
    <s v="Kowalski, Sofia"/>
    <x v="4"/>
    <s v="Paseo"/>
    <n v="3675"/>
    <n v="50163.75"/>
    <n v="36750"/>
    <n v="13413.75"/>
  </r>
  <r>
    <d v="2024-06-01T00:00:00"/>
    <x v="4"/>
    <s v="Patel, Aria"/>
    <x v="0"/>
    <s v="Paseo"/>
    <n v="1094"/>
    <n v="298662"/>
    <n v="273500"/>
    <n v="25162"/>
  </r>
  <r>
    <d v="2024-10-01T00:00:00"/>
    <x v="1"/>
    <s v="Zhang, Evelyn"/>
    <x v="2"/>
    <s v="Paseo"/>
    <n v="1227"/>
    <n v="16748.55"/>
    <n v="12270"/>
    <n v="4478.5499999999993"/>
  </r>
  <r>
    <d v="2023-10-01T00:00:00"/>
    <x v="2"/>
    <s v="Adeyemi, Jamal"/>
    <x v="3"/>
    <s v="Paseo"/>
    <n v="367"/>
    <n v="4007.64"/>
    <n v="1101"/>
    <n v="2906.64"/>
  </r>
  <r>
    <d v="2024-11-01T00:00:00"/>
    <x v="4"/>
    <s v="Zhang, Evelyn"/>
    <x v="2"/>
    <s v="Paseo"/>
    <n v="1324"/>
    <n v="361452"/>
    <n v="331000"/>
    <n v="30452"/>
  </r>
  <r>
    <d v="2023-11-01T00:00:00"/>
    <x v="2"/>
    <s v="Rivera, Carlos"/>
    <x v="1"/>
    <s v="Paseo"/>
    <n v="1775"/>
    <n v="19383"/>
    <n v="5325"/>
    <n v="14058"/>
  </r>
  <r>
    <d v="2024-12-01T00:00:00"/>
    <x v="3"/>
    <s v="Kowalski, Sofia"/>
    <x v="4"/>
    <s v="Paseo"/>
    <n v="2797"/>
    <n v="318158.75"/>
    <n v="335640"/>
    <n v="-17481.25"/>
  </r>
  <r>
    <d v="2024-05-01T00:00:00"/>
    <x v="1"/>
    <s v="Adeyemi, Jamal"/>
    <x v="3"/>
    <s v="Velo"/>
    <n v="245"/>
    <n v="3344.25"/>
    <n v="2450"/>
    <n v="894.25"/>
  </r>
  <r>
    <d v="2024-07-01T00:00:00"/>
    <x v="4"/>
    <s v="Patel, Aria"/>
    <x v="0"/>
    <s v="Velo"/>
    <n v="3793.5"/>
    <n v="1035625.5"/>
    <n v="948375"/>
    <n v="87250.5"/>
  </r>
  <r>
    <d v="2024-07-01T00:00:00"/>
    <x v="0"/>
    <s v="Rivera, Carlos"/>
    <x v="1"/>
    <s v="Velo"/>
    <n v="1307"/>
    <n v="416279.5"/>
    <n v="339820"/>
    <n v="76459.5"/>
  </r>
  <r>
    <d v="2024-09-01T00:00:00"/>
    <x v="3"/>
    <s v="Patel, Aria"/>
    <x v="0"/>
    <s v="Velo"/>
    <n v="567"/>
    <n v="64496.25"/>
    <n v="68040"/>
    <n v="-3543.75"/>
  </r>
  <r>
    <d v="2024-09-01T00:00:00"/>
    <x v="3"/>
    <s v="Adeyemi, Jamal"/>
    <x v="3"/>
    <s v="Velo"/>
    <n v="2110"/>
    <n v="240012.5"/>
    <n v="253200"/>
    <n v="-13187.5"/>
  </r>
  <r>
    <d v="2024-10-01T00:00:00"/>
    <x v="0"/>
    <s v="Patel, Aria"/>
    <x v="0"/>
    <s v="Velo"/>
    <n v="1269"/>
    <n v="404176.5"/>
    <n v="329940"/>
    <n v="74236.5"/>
  </r>
  <r>
    <d v="2024-01-01T00:00:00"/>
    <x v="2"/>
    <s v="Kowalski, Sofia"/>
    <x v="4"/>
    <s v="VTT"/>
    <n v="1956"/>
    <n v="21359.52"/>
    <n v="5868"/>
    <n v="15491.52"/>
  </r>
  <r>
    <d v="2024-02-01T00:00:00"/>
    <x v="4"/>
    <s v="Rivera, Carlos"/>
    <x v="1"/>
    <s v="VTT"/>
    <n v="2659"/>
    <n v="725907"/>
    <n v="664750"/>
    <n v="61157"/>
  </r>
  <r>
    <d v="2024-04-01T00:00:00"/>
    <x v="0"/>
    <s v="Kowalski, Sofia"/>
    <x v="4"/>
    <s v="VTT"/>
    <n v="1351.5"/>
    <n v="430452.75"/>
    <n v="351390"/>
    <n v="79062.75"/>
  </r>
  <r>
    <d v="2024-05-01T00:00:00"/>
    <x v="2"/>
    <s v="Rivera, Carlos"/>
    <x v="1"/>
    <s v="VTT"/>
    <n v="880"/>
    <n v="9609.6"/>
    <n v="2640"/>
    <n v="6969.6"/>
  </r>
  <r>
    <d v="2024-09-01T00:00:00"/>
    <x v="4"/>
    <s v="Kowalski, Sofia"/>
    <x v="4"/>
    <s v="VTT"/>
    <n v="1867"/>
    <n v="509691"/>
    <n v="466750"/>
    <n v="42941"/>
  </r>
  <r>
    <d v="2023-09-01T00:00:00"/>
    <x v="2"/>
    <s v="Zhang, Evelyn"/>
    <x v="2"/>
    <s v="VTT"/>
    <n v="2234"/>
    <n v="24395.279999999999"/>
    <n v="6702"/>
    <n v="17693.28"/>
  </r>
  <r>
    <d v="2024-10-01T00:00:00"/>
    <x v="1"/>
    <s v="Zhang, Evelyn"/>
    <x v="2"/>
    <s v="VTT"/>
    <n v="1227"/>
    <n v="16748.55"/>
    <n v="12270"/>
    <n v="4478.5499999999993"/>
  </r>
  <r>
    <d v="2024-11-01T00:00:00"/>
    <x v="3"/>
    <s v="Adeyemi, Jamal"/>
    <x v="3"/>
    <s v="VTT"/>
    <n v="877"/>
    <n v="99758.75"/>
    <n v="105240"/>
    <n v="-5481.25"/>
  </r>
  <r>
    <d v="2024-09-01T00:00:00"/>
    <x v="0"/>
    <s v="Kowalski, Sofia"/>
    <x v="4"/>
    <s v="Amarilla"/>
    <n v="2071"/>
    <n v="659613.5"/>
    <n v="538460"/>
    <n v="121153.5"/>
  </r>
  <r>
    <d v="2024-10-01T00:00:00"/>
    <x v="0"/>
    <s v="Patel, Aria"/>
    <x v="0"/>
    <s v="Amarilla"/>
    <n v="1269"/>
    <n v="404176.5"/>
    <n v="329940"/>
    <n v="74236.5"/>
  </r>
  <r>
    <d v="2023-11-01T00:00:00"/>
    <x v="1"/>
    <s v="Rivera, Carlos"/>
    <x v="1"/>
    <s v="Amarilla"/>
    <n v="970"/>
    <n v="13240.5"/>
    <n v="9700"/>
    <n v="3540.5"/>
  </r>
  <r>
    <d v="2024-11-01T00:00:00"/>
    <x v="0"/>
    <s v="Adeyemi, Jamal"/>
    <x v="3"/>
    <s v="Amarilla"/>
    <n v="1694"/>
    <n v="30830.799999999999"/>
    <n v="16940"/>
    <n v="13890.8"/>
  </r>
  <r>
    <d v="2024-05-01T00:00:00"/>
    <x v="0"/>
    <s v="Rivera, Carlos"/>
    <x v="1"/>
    <s v="Carretera"/>
    <n v="663"/>
    <n v="12066.6"/>
    <n v="6630"/>
    <n v="5436.6"/>
  </r>
  <r>
    <d v="2024-07-01T00:00:00"/>
    <x v="0"/>
    <s v="Patel, Aria"/>
    <x v="0"/>
    <s v="Carretera"/>
    <n v="819"/>
    <n v="5217.03"/>
    <n v="4095"/>
    <n v="1122.03"/>
  </r>
  <r>
    <d v="2024-09-01T00:00:00"/>
    <x v="2"/>
    <s v="Rivera, Carlos"/>
    <x v="1"/>
    <s v="Carretera"/>
    <n v="1580"/>
    <n v="17253.599999999999"/>
    <n v="4740"/>
    <n v="12513.599999999999"/>
  </r>
  <r>
    <d v="2024-12-01T00:00:00"/>
    <x v="0"/>
    <s v="Adeyemi, Jamal"/>
    <x v="3"/>
    <s v="Carretera"/>
    <n v="521"/>
    <n v="3318.77"/>
    <n v="2605"/>
    <n v="713.77"/>
  </r>
  <r>
    <d v="2024-03-01T00:00:00"/>
    <x v="0"/>
    <s v="Kowalski, Sofia"/>
    <x v="4"/>
    <s v="Paseo"/>
    <n v="973"/>
    <n v="17708.599999999999"/>
    <n v="9730"/>
    <n v="7978.5999999999985"/>
  </r>
  <r>
    <d v="2024-06-01T00:00:00"/>
    <x v="0"/>
    <s v="Adeyemi, Jamal"/>
    <x v="3"/>
    <s v="Paseo"/>
    <n v="1038"/>
    <n v="18891.599999999999"/>
    <n v="10380"/>
    <n v="8511.5999999999985"/>
  </r>
  <r>
    <d v="2024-10-01T00:00:00"/>
    <x v="0"/>
    <s v="Rivera, Carlos"/>
    <x v="1"/>
    <s v="Paseo"/>
    <n v="360"/>
    <n v="2293.1999999999998"/>
    <n v="1800"/>
    <n v="493.19999999999982"/>
  </r>
  <r>
    <d v="2024-03-01T00:00:00"/>
    <x v="2"/>
    <s v="Zhang, Evelyn"/>
    <x v="2"/>
    <s v="Velo"/>
    <n v="1967"/>
    <n v="21479.64"/>
    <n v="5901"/>
    <n v="15578.64"/>
  </r>
  <r>
    <d v="2024-04-01T00:00:00"/>
    <x v="1"/>
    <s v="Adeyemi, Jamal"/>
    <x v="3"/>
    <s v="Velo"/>
    <n v="2628"/>
    <n v="35872.199999999997"/>
    <n v="26280"/>
    <n v="9592.1999999999971"/>
  </r>
  <r>
    <d v="2024-10-01T00:00:00"/>
    <x v="0"/>
    <s v="Rivera, Carlos"/>
    <x v="1"/>
    <s v="VTT"/>
    <n v="360"/>
    <n v="2293.1999999999998"/>
    <n v="1800"/>
    <n v="493.19999999999982"/>
  </r>
  <r>
    <d v="2023-11-01T00:00:00"/>
    <x v="0"/>
    <s v="Zhang, Evelyn"/>
    <x v="2"/>
    <s v="VTT"/>
    <n v="2682"/>
    <n v="48812.4"/>
    <n v="26820"/>
    <n v="21992.400000000001"/>
  </r>
  <r>
    <d v="2024-12-01T00:00:00"/>
    <x v="0"/>
    <s v="Adeyemi, Jamal"/>
    <x v="3"/>
    <s v="VTT"/>
    <n v="521"/>
    <n v="3318.77"/>
    <n v="2605"/>
    <n v="713.77"/>
  </r>
  <r>
    <d v="2024-06-01T00:00:00"/>
    <x v="0"/>
    <s v="Adeyemi, Jamal"/>
    <x v="3"/>
    <s v="Amarilla"/>
    <n v="1038"/>
    <n v="18891.599999999999"/>
    <n v="10380"/>
    <n v="8511.5999999999985"/>
  </r>
  <r>
    <d v="2024-07-01T00:00:00"/>
    <x v="1"/>
    <s v="Patel, Aria"/>
    <x v="0"/>
    <s v="Amarilla"/>
    <n v="1630.5"/>
    <n v="22256.324999999997"/>
    <n v="16305"/>
    <n v="5951.3249999999989"/>
  </r>
  <r>
    <d v="2023-12-01T00:00:00"/>
    <x v="2"/>
    <s v="Zhang, Evelyn"/>
    <x v="2"/>
    <s v="Amarilla"/>
    <n v="306"/>
    <n v="3341.52"/>
    <n v="918"/>
    <n v="2423.52"/>
  </r>
  <r>
    <d v="2023-10-01T00:00:00"/>
    <x v="2"/>
    <s v="Kowalski, Sofia"/>
    <x v="4"/>
    <s v="Carretera"/>
    <n v="386"/>
    <n v="4168.8"/>
    <n v="1158"/>
    <n v="3010.8"/>
  </r>
  <r>
    <d v="2024-09-01T00:00:00"/>
    <x v="0"/>
    <s v="Kowalski, Sofia"/>
    <x v="4"/>
    <s v="Montana"/>
    <n v="2328"/>
    <n v="14666.4"/>
    <n v="11640"/>
    <n v="3026.3999999999996"/>
  </r>
  <r>
    <d v="2023-10-01T00:00:00"/>
    <x v="2"/>
    <s v="Kowalski, Sofia"/>
    <x v="4"/>
    <s v="Paseo"/>
    <n v="386"/>
    <n v="4168.8"/>
    <n v="1158"/>
    <n v="3010.8"/>
  </r>
  <r>
    <d v="2024-04-01T00:00:00"/>
    <x v="3"/>
    <s v="Kowalski, Sofia"/>
    <x v="4"/>
    <s v="Carretera"/>
    <n v="3445.5"/>
    <n v="387618.75"/>
    <n v="413460"/>
    <n v="-25841.25"/>
  </r>
  <r>
    <d v="2023-12-01T00:00:00"/>
    <x v="3"/>
    <s v="Zhang, Evelyn"/>
    <x v="2"/>
    <s v="Carretera"/>
    <n v="1482"/>
    <n v="166725"/>
    <n v="177840"/>
    <n v="-11115"/>
  </r>
  <r>
    <d v="2024-05-01T00:00:00"/>
    <x v="0"/>
    <s v="Kowalski, Sofia"/>
    <x v="4"/>
    <s v="Montana"/>
    <n v="2313"/>
    <n v="728595"/>
    <n v="601380"/>
    <n v="127215"/>
  </r>
  <r>
    <d v="2023-11-01T00:00:00"/>
    <x v="3"/>
    <s v="Kowalski, Sofia"/>
    <x v="4"/>
    <s v="Montana"/>
    <n v="1804"/>
    <n v="202950"/>
    <n v="216480"/>
    <n v="-13530"/>
  </r>
  <r>
    <d v="2024-12-01T00:00:00"/>
    <x v="1"/>
    <s v="Zhang, Evelyn"/>
    <x v="2"/>
    <s v="Montana"/>
    <n v="2072"/>
    <n v="27972"/>
    <n v="20720"/>
    <n v="7252"/>
  </r>
  <r>
    <d v="2024-03-01T00:00:00"/>
    <x v="0"/>
    <s v="Zhang, Evelyn"/>
    <x v="2"/>
    <s v="Paseo"/>
    <n v="1954"/>
    <n v="35172"/>
    <n v="19540"/>
    <n v="15632"/>
  </r>
  <r>
    <d v="2024-05-01T00:00:00"/>
    <x v="4"/>
    <s v="Adeyemi, Jamal"/>
    <x v="3"/>
    <s v="Paseo"/>
    <n v="591"/>
    <n v="159570"/>
    <n v="147750"/>
    <n v="11820"/>
  </r>
  <r>
    <d v="2023-10-01T00:00:00"/>
    <x v="1"/>
    <s v="Zhang, Evelyn"/>
    <x v="2"/>
    <s v="Paseo"/>
    <n v="2167"/>
    <n v="29254.5"/>
    <n v="21670"/>
    <n v="7584.5"/>
  </r>
  <r>
    <d v="2024-10-01T00:00:00"/>
    <x v="0"/>
    <s v="Rivera, Carlos"/>
    <x v="1"/>
    <s v="Paseo"/>
    <n v="241"/>
    <n v="4338"/>
    <n v="2410"/>
    <n v="1928"/>
  </r>
  <r>
    <d v="2024-01-01T00:00:00"/>
    <x v="1"/>
    <s v="Rivera, Carlos"/>
    <x v="1"/>
    <s v="Velo"/>
    <n v="681"/>
    <n v="9193.5"/>
    <n v="6810"/>
    <n v="2383.5"/>
  </r>
  <r>
    <d v="2024-04-01T00:00:00"/>
    <x v="1"/>
    <s v="Rivera, Carlos"/>
    <x v="1"/>
    <s v="Velo"/>
    <n v="510"/>
    <n v="6885"/>
    <n v="5100"/>
    <n v="1785"/>
  </r>
  <r>
    <d v="2024-05-01T00:00:00"/>
    <x v="1"/>
    <s v="Kowalski, Sofia"/>
    <x v="4"/>
    <s v="Velo"/>
    <n v="790"/>
    <n v="10665"/>
    <n v="7900"/>
    <n v="2765"/>
  </r>
  <r>
    <d v="2024-07-01T00:00:00"/>
    <x v="0"/>
    <s v="Zhang, Evelyn"/>
    <x v="2"/>
    <s v="Velo"/>
    <n v="639"/>
    <n v="201285"/>
    <n v="166140"/>
    <n v="35145"/>
  </r>
  <r>
    <d v="2024-09-01T00:00:00"/>
    <x v="3"/>
    <s v="Kowalski, Sofia"/>
    <x v="4"/>
    <s v="Velo"/>
    <n v="1596"/>
    <n v="179550"/>
    <n v="191520"/>
    <n v="-11970"/>
  </r>
  <r>
    <d v="2023-10-01T00:00:00"/>
    <x v="4"/>
    <s v="Kowalski, Sofia"/>
    <x v="4"/>
    <s v="Velo"/>
    <n v="2294"/>
    <n v="619380"/>
    <n v="573500"/>
    <n v="45880"/>
  </r>
  <r>
    <d v="2024-10-01T00:00:00"/>
    <x v="0"/>
    <s v="Rivera, Carlos"/>
    <x v="1"/>
    <s v="Velo"/>
    <n v="241"/>
    <n v="4338"/>
    <n v="2410"/>
    <n v="1928"/>
  </r>
  <r>
    <d v="2024-11-01T00:00:00"/>
    <x v="0"/>
    <s v="Rivera, Carlos"/>
    <x v="1"/>
    <s v="Velo"/>
    <n v="2665"/>
    <n v="16789.5"/>
    <n v="13325"/>
    <n v="3464.5"/>
  </r>
  <r>
    <d v="2023-12-01T00:00:00"/>
    <x v="3"/>
    <s v="Patel, Aria"/>
    <x v="0"/>
    <s v="Velo"/>
    <n v="1916"/>
    <n v="215550"/>
    <n v="229920"/>
    <n v="-14370"/>
  </r>
  <r>
    <d v="2024-12-01T00:00:00"/>
    <x v="4"/>
    <s v="Zhang, Evelyn"/>
    <x v="2"/>
    <s v="Velo"/>
    <n v="853"/>
    <n v="230310"/>
    <n v="213250"/>
    <n v="17060"/>
  </r>
  <r>
    <d v="2024-05-01T00:00:00"/>
    <x v="3"/>
    <s v="Adeyemi, Jamal"/>
    <x v="3"/>
    <s v="VTT"/>
    <n v="341"/>
    <n v="38362.5"/>
    <n v="40920"/>
    <n v="-2557.5"/>
  </r>
  <r>
    <d v="2024-07-01T00:00:00"/>
    <x v="1"/>
    <s v="Adeyemi, Jamal"/>
    <x v="3"/>
    <s v="VTT"/>
    <n v="641"/>
    <n v="8653.5"/>
    <n v="6410"/>
    <n v="2243.5"/>
  </r>
  <r>
    <d v="2024-08-01T00:00:00"/>
    <x v="0"/>
    <s v="Kowalski, Sofia"/>
    <x v="4"/>
    <s v="VTT"/>
    <n v="2807"/>
    <n v="884205"/>
    <n v="729820"/>
    <n v="154385"/>
  </r>
  <r>
    <d v="2024-09-01T00:00:00"/>
    <x v="4"/>
    <s v="Adeyemi, Jamal"/>
    <x v="3"/>
    <s v="VTT"/>
    <n v="432"/>
    <n v="116640"/>
    <n v="108000"/>
    <n v="8640"/>
  </r>
  <r>
    <d v="2023-10-01T00:00:00"/>
    <x v="4"/>
    <s v="Kowalski, Sofia"/>
    <x v="4"/>
    <s v="VTT"/>
    <n v="2294"/>
    <n v="619380"/>
    <n v="573500"/>
    <n v="45880"/>
  </r>
  <r>
    <d v="2023-10-01T00:00:00"/>
    <x v="1"/>
    <s v="Zhang, Evelyn"/>
    <x v="2"/>
    <s v="VTT"/>
    <n v="2167"/>
    <n v="29254.5"/>
    <n v="21670"/>
    <n v="7584.5"/>
  </r>
  <r>
    <d v="2024-11-01T00:00:00"/>
    <x v="3"/>
    <s v="Patel, Aria"/>
    <x v="0"/>
    <s v="VTT"/>
    <n v="2529"/>
    <n v="284512.5"/>
    <n v="303480"/>
    <n v="-18967.5"/>
  </r>
  <r>
    <d v="2023-12-01T00:00:00"/>
    <x v="0"/>
    <s v="Rivera, Carlos"/>
    <x v="1"/>
    <s v="VTT"/>
    <n v="1870"/>
    <n v="589050"/>
    <n v="486200"/>
    <n v="102850"/>
  </r>
  <r>
    <d v="2024-01-01T00:00:00"/>
    <x v="3"/>
    <s v="Kowalski, Sofia"/>
    <x v="4"/>
    <s v="Amarilla"/>
    <n v="579"/>
    <n v="65137.5"/>
    <n v="69480"/>
    <n v="-4342.5"/>
  </r>
  <r>
    <d v="2024-02-01T00:00:00"/>
    <x v="0"/>
    <s v="Patel, Aria"/>
    <x v="0"/>
    <s v="Amarilla"/>
    <n v="2240"/>
    <n v="705600"/>
    <n v="582400"/>
    <n v="123200"/>
  </r>
  <r>
    <d v="2024-03-01T00:00:00"/>
    <x v="4"/>
    <s v="Kowalski, Sofia"/>
    <x v="4"/>
    <s v="Amarilla"/>
    <n v="2993"/>
    <n v="808110"/>
    <n v="748250"/>
    <n v="59860"/>
  </r>
  <r>
    <d v="2024-04-01T00:00:00"/>
    <x v="2"/>
    <s v="Patel, Aria"/>
    <x v="0"/>
    <s v="Amarilla"/>
    <n v="3520.5"/>
    <n v="38021.399999999994"/>
    <n v="10561.5"/>
    <n v="27459.899999999998"/>
  </r>
  <r>
    <d v="2024-05-01T00:00:00"/>
    <x v="0"/>
    <s v="Adeyemi, Jamal"/>
    <x v="3"/>
    <s v="Amarilla"/>
    <n v="2039"/>
    <n v="36702"/>
    <n v="20390"/>
    <n v="16312"/>
  </r>
  <r>
    <d v="2024-08-01T00:00:00"/>
    <x v="2"/>
    <s v="Rivera, Carlos"/>
    <x v="1"/>
    <s v="Amarilla"/>
    <n v="2574"/>
    <n v="27799.200000000001"/>
    <n v="7722"/>
    <n v="20077.2"/>
  </r>
  <r>
    <d v="2024-09-01T00:00:00"/>
    <x v="0"/>
    <s v="Patel, Aria"/>
    <x v="0"/>
    <s v="Amarilla"/>
    <n v="707"/>
    <n v="222705"/>
    <n v="183820"/>
    <n v="38885"/>
  </r>
  <r>
    <d v="2024-12-01T00:00:00"/>
    <x v="1"/>
    <s v="Zhang, Evelyn"/>
    <x v="2"/>
    <s v="Amarilla"/>
    <n v="2072"/>
    <n v="27972"/>
    <n v="20720"/>
    <n v="7252"/>
  </r>
  <r>
    <d v="2024-12-01T00:00:00"/>
    <x v="4"/>
    <s v="Zhang, Evelyn"/>
    <x v="2"/>
    <s v="Amarilla"/>
    <n v="853"/>
    <n v="230310"/>
    <n v="213250"/>
    <n v="17060"/>
  </r>
  <r>
    <d v="2023-10-01T00:00:00"/>
    <x v="2"/>
    <s v="Zhang, Evelyn"/>
    <x v="2"/>
    <s v="Carretera"/>
    <n v="1198"/>
    <n v="12794.64"/>
    <n v="3594"/>
    <n v="9200.64"/>
  </r>
  <r>
    <d v="2024-04-01T00:00:00"/>
    <x v="0"/>
    <s v="Zhang, Evelyn"/>
    <x v="2"/>
    <s v="Paseo"/>
    <n v="2532"/>
    <n v="15774.36"/>
    <n v="12660"/>
    <n v="3114.3599999999997"/>
  </r>
  <r>
    <d v="2023-10-01T00:00:00"/>
    <x v="2"/>
    <s v="Zhang, Evelyn"/>
    <x v="2"/>
    <s v="Paseo"/>
    <n v="1198"/>
    <n v="12794.64"/>
    <n v="3594"/>
    <n v="9200.64"/>
  </r>
  <r>
    <d v="2024-01-01T00:00:00"/>
    <x v="1"/>
    <s v="Patel, Aria"/>
    <x v="0"/>
    <s v="Velo"/>
    <n v="384"/>
    <n v="5126.3999999999996"/>
    <n v="3840"/>
    <n v="1286.3999999999999"/>
  </r>
  <r>
    <d v="2024-10-01T00:00:00"/>
    <x v="2"/>
    <s v="Rivera, Carlos"/>
    <x v="1"/>
    <s v="Velo"/>
    <n v="472"/>
    <n v="5040.96"/>
    <n v="1416"/>
    <n v="3624.96"/>
  </r>
  <r>
    <d v="2024-03-01T00:00:00"/>
    <x v="0"/>
    <s v="Kowalski, Sofia"/>
    <x v="4"/>
    <s v="VTT"/>
    <n v="1579"/>
    <n v="9837.17"/>
    <n v="7895"/>
    <n v="1942.17"/>
  </r>
  <r>
    <d v="2023-09-01T00:00:00"/>
    <x v="2"/>
    <s v="Adeyemi, Jamal"/>
    <x v="3"/>
    <s v="VTT"/>
    <n v="1005"/>
    <n v="10733.4"/>
    <n v="3015"/>
    <n v="7718.4"/>
  </r>
  <r>
    <d v="2024-07-01T00:00:00"/>
    <x v="1"/>
    <s v="Kowalski, Sofia"/>
    <x v="4"/>
    <s v="Amarilla"/>
    <n v="3199.5"/>
    <n v="42713.324999999997"/>
    <n v="31995"/>
    <n v="10718.324999999999"/>
  </r>
  <r>
    <d v="2024-10-01T00:00:00"/>
    <x v="2"/>
    <s v="Rivera, Carlos"/>
    <x v="1"/>
    <s v="Amarilla"/>
    <n v="472"/>
    <n v="5040.96"/>
    <n v="1416"/>
    <n v="3624.96"/>
  </r>
  <r>
    <d v="2024-02-01T00:00:00"/>
    <x v="2"/>
    <s v="Patel, Aria"/>
    <x v="0"/>
    <s v="Carretera"/>
    <n v="1937"/>
    <n v="20687.16"/>
    <n v="5811"/>
    <n v="14876.16"/>
  </r>
  <r>
    <d v="2024-03-01T00:00:00"/>
    <x v="0"/>
    <s v="Rivera, Carlos"/>
    <x v="1"/>
    <s v="Carretera"/>
    <n v="792"/>
    <n v="246708"/>
    <n v="205920"/>
    <n v="40788"/>
  </r>
  <r>
    <d v="2024-07-01T00:00:00"/>
    <x v="4"/>
    <s v="Rivera, Carlos"/>
    <x v="1"/>
    <s v="Carretera"/>
    <n v="2811"/>
    <n v="750537"/>
    <n v="702750"/>
    <n v="47787"/>
  </r>
  <r>
    <d v="2024-10-01T00:00:00"/>
    <x v="3"/>
    <s v="Zhang, Evelyn"/>
    <x v="2"/>
    <s v="Carretera"/>
    <n v="2441"/>
    <n v="271561.25"/>
    <n v="292920"/>
    <n v="-21358.75"/>
  </r>
  <r>
    <d v="2023-11-01T00:00:00"/>
    <x v="1"/>
    <s v="Patel, Aria"/>
    <x v="0"/>
    <s v="Carretera"/>
    <n v="1560"/>
    <n v="20826"/>
    <n v="15600"/>
    <n v="5226"/>
  </r>
  <r>
    <d v="2023-11-01T00:00:00"/>
    <x v="0"/>
    <s v="Adeyemi, Jamal"/>
    <x v="3"/>
    <s v="Carretera"/>
    <n v="2706"/>
    <n v="16858.38"/>
    <n v="13530"/>
    <n v="3328.380000000001"/>
  </r>
  <r>
    <d v="2024-01-01T00:00:00"/>
    <x v="0"/>
    <s v="Rivera, Carlos"/>
    <x v="1"/>
    <s v="Montana"/>
    <n v="766"/>
    <n v="238609"/>
    <n v="199160"/>
    <n v="39449"/>
  </r>
  <r>
    <d v="2023-10-01T00:00:00"/>
    <x v="0"/>
    <s v="Rivera, Carlos"/>
    <x v="1"/>
    <s v="Montana"/>
    <n v="2992"/>
    <n v="53257.599999999999"/>
    <n v="29920"/>
    <n v="23337.599999999999"/>
  </r>
  <r>
    <d v="2024-12-01T00:00:00"/>
    <x v="1"/>
    <s v="Adeyemi, Jamal"/>
    <x v="3"/>
    <s v="Montana"/>
    <n v="2157"/>
    <n v="28795.95"/>
    <n v="21570"/>
    <n v="7225.9500000000007"/>
  </r>
  <r>
    <d v="2024-01-01T00:00:00"/>
    <x v="4"/>
    <s v="Patel, Aria"/>
    <x v="0"/>
    <s v="Paseo"/>
    <n v="873"/>
    <n v="233091"/>
    <n v="218250"/>
    <n v="14841"/>
  </r>
  <r>
    <d v="2024-03-01T00:00:00"/>
    <x v="0"/>
    <s v="Adeyemi, Jamal"/>
    <x v="3"/>
    <s v="Paseo"/>
    <n v="1122"/>
    <n v="19971.599999999999"/>
    <n v="11220"/>
    <n v="8751.5999999999985"/>
  </r>
  <r>
    <d v="2024-07-01T00:00:00"/>
    <x v="0"/>
    <s v="Patel, Aria"/>
    <x v="0"/>
    <s v="Paseo"/>
    <n v="2104.5"/>
    <n v="655551.75"/>
    <n v="547170"/>
    <n v="108381.75"/>
  </r>
  <r>
    <d v="2024-07-01T00:00:00"/>
    <x v="2"/>
    <s v="Patel, Aria"/>
    <x v="0"/>
    <s v="Paseo"/>
    <n v="4026"/>
    <n v="42997.68"/>
    <n v="12078"/>
    <n v="30919.68"/>
  </r>
  <r>
    <d v="2024-07-01T00:00:00"/>
    <x v="2"/>
    <s v="Zhang, Evelyn"/>
    <x v="2"/>
    <s v="Paseo"/>
    <n v="2425.5"/>
    <n v="25904.340000000004"/>
    <n v="7276.5"/>
    <n v="18627.840000000004"/>
  </r>
  <r>
    <d v="2024-08-01T00:00:00"/>
    <x v="0"/>
    <s v="Patel, Aria"/>
    <x v="0"/>
    <s v="Paseo"/>
    <n v="2394"/>
    <n v="42613.2"/>
    <n v="23940"/>
    <n v="18673.199999999997"/>
  </r>
  <r>
    <d v="2024-08-01T00:00:00"/>
    <x v="1"/>
    <s v="Adeyemi, Jamal"/>
    <x v="3"/>
    <s v="Paseo"/>
    <n v="1984"/>
    <n v="26486.400000000001"/>
    <n v="19840"/>
    <n v="6646.4000000000015"/>
  </r>
  <r>
    <d v="2024-10-01T00:00:00"/>
    <x v="3"/>
    <s v="Zhang, Evelyn"/>
    <x v="2"/>
    <s v="Paseo"/>
    <n v="2441"/>
    <n v="271561.25"/>
    <n v="292920"/>
    <n v="-21358.75"/>
  </r>
  <r>
    <d v="2023-10-01T00:00:00"/>
    <x v="0"/>
    <s v="Rivera, Carlos"/>
    <x v="1"/>
    <s v="Paseo"/>
    <n v="2992"/>
    <n v="53257.599999999999"/>
    <n v="29920"/>
    <n v="23337.599999999999"/>
  </r>
  <r>
    <d v="2024-11-01T00:00:00"/>
    <x v="4"/>
    <s v="Patel, Aria"/>
    <x v="0"/>
    <s v="Paseo"/>
    <n v="1366"/>
    <n v="364722"/>
    <n v="341500"/>
    <n v="23222"/>
  </r>
  <r>
    <d v="2023-09-01T00:00:00"/>
    <x v="0"/>
    <s v="Zhang, Evelyn"/>
    <x v="2"/>
    <s v="Velo"/>
    <n v="2805"/>
    <n v="49929"/>
    <n v="28050"/>
    <n v="21879"/>
  </r>
  <r>
    <d v="2023-09-01T00:00:00"/>
    <x v="1"/>
    <s v="Adeyemi, Jamal"/>
    <x v="3"/>
    <s v="Velo"/>
    <n v="655"/>
    <n v="8744.25"/>
    <n v="6550"/>
    <n v="2194.25"/>
  </r>
  <r>
    <d v="2023-10-01T00:00:00"/>
    <x v="0"/>
    <s v="Adeyemi, Jamal"/>
    <x v="3"/>
    <s v="Velo"/>
    <n v="344"/>
    <n v="107156"/>
    <n v="89440"/>
    <n v="17716"/>
  </r>
  <r>
    <d v="2024-11-01T00:00:00"/>
    <x v="0"/>
    <s v="Patel, Aria"/>
    <x v="0"/>
    <s v="Velo"/>
    <n v="1808"/>
    <n v="11263.84"/>
    <n v="9040"/>
    <n v="2223.84"/>
  </r>
  <r>
    <d v="2024-01-01T00:00:00"/>
    <x v="2"/>
    <s v="Zhang, Evelyn"/>
    <x v="2"/>
    <s v="VTT"/>
    <n v="1734"/>
    <n v="18519.12"/>
    <n v="5202"/>
    <n v="13317.119999999999"/>
  </r>
  <r>
    <d v="2024-01-01T00:00:00"/>
    <x v="3"/>
    <s v="Adeyemi, Jamal"/>
    <x v="3"/>
    <s v="VTT"/>
    <n v="554"/>
    <n v="61632.5"/>
    <n v="66480"/>
    <n v="-4847.5"/>
  </r>
  <r>
    <d v="2023-11-01T00:00:00"/>
    <x v="0"/>
    <s v="Patel, Aria"/>
    <x v="0"/>
    <s v="VTT"/>
    <n v="2935"/>
    <n v="52243"/>
    <n v="29350"/>
    <n v="22893"/>
  </r>
  <r>
    <d v="2024-01-01T00:00:00"/>
    <x v="3"/>
    <s v="Rivera, Carlos"/>
    <x v="1"/>
    <s v="Amarilla"/>
    <n v="3165"/>
    <n v="352106.25"/>
    <n v="379800"/>
    <n v="-27693.75"/>
  </r>
  <r>
    <d v="2024-01-01T00:00:00"/>
    <x v="0"/>
    <s v="Adeyemi, Jamal"/>
    <x v="3"/>
    <s v="Amarilla"/>
    <n v="2629"/>
    <n v="46796.2"/>
    <n v="26290"/>
    <n v="20506.199999999997"/>
  </r>
  <r>
    <d v="2024-05-01T00:00:00"/>
    <x v="3"/>
    <s v="Zhang, Evelyn"/>
    <x v="2"/>
    <s v="Amarilla"/>
    <n v="1433"/>
    <n v="159421.25"/>
    <n v="171960"/>
    <n v="-12538.75"/>
  </r>
  <r>
    <d v="2023-09-01T00:00:00"/>
    <x v="3"/>
    <s v="Adeyemi, Jamal"/>
    <x v="3"/>
    <s v="Amarilla"/>
    <n v="947"/>
    <n v="105353.75"/>
    <n v="113640"/>
    <n v="-8286.25"/>
  </r>
  <r>
    <d v="2023-10-01T00:00:00"/>
    <x v="0"/>
    <s v="Adeyemi, Jamal"/>
    <x v="3"/>
    <s v="Amarilla"/>
    <n v="344"/>
    <n v="107156"/>
    <n v="89440"/>
    <n v="17716"/>
  </r>
  <r>
    <d v="2024-12-01T00:00:00"/>
    <x v="1"/>
    <s v="Adeyemi, Jamal"/>
    <x v="3"/>
    <s v="Amarilla"/>
    <n v="2157"/>
    <n v="28795.95"/>
    <n v="21570"/>
    <n v="7225.9500000000007"/>
  </r>
  <r>
    <d v="2023-09-01T00:00:00"/>
    <x v="0"/>
    <s v="Kowalski, Sofia"/>
    <x v="4"/>
    <s v="Paseo"/>
    <n v="380"/>
    <n v="2367.4"/>
    <n v="1900"/>
    <n v="467.40000000000009"/>
  </r>
  <r>
    <d v="2024-06-01T00:00:00"/>
    <x v="0"/>
    <s v="Adeyemi, Jamal"/>
    <x v="3"/>
    <s v="Carretera"/>
    <n v="886"/>
    <n v="272888"/>
    <n v="230360"/>
    <n v="42528"/>
  </r>
  <r>
    <d v="2023-09-01T00:00:00"/>
    <x v="3"/>
    <s v="Patel, Aria"/>
    <x v="0"/>
    <s v="Carretera"/>
    <n v="2416"/>
    <n v="265760"/>
    <n v="289920"/>
    <n v="-24160"/>
  </r>
  <r>
    <d v="2024-10-01T00:00:00"/>
    <x v="3"/>
    <s v="Adeyemi, Jamal"/>
    <x v="3"/>
    <s v="Carretera"/>
    <n v="2156"/>
    <n v="237160"/>
    <n v="258720"/>
    <n v="-21560"/>
  </r>
  <r>
    <d v="2024-11-01T00:00:00"/>
    <x v="1"/>
    <s v="Patel, Aria"/>
    <x v="0"/>
    <s v="Carretera"/>
    <n v="2689"/>
    <n v="35494.800000000003"/>
    <n v="26890"/>
    <n v="8604.8000000000029"/>
  </r>
  <r>
    <d v="2024-03-01T00:00:00"/>
    <x v="1"/>
    <s v="Kowalski, Sofia"/>
    <x v="4"/>
    <s v="Montana"/>
    <n v="677"/>
    <n v="8936.4"/>
    <n v="6770"/>
    <n v="2166.3999999999996"/>
  </r>
  <r>
    <d v="2024-04-01T00:00:00"/>
    <x v="4"/>
    <s v="Zhang, Evelyn"/>
    <x v="2"/>
    <s v="Montana"/>
    <n v="1773"/>
    <n v="468072"/>
    <n v="443250"/>
    <n v="24822"/>
  </r>
  <r>
    <d v="2024-09-01T00:00:00"/>
    <x v="0"/>
    <s v="Adeyemi, Jamal"/>
    <x v="3"/>
    <s v="Montana"/>
    <n v="2420"/>
    <n v="14907.2"/>
    <n v="12100"/>
    <n v="2807.2000000000007"/>
  </r>
  <r>
    <d v="2024-10-01T00:00:00"/>
    <x v="0"/>
    <s v="Patel, Aria"/>
    <x v="0"/>
    <s v="Montana"/>
    <n v="2734"/>
    <n v="16841.439999999999"/>
    <n v="13670"/>
    <n v="3171.4399999999987"/>
  </r>
  <r>
    <d v="2023-10-01T00:00:00"/>
    <x v="0"/>
    <s v="Adeyemi, Jamal"/>
    <x v="3"/>
    <s v="Montana"/>
    <n v="1715"/>
    <n v="30184"/>
    <n v="17150"/>
    <n v="13034"/>
  </r>
  <r>
    <d v="2023-12-01T00:00:00"/>
    <x v="4"/>
    <s v="Zhang, Evelyn"/>
    <x v="2"/>
    <s v="Montana"/>
    <n v="1186"/>
    <n v="313104"/>
    <n v="296500"/>
    <n v="16604"/>
  </r>
  <r>
    <d v="2024-01-01T00:00:00"/>
    <x v="4"/>
    <s v="Kowalski, Sofia"/>
    <x v="4"/>
    <s v="Paseo"/>
    <n v="3495"/>
    <n v="922680"/>
    <n v="873750"/>
    <n v="48930"/>
  </r>
  <r>
    <d v="2024-06-01T00:00:00"/>
    <x v="0"/>
    <s v="Adeyemi, Jamal"/>
    <x v="3"/>
    <s v="Paseo"/>
    <n v="886"/>
    <n v="272888"/>
    <n v="230360"/>
    <n v="42528"/>
  </r>
  <r>
    <d v="2024-10-01T00:00:00"/>
    <x v="3"/>
    <s v="Adeyemi, Jamal"/>
    <x v="3"/>
    <s v="Paseo"/>
    <n v="2156"/>
    <n v="237160"/>
    <n v="258720"/>
    <n v="-21560"/>
  </r>
  <r>
    <d v="2024-10-01T00:00:00"/>
    <x v="0"/>
    <s v="Adeyemi, Jamal"/>
    <x v="3"/>
    <s v="Paseo"/>
    <n v="905"/>
    <n v="15928"/>
    <n v="9050"/>
    <n v="6878"/>
  </r>
  <r>
    <d v="2023-10-01T00:00:00"/>
    <x v="0"/>
    <s v="Adeyemi, Jamal"/>
    <x v="3"/>
    <s v="Paseo"/>
    <n v="1715"/>
    <n v="30184"/>
    <n v="17150"/>
    <n v="13034"/>
  </r>
  <r>
    <d v="2024-11-01T00:00:00"/>
    <x v="0"/>
    <s v="Zhang, Evelyn"/>
    <x v="2"/>
    <s v="Paseo"/>
    <n v="1594"/>
    <n v="490952"/>
    <n v="414440"/>
    <n v="76512"/>
  </r>
  <r>
    <d v="2024-11-01T00:00:00"/>
    <x v="4"/>
    <s v="Rivera, Carlos"/>
    <x v="1"/>
    <s v="Paseo"/>
    <n v="1359"/>
    <n v="358776"/>
    <n v="339750"/>
    <n v="19026"/>
  </r>
  <r>
    <d v="2024-11-01T00:00:00"/>
    <x v="4"/>
    <s v="Adeyemi, Jamal"/>
    <x v="3"/>
    <s v="Paseo"/>
    <n v="2150"/>
    <n v="567600"/>
    <n v="537500"/>
    <n v="30100"/>
  </r>
  <r>
    <d v="2024-11-01T00:00:00"/>
    <x v="0"/>
    <s v="Adeyemi, Jamal"/>
    <x v="3"/>
    <s v="Paseo"/>
    <n v="1197"/>
    <n v="368676"/>
    <n v="311220"/>
    <n v="57456"/>
  </r>
  <r>
    <d v="2023-12-01T00:00:00"/>
    <x v="1"/>
    <s v="Adeyemi, Jamal"/>
    <x v="3"/>
    <s v="Paseo"/>
    <n v="380"/>
    <n v="5016"/>
    <n v="3800"/>
    <n v="1216"/>
  </r>
  <r>
    <d v="2024-12-01T00:00:00"/>
    <x v="0"/>
    <s v="Adeyemi, Jamal"/>
    <x v="3"/>
    <s v="Paseo"/>
    <n v="1233"/>
    <n v="21700.799999999999"/>
    <n v="12330"/>
    <n v="9370.7999999999993"/>
  </r>
  <r>
    <d v="2024-07-01T00:00:00"/>
    <x v="0"/>
    <s v="Adeyemi, Jamal"/>
    <x v="3"/>
    <s v="Velo"/>
    <n v="1395"/>
    <n v="429660"/>
    <n v="362700"/>
    <n v="66960"/>
  </r>
  <r>
    <d v="2024-10-01T00:00:00"/>
    <x v="0"/>
    <s v="Kowalski, Sofia"/>
    <x v="4"/>
    <s v="Velo"/>
    <n v="986"/>
    <n v="303688"/>
    <n v="256360"/>
    <n v="47328"/>
  </r>
  <r>
    <d v="2024-10-01T00:00:00"/>
    <x v="0"/>
    <s v="Adeyemi, Jamal"/>
    <x v="3"/>
    <s v="Velo"/>
    <n v="905"/>
    <n v="15928"/>
    <n v="9050"/>
    <n v="6878"/>
  </r>
  <r>
    <d v="2024-05-01T00:00:00"/>
    <x v="2"/>
    <s v="Patel, Aria"/>
    <x v="0"/>
    <s v="VTT"/>
    <n v="2109"/>
    <n v="22271.040000000001"/>
    <n v="6327"/>
    <n v="15944.04"/>
  </r>
  <r>
    <d v="2024-07-01T00:00:00"/>
    <x v="1"/>
    <s v="Zhang, Evelyn"/>
    <x v="2"/>
    <s v="VTT"/>
    <n v="3874.5"/>
    <n v="51143.399999999994"/>
    <n v="38745"/>
    <n v="12398.399999999998"/>
  </r>
  <r>
    <d v="2023-09-01T00:00:00"/>
    <x v="0"/>
    <s v="Patel, Aria"/>
    <x v="0"/>
    <s v="VTT"/>
    <n v="623"/>
    <n v="191884"/>
    <n v="161980"/>
    <n v="29904"/>
  </r>
  <r>
    <d v="2024-10-01T00:00:00"/>
    <x v="0"/>
    <s v="Kowalski, Sofia"/>
    <x v="4"/>
    <s v="VTT"/>
    <n v="986"/>
    <n v="303688"/>
    <n v="256360"/>
    <n v="47328"/>
  </r>
  <r>
    <d v="2024-11-01T00:00:00"/>
    <x v="3"/>
    <s v="Kowalski, Sofia"/>
    <x v="4"/>
    <s v="VTT"/>
    <n v="2387"/>
    <n v="262570"/>
    <n v="286440"/>
    <n v="-23870"/>
  </r>
  <r>
    <d v="2024-12-01T00:00:00"/>
    <x v="0"/>
    <s v="Adeyemi, Jamal"/>
    <x v="3"/>
    <s v="VTT"/>
    <n v="1233"/>
    <n v="21700.799999999999"/>
    <n v="12330"/>
    <n v="9370.7999999999993"/>
  </r>
  <r>
    <d v="2024-02-01T00:00:00"/>
    <x v="0"/>
    <s v="Kowalski, Sofia"/>
    <x v="4"/>
    <s v="Amarilla"/>
    <n v="270"/>
    <n v="83160"/>
    <n v="70200"/>
    <n v="12960"/>
  </r>
  <r>
    <d v="2024-07-01T00:00:00"/>
    <x v="0"/>
    <s v="Zhang, Evelyn"/>
    <x v="2"/>
    <s v="Amarilla"/>
    <n v="3421.5"/>
    <n v="21076.44"/>
    <n v="17107.5"/>
    <n v="3968.9399999999987"/>
  </r>
  <r>
    <d v="2024-10-01T00:00:00"/>
    <x v="0"/>
    <s v="Patel, Aria"/>
    <x v="0"/>
    <s v="Amarilla"/>
    <n v="2734"/>
    <n v="16841.439999999999"/>
    <n v="13670"/>
    <n v="3171.4399999999987"/>
  </r>
  <r>
    <d v="2023-11-01T00:00:00"/>
    <x v="1"/>
    <s v="Kowalski, Sofia"/>
    <x v="4"/>
    <s v="Amarilla"/>
    <n v="2548"/>
    <n v="33633.599999999999"/>
    <n v="25480"/>
    <n v="8153.5999999999985"/>
  </r>
  <r>
    <d v="2024-01-01T00:00:00"/>
    <x v="0"/>
    <s v="Zhang, Evelyn"/>
    <x v="2"/>
    <s v="Carretera"/>
    <n v="2521.5"/>
    <n v="44378.399999999994"/>
    <n v="25215"/>
    <n v="19163.399999999998"/>
  </r>
  <r>
    <d v="2024-05-01T00:00:00"/>
    <x v="2"/>
    <s v="Adeyemi, Jamal"/>
    <x v="3"/>
    <s v="Montana"/>
    <n v="2661"/>
    <n v="28100.16"/>
    <n v="7983"/>
    <n v="20117.16"/>
  </r>
  <r>
    <d v="2024-12-01T00:00:00"/>
    <x v="0"/>
    <s v="Rivera, Carlos"/>
    <x v="1"/>
    <s v="Paseo"/>
    <n v="1531"/>
    <n v="26945.599999999999"/>
    <n v="15310"/>
    <n v="11635.599999999999"/>
  </r>
  <r>
    <d v="2024-03-01T00:00:00"/>
    <x v="0"/>
    <s v="Zhang, Evelyn"/>
    <x v="2"/>
    <s v="VTT"/>
    <n v="1491"/>
    <n v="9184.56"/>
    <n v="7455"/>
    <n v="1729.5599999999995"/>
  </r>
  <r>
    <d v="2024-12-01T00:00:00"/>
    <x v="0"/>
    <s v="Rivera, Carlos"/>
    <x v="1"/>
    <s v="VTT"/>
    <n v="1531"/>
    <n v="26945.599999999999"/>
    <n v="15310"/>
    <n v="11635.599999999999"/>
  </r>
  <r>
    <d v="2023-09-01T00:00:00"/>
    <x v="2"/>
    <s v="Patel, Aria"/>
    <x v="0"/>
    <s v="Amarilla"/>
    <n v="2761"/>
    <n v="29156.16"/>
    <n v="8283"/>
    <n v="20873.16"/>
  </r>
  <r>
    <d v="2024-06-01T00:00:00"/>
    <x v="1"/>
    <s v="Kowalski, Sofia"/>
    <x v="4"/>
    <s v="Carretera"/>
    <n v="2567"/>
    <n v="33499.35"/>
    <n v="25670"/>
    <n v="7829.3499999999985"/>
  </r>
  <r>
    <d v="2024-06-01T00:00:00"/>
    <x v="1"/>
    <s v="Kowalski, Sofia"/>
    <x v="4"/>
    <s v="VTT"/>
    <n v="2567"/>
    <n v="33499.35"/>
    <n v="25670"/>
    <n v="7829.3499999999985"/>
  </r>
  <r>
    <d v="2024-03-01T00:00:00"/>
    <x v="0"/>
    <s v="Patel, Aria"/>
    <x v="0"/>
    <s v="Carretera"/>
    <n v="923"/>
    <n v="281053.5"/>
    <n v="239980"/>
    <n v="41073.5"/>
  </r>
  <r>
    <d v="2024-03-01T00:00:00"/>
    <x v="0"/>
    <s v="Zhang, Evelyn"/>
    <x v="2"/>
    <s v="Carretera"/>
    <n v="1790"/>
    <n v="545055"/>
    <n v="465400"/>
    <n v="79655"/>
  </r>
  <r>
    <d v="2023-09-01T00:00:00"/>
    <x v="0"/>
    <s v="Rivera, Carlos"/>
    <x v="1"/>
    <s v="Carretera"/>
    <n v="442"/>
    <n v="7690.8"/>
    <n v="4420"/>
    <n v="3270.8"/>
  </r>
  <r>
    <d v="2024-01-01T00:00:00"/>
    <x v="0"/>
    <s v="Kowalski, Sofia"/>
    <x v="4"/>
    <s v="Montana"/>
    <n v="982.5"/>
    <n v="299171.25"/>
    <n v="255450"/>
    <n v="43721.25"/>
  </r>
  <r>
    <d v="2024-02-01T00:00:00"/>
    <x v="0"/>
    <s v="Kowalski, Sofia"/>
    <x v="4"/>
    <s v="Montana"/>
    <n v="1298"/>
    <n v="7904.82"/>
    <n v="6490"/>
    <n v="1414.8199999999997"/>
  </r>
  <r>
    <d v="2024-06-01T00:00:00"/>
    <x v="2"/>
    <s v="Adeyemi, Jamal"/>
    <x v="3"/>
    <s v="Montana"/>
    <n v="604"/>
    <n v="6305.76"/>
    <n v="1812"/>
    <n v="4493.76"/>
  </r>
  <r>
    <d v="2024-07-01T00:00:00"/>
    <x v="0"/>
    <s v="Adeyemi, Jamal"/>
    <x v="3"/>
    <s v="Montana"/>
    <n v="2255"/>
    <n v="39237"/>
    <n v="22550"/>
    <n v="16687"/>
  </r>
  <r>
    <d v="2024-10-01T00:00:00"/>
    <x v="0"/>
    <s v="Patel, Aria"/>
    <x v="0"/>
    <s v="Montana"/>
    <n v="1249"/>
    <n v="21732.6"/>
    <n v="12490"/>
    <n v="9242.5999999999985"/>
  </r>
  <r>
    <d v="2024-01-01T00:00:00"/>
    <x v="0"/>
    <s v="Kowalski, Sofia"/>
    <x v="4"/>
    <s v="Paseo"/>
    <n v="1438.5"/>
    <n v="8760.4650000000001"/>
    <n v="7192.5"/>
    <n v="1567.9649999999992"/>
  </r>
  <r>
    <d v="2024-01-01T00:00:00"/>
    <x v="4"/>
    <s v="Rivera, Carlos"/>
    <x v="1"/>
    <s v="Paseo"/>
    <n v="807"/>
    <n v="210627"/>
    <n v="201750"/>
    <n v="8877"/>
  </r>
  <r>
    <d v="2024-02-01T00:00:00"/>
    <x v="0"/>
    <s v="Kowalski, Sofia"/>
    <x v="4"/>
    <s v="Paseo"/>
    <n v="2641"/>
    <n v="45953.4"/>
    <n v="26410"/>
    <n v="19543.400000000001"/>
  </r>
  <r>
    <d v="2024-02-01T00:00:00"/>
    <x v="0"/>
    <s v="Rivera, Carlos"/>
    <x v="1"/>
    <s v="Paseo"/>
    <n v="2708"/>
    <n v="47119.199999999997"/>
    <n v="27080"/>
    <n v="20039.199999999997"/>
  </r>
  <r>
    <d v="2024-06-01T00:00:00"/>
    <x v="0"/>
    <s v="Patel, Aria"/>
    <x v="0"/>
    <s v="Paseo"/>
    <n v="2632"/>
    <n v="801444"/>
    <n v="684320"/>
    <n v="117124"/>
  </r>
  <r>
    <d v="2024-06-01T00:00:00"/>
    <x v="3"/>
    <s v="Patel, Aria"/>
    <x v="0"/>
    <s v="Paseo"/>
    <n v="1583"/>
    <n v="172151.25"/>
    <n v="189960"/>
    <n v="-17808.75"/>
  </r>
  <r>
    <d v="2024-07-01T00:00:00"/>
    <x v="2"/>
    <s v="Adeyemi, Jamal"/>
    <x v="3"/>
    <s v="Paseo"/>
    <n v="571"/>
    <n v="5961.24"/>
    <n v="1713"/>
    <n v="4248.24"/>
  </r>
  <r>
    <d v="2024-08-01T00:00:00"/>
    <x v="0"/>
    <s v="Zhang, Evelyn"/>
    <x v="2"/>
    <s v="Paseo"/>
    <n v="2696"/>
    <n v="16418.64"/>
    <n v="13480"/>
    <n v="2938.6399999999994"/>
  </r>
  <r>
    <d v="2024-10-01T00:00:00"/>
    <x v="1"/>
    <s v="Patel, Aria"/>
    <x v="0"/>
    <s v="Paseo"/>
    <n v="1565"/>
    <n v="20423.25"/>
    <n v="15650"/>
    <n v="4773.25"/>
  </r>
  <r>
    <d v="2024-10-01T00:00:00"/>
    <x v="0"/>
    <s v="Patel, Aria"/>
    <x v="0"/>
    <s v="Paseo"/>
    <n v="1249"/>
    <n v="21732.6"/>
    <n v="12490"/>
    <n v="9242.5999999999985"/>
  </r>
  <r>
    <d v="2024-11-01T00:00:00"/>
    <x v="0"/>
    <s v="Rivera, Carlos"/>
    <x v="1"/>
    <s v="Paseo"/>
    <n v="357"/>
    <n v="108706.5"/>
    <n v="92820"/>
    <n v="15886.5"/>
  </r>
  <r>
    <d v="2024-12-01T00:00:00"/>
    <x v="2"/>
    <s v="Rivera, Carlos"/>
    <x v="1"/>
    <s v="Paseo"/>
    <n v="1013"/>
    <n v="10575.72"/>
    <n v="3039"/>
    <n v="7536.7199999999993"/>
  </r>
  <r>
    <d v="2024-01-01T00:00:00"/>
    <x v="1"/>
    <s v="Zhang, Evelyn"/>
    <x v="2"/>
    <s v="Velo"/>
    <n v="3997.5"/>
    <n v="52167.375"/>
    <n v="39975"/>
    <n v="12192.375"/>
  </r>
  <r>
    <d v="2024-06-01T00:00:00"/>
    <x v="0"/>
    <s v="Patel, Aria"/>
    <x v="0"/>
    <s v="Velo"/>
    <n v="2632"/>
    <n v="801444"/>
    <n v="684320"/>
    <n v="117124"/>
  </r>
  <r>
    <d v="2024-06-01T00:00:00"/>
    <x v="0"/>
    <s v="Zhang, Evelyn"/>
    <x v="2"/>
    <s v="Velo"/>
    <n v="1190"/>
    <n v="7247.1"/>
    <n v="5950"/>
    <n v="1297.1000000000004"/>
  </r>
  <r>
    <d v="2024-06-01T00:00:00"/>
    <x v="2"/>
    <s v="Adeyemi, Jamal"/>
    <x v="3"/>
    <s v="Velo"/>
    <n v="604"/>
    <n v="6305.76"/>
    <n v="1812"/>
    <n v="4493.76"/>
  </r>
  <r>
    <d v="2023-09-01T00:00:00"/>
    <x v="1"/>
    <s v="Rivera, Carlos"/>
    <x v="1"/>
    <s v="Velo"/>
    <n v="660"/>
    <n v="8613"/>
    <n v="6600"/>
    <n v="2013"/>
  </r>
  <r>
    <d v="2024-10-01T00:00:00"/>
    <x v="2"/>
    <s v="Adeyemi, Jamal"/>
    <x v="3"/>
    <s v="Velo"/>
    <n v="410"/>
    <n v="4280.3999999999996"/>
    <n v="1230"/>
    <n v="3050.3999999999996"/>
  </r>
  <r>
    <d v="2023-11-01T00:00:00"/>
    <x v="4"/>
    <s v="Adeyemi, Jamal"/>
    <x v="3"/>
    <s v="Velo"/>
    <n v="2605"/>
    <n v="679905"/>
    <n v="651250"/>
    <n v="28655"/>
  </r>
  <r>
    <d v="2024-12-01T00:00:00"/>
    <x v="2"/>
    <s v="Rivera, Carlos"/>
    <x v="1"/>
    <s v="Velo"/>
    <n v="1013"/>
    <n v="10575.72"/>
    <n v="3039"/>
    <n v="7536.7199999999993"/>
  </r>
  <r>
    <d v="2024-06-01T00:00:00"/>
    <x v="3"/>
    <s v="Patel, Aria"/>
    <x v="0"/>
    <s v="VTT"/>
    <n v="1583"/>
    <n v="172151.25"/>
    <n v="189960"/>
    <n v="-17808.75"/>
  </r>
  <r>
    <d v="2024-10-01T00:00:00"/>
    <x v="1"/>
    <s v="Patel, Aria"/>
    <x v="0"/>
    <s v="VTT"/>
    <n v="1565"/>
    <n v="20423.25"/>
    <n v="15650"/>
    <n v="4773.25"/>
  </r>
  <r>
    <d v="2024-01-01T00:00:00"/>
    <x v="3"/>
    <s v="Patel, Aria"/>
    <x v="0"/>
    <s v="Amarilla"/>
    <n v="1659"/>
    <n v="180416.25"/>
    <n v="199080"/>
    <n v="-18663.75"/>
  </r>
  <r>
    <d v="2024-06-01T00:00:00"/>
    <x v="0"/>
    <s v="Zhang, Evelyn"/>
    <x v="2"/>
    <s v="Amarilla"/>
    <n v="1190"/>
    <n v="7247.1"/>
    <n v="5950"/>
    <n v="1297.1000000000004"/>
  </r>
  <r>
    <d v="2024-10-01T00:00:00"/>
    <x v="2"/>
    <s v="Adeyemi, Jamal"/>
    <x v="3"/>
    <s v="Amarilla"/>
    <n v="410"/>
    <n v="4280.3999999999996"/>
    <n v="1230"/>
    <n v="3050.3999999999996"/>
  </r>
  <r>
    <d v="2023-12-01T00:00:00"/>
    <x v="2"/>
    <s v="Rivera, Carlos"/>
    <x v="1"/>
    <s v="Amarilla"/>
    <n v="1770"/>
    <n v="18478.8"/>
    <n v="5310"/>
    <n v="13168.8"/>
  </r>
  <r>
    <d v="2024-04-01T00:00:00"/>
    <x v="0"/>
    <s v="Adeyemi, Jamal"/>
    <x v="3"/>
    <s v="Carretera"/>
    <n v="2579"/>
    <n v="44358.8"/>
    <n v="25790"/>
    <n v="18568.800000000003"/>
  </r>
  <r>
    <d v="2024-05-01T00:00:00"/>
    <x v="0"/>
    <s v="Kowalski, Sofia"/>
    <x v="4"/>
    <s v="Carretera"/>
    <n v="1743"/>
    <n v="29979.599999999999"/>
    <n v="17430"/>
    <n v="12549.599999999999"/>
  </r>
  <r>
    <d v="2023-10-01T00:00:00"/>
    <x v="0"/>
    <s v="Kowalski, Sofia"/>
    <x v="4"/>
    <s v="Carretera"/>
    <n v="2996"/>
    <n v="18035.919999999998"/>
    <n v="14980"/>
    <n v="3055.9199999999983"/>
  </r>
  <r>
    <d v="2024-12-01T00:00:00"/>
    <x v="0"/>
    <s v="Rivera, Carlos"/>
    <x v="1"/>
    <s v="Carretera"/>
    <n v="280"/>
    <n v="1685.6"/>
    <n v="1400"/>
    <n v="285.59999999999991"/>
  </r>
  <r>
    <d v="2024-02-01T00:00:00"/>
    <x v="0"/>
    <s v="Zhang, Evelyn"/>
    <x v="2"/>
    <s v="Montana"/>
    <n v="293"/>
    <n v="1763.8600000000001"/>
    <n v="1465"/>
    <n v="298.86000000000013"/>
  </r>
  <r>
    <d v="2023-10-01T00:00:00"/>
    <x v="0"/>
    <s v="Kowalski, Sofia"/>
    <x v="4"/>
    <s v="Montana"/>
    <n v="2996"/>
    <n v="18035.919999999998"/>
    <n v="14980"/>
    <n v="3055.9199999999983"/>
  </r>
  <r>
    <d v="2024-02-01T00:00:00"/>
    <x v="1"/>
    <s v="Rivera, Carlos"/>
    <x v="1"/>
    <s v="Paseo"/>
    <n v="278"/>
    <n v="3586.2"/>
    <n v="2780"/>
    <n v="806.19999999999982"/>
  </r>
  <r>
    <d v="2024-03-01T00:00:00"/>
    <x v="0"/>
    <s v="Patel, Aria"/>
    <x v="0"/>
    <s v="Paseo"/>
    <n v="2428"/>
    <n v="41761.599999999999"/>
    <n v="24280"/>
    <n v="17481.599999999999"/>
  </r>
  <r>
    <d v="2024-09-01T00:00:00"/>
    <x v="1"/>
    <s v="Kowalski, Sofia"/>
    <x v="4"/>
    <s v="Paseo"/>
    <n v="1767"/>
    <n v="22794.3"/>
    <n v="17670"/>
    <n v="5124.2999999999993"/>
  </r>
  <r>
    <d v="2024-10-01T00:00:00"/>
    <x v="2"/>
    <s v="Zhang, Evelyn"/>
    <x v="2"/>
    <s v="Paseo"/>
    <n v="1393"/>
    <n v="14375.76"/>
    <n v="4179"/>
    <n v="10196.76"/>
  </r>
  <r>
    <d v="2024-12-01T00:00:00"/>
    <x v="0"/>
    <s v="Rivera, Carlos"/>
    <x v="1"/>
    <s v="VTT"/>
    <n v="280"/>
    <n v="1685.6"/>
    <n v="1400"/>
    <n v="285.59999999999991"/>
  </r>
  <r>
    <d v="2024-10-01T00:00:00"/>
    <x v="2"/>
    <s v="Zhang, Evelyn"/>
    <x v="2"/>
    <s v="Amarilla"/>
    <n v="1393"/>
    <n v="14375.76"/>
    <n v="4179"/>
    <n v="10196.76"/>
  </r>
  <r>
    <d v="2023-12-01T00:00:00"/>
    <x v="2"/>
    <s v="Kowalski, Sofia"/>
    <x v="4"/>
    <s v="Amarilla"/>
    <n v="2015"/>
    <n v="20794.8"/>
    <n v="6045"/>
    <n v="14749.8"/>
  </r>
  <r>
    <d v="2024-07-01T00:00:00"/>
    <x v="4"/>
    <s v="Adeyemi, Jamal"/>
    <x v="3"/>
    <s v="Carretera"/>
    <n v="801"/>
    <n v="206658"/>
    <n v="200250"/>
    <n v="6408"/>
  </r>
  <r>
    <d v="2023-09-01T00:00:00"/>
    <x v="3"/>
    <s v="Zhang, Evelyn"/>
    <x v="2"/>
    <s v="Carretera"/>
    <n v="1023"/>
    <n v="109972.5"/>
    <n v="122760"/>
    <n v="-12787.5"/>
  </r>
  <r>
    <d v="2024-10-01T00:00:00"/>
    <x v="4"/>
    <s v="Patel, Aria"/>
    <x v="0"/>
    <s v="Carretera"/>
    <n v="1496"/>
    <n v="385968"/>
    <n v="374000"/>
    <n v="11968"/>
  </r>
  <r>
    <d v="2024-10-01T00:00:00"/>
    <x v="4"/>
    <s v="Kowalski, Sofia"/>
    <x v="4"/>
    <s v="Carretera"/>
    <n v="1010"/>
    <n v="260580"/>
    <n v="252500"/>
    <n v="8080"/>
  </r>
  <r>
    <d v="2024-11-01T00:00:00"/>
    <x v="1"/>
    <s v="Rivera, Carlos"/>
    <x v="1"/>
    <s v="Carretera"/>
    <n v="1513"/>
    <n v="19517.7"/>
    <n v="15130"/>
    <n v="4387.7000000000007"/>
  </r>
  <r>
    <d v="2024-12-01T00:00:00"/>
    <x v="1"/>
    <s v="Patel, Aria"/>
    <x v="0"/>
    <s v="Carretera"/>
    <n v="2300"/>
    <n v="29670"/>
    <n v="23000"/>
    <n v="6670"/>
  </r>
  <r>
    <d v="2023-12-01T00:00:00"/>
    <x v="3"/>
    <s v="Adeyemi, Jamal"/>
    <x v="3"/>
    <s v="Carretera"/>
    <n v="2821"/>
    <n v="303257.5"/>
    <n v="338520"/>
    <n v="-35262.5"/>
  </r>
  <r>
    <d v="2024-01-01T00:00:00"/>
    <x v="0"/>
    <s v="Patel, Aria"/>
    <x v="0"/>
    <s v="Montana"/>
    <n v="2227.5"/>
    <n v="670477.5"/>
    <n v="579150"/>
    <n v="91327.5"/>
  </r>
  <r>
    <d v="2024-04-01T00:00:00"/>
    <x v="0"/>
    <s v="Rivera, Carlos"/>
    <x v="1"/>
    <s v="Montana"/>
    <n v="1199"/>
    <n v="360899"/>
    <n v="311740"/>
    <n v="49159"/>
  </r>
  <r>
    <d v="2024-05-01T00:00:00"/>
    <x v="0"/>
    <s v="Patel, Aria"/>
    <x v="0"/>
    <s v="Montana"/>
    <n v="200"/>
    <n v="60200"/>
    <n v="52000"/>
    <n v="8200"/>
  </r>
  <r>
    <d v="2024-09-01T00:00:00"/>
    <x v="0"/>
    <s v="Patel, Aria"/>
    <x v="0"/>
    <s v="Montana"/>
    <n v="388"/>
    <n v="2335.7600000000002"/>
    <n v="1940"/>
    <n v="395.76000000000022"/>
  </r>
  <r>
    <d v="2023-10-01T00:00:00"/>
    <x v="0"/>
    <s v="Adeyemi, Jamal"/>
    <x v="3"/>
    <s v="Montana"/>
    <n v="1727"/>
    <n v="10396.540000000001"/>
    <n v="8635"/>
    <n v="1761.5400000000009"/>
  </r>
  <r>
    <d v="2024-12-01T00:00:00"/>
    <x v="1"/>
    <s v="Patel, Aria"/>
    <x v="0"/>
    <s v="Montana"/>
    <n v="2300"/>
    <n v="29670"/>
    <n v="23000"/>
    <n v="6670"/>
  </r>
  <r>
    <d v="2024-02-01T00:00:00"/>
    <x v="0"/>
    <s v="Adeyemi, Jamal"/>
    <x v="3"/>
    <s v="Paseo"/>
    <n v="260"/>
    <n v="4472"/>
    <n v="2600"/>
    <n v="1872"/>
  </r>
  <r>
    <d v="2023-09-01T00:00:00"/>
    <x v="1"/>
    <s v="Patel, Aria"/>
    <x v="0"/>
    <s v="Paseo"/>
    <n v="2470"/>
    <n v="31863"/>
    <n v="24700"/>
    <n v="7163"/>
  </r>
  <r>
    <d v="2023-10-01T00:00:00"/>
    <x v="1"/>
    <s v="Patel, Aria"/>
    <x v="0"/>
    <s v="Paseo"/>
    <n v="1743"/>
    <n v="22484.7"/>
    <n v="17430"/>
    <n v="5054.7000000000007"/>
  </r>
  <r>
    <d v="2024-10-01T00:00:00"/>
    <x v="2"/>
    <s v="Kowalski, Sofia"/>
    <x v="4"/>
    <s v="Paseo"/>
    <n v="2914"/>
    <n v="30072.48"/>
    <n v="8742"/>
    <n v="21330.48"/>
  </r>
  <r>
    <d v="2024-10-01T00:00:00"/>
    <x v="0"/>
    <s v="Zhang, Evelyn"/>
    <x v="2"/>
    <s v="Paseo"/>
    <n v="1731"/>
    <n v="10420.619999999999"/>
    <n v="8655"/>
    <n v="1765.619999999999"/>
  </r>
  <r>
    <d v="2024-11-01T00:00:00"/>
    <x v="0"/>
    <s v="Patel, Aria"/>
    <x v="0"/>
    <s v="Paseo"/>
    <n v="700"/>
    <n v="210700"/>
    <n v="182000"/>
    <n v="28700"/>
  </r>
  <r>
    <d v="2023-11-01T00:00:00"/>
    <x v="2"/>
    <s v="Patel, Aria"/>
    <x v="0"/>
    <s v="Paseo"/>
    <n v="2222"/>
    <n v="22931.040000000001"/>
    <n v="6666"/>
    <n v="16265.04"/>
  </r>
  <r>
    <d v="2024-11-01T00:00:00"/>
    <x v="0"/>
    <s v="Kowalski, Sofia"/>
    <x v="4"/>
    <s v="Paseo"/>
    <n v="1177"/>
    <n v="354277"/>
    <n v="306020"/>
    <n v="48257"/>
  </r>
  <r>
    <d v="2023-11-01T00:00:00"/>
    <x v="0"/>
    <s v="Zhang, Evelyn"/>
    <x v="2"/>
    <s v="Paseo"/>
    <n v="1922"/>
    <n v="578522"/>
    <n v="499720"/>
    <n v="78802"/>
  </r>
  <r>
    <d v="2024-02-01T00:00:00"/>
    <x v="3"/>
    <s v="Adeyemi, Jamal"/>
    <x v="3"/>
    <s v="Velo"/>
    <n v="1575"/>
    <n v="169312.5"/>
    <n v="189000"/>
    <n v="-19687.5"/>
  </r>
  <r>
    <d v="2024-04-01T00:00:00"/>
    <x v="0"/>
    <s v="Kowalski, Sofia"/>
    <x v="4"/>
    <s v="Velo"/>
    <n v="606"/>
    <n v="10423.200000000001"/>
    <n v="6060"/>
    <n v="4363.2000000000007"/>
  </r>
  <r>
    <d v="2024-07-01T00:00:00"/>
    <x v="4"/>
    <s v="Kowalski, Sofia"/>
    <x v="4"/>
    <s v="Velo"/>
    <n v="2460"/>
    <n v="634680"/>
    <n v="615000"/>
    <n v="19680"/>
  </r>
  <r>
    <d v="2023-10-01T00:00:00"/>
    <x v="4"/>
    <s v="Patel, Aria"/>
    <x v="0"/>
    <s v="Velo"/>
    <n v="269"/>
    <n v="69402"/>
    <n v="67250"/>
    <n v="2152"/>
  </r>
  <r>
    <d v="2023-11-01T00:00:00"/>
    <x v="4"/>
    <s v="Rivera, Carlos"/>
    <x v="1"/>
    <s v="Velo"/>
    <n v="2536"/>
    <n v="654288"/>
    <n v="634000"/>
    <n v="20288"/>
  </r>
  <r>
    <d v="2024-03-01T00:00:00"/>
    <x v="0"/>
    <s v="Adeyemi, Jamal"/>
    <x v="3"/>
    <s v="VTT"/>
    <n v="2903"/>
    <n v="17476.060000000001"/>
    <n v="14515"/>
    <n v="2961.0600000000013"/>
  </r>
  <r>
    <d v="2024-08-01T00:00:00"/>
    <x v="4"/>
    <s v="Kowalski, Sofia"/>
    <x v="4"/>
    <s v="VTT"/>
    <n v="2541"/>
    <n v="655578"/>
    <n v="635250"/>
    <n v="20328"/>
  </r>
  <r>
    <d v="2023-10-01T00:00:00"/>
    <x v="4"/>
    <s v="Patel, Aria"/>
    <x v="0"/>
    <s v="VTT"/>
    <n v="269"/>
    <n v="69402"/>
    <n v="67250"/>
    <n v="2152"/>
  </r>
  <r>
    <d v="2024-10-01T00:00:00"/>
    <x v="4"/>
    <s v="Patel, Aria"/>
    <x v="0"/>
    <s v="VTT"/>
    <n v="1496"/>
    <n v="385968"/>
    <n v="374000"/>
    <n v="11968"/>
  </r>
  <r>
    <d v="2024-10-01T00:00:00"/>
    <x v="4"/>
    <s v="Kowalski, Sofia"/>
    <x v="4"/>
    <s v="VTT"/>
    <n v="1010"/>
    <n v="260580"/>
    <n v="252500"/>
    <n v="8080"/>
  </r>
  <r>
    <d v="2023-12-01T00:00:00"/>
    <x v="0"/>
    <s v="Zhang, Evelyn"/>
    <x v="2"/>
    <s v="VTT"/>
    <n v="1281"/>
    <n v="385581"/>
    <n v="333060"/>
    <n v="52521"/>
  </r>
  <r>
    <d v="2024-03-01T00:00:00"/>
    <x v="4"/>
    <s v="Patel, Aria"/>
    <x v="0"/>
    <s v="Amarilla"/>
    <n v="888"/>
    <n v="229104"/>
    <n v="222000"/>
    <n v="7104"/>
  </r>
  <r>
    <d v="2024-05-01T00:00:00"/>
    <x v="3"/>
    <s v="Kowalski, Sofia"/>
    <x v="4"/>
    <s v="Amarilla"/>
    <n v="2844"/>
    <n v="305730"/>
    <n v="341280"/>
    <n v="-35550"/>
  </r>
  <r>
    <d v="2024-08-01T00:00:00"/>
    <x v="2"/>
    <s v="Zhang, Evelyn"/>
    <x v="2"/>
    <s v="Amarilla"/>
    <n v="2475"/>
    <n v="25542"/>
    <n v="7425"/>
    <n v="18117"/>
  </r>
  <r>
    <d v="2023-10-01T00:00:00"/>
    <x v="1"/>
    <s v="Patel, Aria"/>
    <x v="0"/>
    <s v="Amarilla"/>
    <n v="1743"/>
    <n v="22484.7"/>
    <n v="17430"/>
    <n v="5054.7000000000007"/>
  </r>
  <r>
    <d v="2024-10-01T00:00:00"/>
    <x v="2"/>
    <s v="Kowalski, Sofia"/>
    <x v="4"/>
    <s v="Amarilla"/>
    <n v="2914"/>
    <n v="30072.48"/>
    <n v="8742"/>
    <n v="21330.48"/>
  </r>
  <r>
    <d v="2024-10-01T00:00:00"/>
    <x v="0"/>
    <s v="Zhang, Evelyn"/>
    <x v="2"/>
    <s v="Amarilla"/>
    <n v="1731"/>
    <n v="10420.619999999999"/>
    <n v="8655"/>
    <n v="1765.619999999999"/>
  </r>
  <r>
    <d v="2023-10-01T00:00:00"/>
    <x v="0"/>
    <s v="Adeyemi, Jamal"/>
    <x v="3"/>
    <s v="Amarilla"/>
    <n v="1727"/>
    <n v="10396.540000000001"/>
    <n v="8635"/>
    <n v="1761.5400000000009"/>
  </r>
  <r>
    <d v="2023-11-01T00:00:00"/>
    <x v="1"/>
    <s v="Adeyemi, Jamal"/>
    <x v="3"/>
    <s v="Amarilla"/>
    <n v="1870"/>
    <n v="24123"/>
    <n v="18700"/>
    <n v="5423"/>
  </r>
  <r>
    <d v="2024-08-01T00:00:00"/>
    <x v="3"/>
    <s v="Zhang, Evelyn"/>
    <x v="2"/>
    <s v="Carretera"/>
    <n v="1174"/>
    <n v="124737.5"/>
    <n v="140880"/>
    <n v="-16142.5"/>
  </r>
  <r>
    <d v="2024-08-01T00:00:00"/>
    <x v="3"/>
    <s v="Rivera, Carlos"/>
    <x v="1"/>
    <s v="Carretera"/>
    <n v="2767"/>
    <n v="293993.75"/>
    <n v="332040"/>
    <n v="-38046.25"/>
  </r>
  <r>
    <d v="2024-10-01T00:00:00"/>
    <x v="3"/>
    <s v="Rivera, Carlos"/>
    <x v="1"/>
    <s v="Carretera"/>
    <n v="1085"/>
    <n v="115281.25"/>
    <n v="130200"/>
    <n v="-14918.75"/>
  </r>
  <r>
    <d v="2024-10-01T00:00:00"/>
    <x v="4"/>
    <s v="Adeyemi, Jamal"/>
    <x v="3"/>
    <s v="Montana"/>
    <n v="546"/>
    <n v="139230"/>
    <n v="136500"/>
    <n v="2730"/>
  </r>
  <r>
    <d v="2024-03-01T00:00:00"/>
    <x v="0"/>
    <s v="Rivera, Carlos"/>
    <x v="1"/>
    <s v="Paseo"/>
    <n v="1158"/>
    <n v="19686"/>
    <n v="11580"/>
    <n v="8106"/>
  </r>
  <r>
    <d v="2024-04-01T00:00:00"/>
    <x v="1"/>
    <s v="Patel, Aria"/>
    <x v="0"/>
    <s v="Paseo"/>
    <n v="1614"/>
    <n v="20578.5"/>
    <n v="16140"/>
    <n v="4438.5"/>
  </r>
  <r>
    <d v="2024-04-01T00:00:00"/>
    <x v="0"/>
    <s v="Adeyemi, Jamal"/>
    <x v="3"/>
    <s v="Paseo"/>
    <n v="2535"/>
    <n v="15083.25"/>
    <n v="12675"/>
    <n v="2408.25"/>
  </r>
  <r>
    <d v="2024-05-01T00:00:00"/>
    <x v="0"/>
    <s v="Adeyemi, Jamal"/>
    <x v="3"/>
    <s v="Paseo"/>
    <n v="2851"/>
    <n v="848172.5"/>
    <n v="741260"/>
    <n v="106912.5"/>
  </r>
  <r>
    <d v="2024-08-01T00:00:00"/>
    <x v="1"/>
    <s v="Patel, Aria"/>
    <x v="0"/>
    <s v="Paseo"/>
    <n v="2559"/>
    <n v="32627.25"/>
    <n v="25590"/>
    <n v="7037.25"/>
  </r>
  <r>
    <d v="2023-10-01T00:00:00"/>
    <x v="0"/>
    <s v="Kowalski, Sofia"/>
    <x v="4"/>
    <s v="Paseo"/>
    <n v="267"/>
    <n v="4539"/>
    <n v="2670"/>
    <n v="1869"/>
  </r>
  <r>
    <d v="2024-10-01T00:00:00"/>
    <x v="3"/>
    <s v="Rivera, Carlos"/>
    <x v="1"/>
    <s v="Paseo"/>
    <n v="1085"/>
    <n v="115281.25"/>
    <n v="130200"/>
    <n v="-14918.75"/>
  </r>
  <r>
    <d v="2024-10-01T00:00:00"/>
    <x v="1"/>
    <s v="Rivera, Carlos"/>
    <x v="1"/>
    <s v="Paseo"/>
    <n v="1175"/>
    <n v="14981.25"/>
    <n v="11750"/>
    <n v="3231.25"/>
  </r>
  <r>
    <d v="2023-11-01T00:00:00"/>
    <x v="0"/>
    <s v="Kowalski, Sofia"/>
    <x v="4"/>
    <s v="Paseo"/>
    <n v="2007"/>
    <n v="597082.5"/>
    <n v="521820"/>
    <n v="75262.5"/>
  </r>
  <r>
    <d v="2023-11-01T00:00:00"/>
    <x v="0"/>
    <s v="Adeyemi, Jamal"/>
    <x v="3"/>
    <s v="Paseo"/>
    <n v="2151"/>
    <n v="639922.5"/>
    <n v="559260"/>
    <n v="80662.5"/>
  </r>
  <r>
    <d v="2024-12-01T00:00:00"/>
    <x v="2"/>
    <s v="Kowalski, Sofia"/>
    <x v="4"/>
    <s v="Paseo"/>
    <n v="914"/>
    <n v="9322.7999999999993"/>
    <n v="2742"/>
    <n v="6580.7999999999993"/>
  </r>
  <r>
    <d v="2024-12-01T00:00:00"/>
    <x v="0"/>
    <s v="Zhang, Evelyn"/>
    <x v="2"/>
    <s v="Paseo"/>
    <n v="293"/>
    <n v="4981"/>
    <n v="2930"/>
    <n v="2051"/>
  </r>
  <r>
    <d v="2024-03-01T00:00:00"/>
    <x v="2"/>
    <s v="Adeyemi, Jamal"/>
    <x v="3"/>
    <s v="Velo"/>
    <n v="500"/>
    <n v="5100"/>
    <n v="1500"/>
    <n v="3600"/>
  </r>
  <r>
    <d v="2024-05-01T00:00:00"/>
    <x v="1"/>
    <s v="Zhang, Evelyn"/>
    <x v="2"/>
    <s v="Velo"/>
    <n v="2826"/>
    <n v="36031.5"/>
    <n v="28260"/>
    <n v="7771.5"/>
  </r>
  <r>
    <d v="2024-09-01T00:00:00"/>
    <x v="3"/>
    <s v="Zhang, Evelyn"/>
    <x v="2"/>
    <s v="Velo"/>
    <n v="663"/>
    <n v="70443.75"/>
    <n v="79560"/>
    <n v="-9116.25"/>
  </r>
  <r>
    <d v="2023-11-01T00:00:00"/>
    <x v="4"/>
    <s v="Kowalski, Sofia"/>
    <x v="4"/>
    <s v="Velo"/>
    <n v="2574"/>
    <n v="656370"/>
    <n v="643500"/>
    <n v="12870"/>
  </r>
  <r>
    <d v="2023-12-01T00:00:00"/>
    <x v="3"/>
    <s v="Kowalski, Sofia"/>
    <x v="4"/>
    <s v="Velo"/>
    <n v="2438"/>
    <n v="259037.5"/>
    <n v="292560"/>
    <n v="-33522.5"/>
  </r>
  <r>
    <d v="2024-12-01T00:00:00"/>
    <x v="2"/>
    <s v="Kowalski, Sofia"/>
    <x v="4"/>
    <s v="Velo"/>
    <n v="914"/>
    <n v="9322.7999999999993"/>
    <n v="2742"/>
    <n v="6580.7999999999993"/>
  </r>
  <r>
    <d v="2024-07-01T00:00:00"/>
    <x v="0"/>
    <s v="Patel, Aria"/>
    <x v="0"/>
    <s v="VTT"/>
    <n v="865.5"/>
    <n v="14713.5"/>
    <n v="8655"/>
    <n v="6058.5"/>
  </r>
  <r>
    <d v="2024-07-01T00:00:00"/>
    <x v="1"/>
    <s v="Rivera, Carlos"/>
    <x v="1"/>
    <s v="VTT"/>
    <n v="492"/>
    <n v="6273"/>
    <n v="4920"/>
    <n v="1353"/>
  </r>
  <r>
    <d v="2023-10-01T00:00:00"/>
    <x v="0"/>
    <s v="Kowalski, Sofia"/>
    <x v="4"/>
    <s v="VTT"/>
    <n v="267"/>
    <n v="4539"/>
    <n v="2670"/>
    <n v="1869"/>
  </r>
  <r>
    <d v="2024-10-01T00:00:00"/>
    <x v="1"/>
    <s v="Rivera, Carlos"/>
    <x v="1"/>
    <s v="VTT"/>
    <n v="1175"/>
    <n v="14981.25"/>
    <n v="11750"/>
    <n v="3231.25"/>
  </r>
  <r>
    <d v="2023-11-01T00:00:00"/>
    <x v="3"/>
    <s v="Patel, Aria"/>
    <x v="0"/>
    <s v="VTT"/>
    <n v="2954"/>
    <n v="313862.5"/>
    <n v="354480"/>
    <n v="-40617.5"/>
  </r>
  <r>
    <d v="2024-11-01T00:00:00"/>
    <x v="3"/>
    <s v="Rivera, Carlos"/>
    <x v="1"/>
    <s v="VTT"/>
    <n v="552"/>
    <n v="58650"/>
    <n v="66240"/>
    <n v="-7590"/>
  </r>
  <r>
    <d v="2024-12-01T00:00:00"/>
    <x v="0"/>
    <s v="Zhang, Evelyn"/>
    <x v="2"/>
    <s v="VTT"/>
    <n v="293"/>
    <n v="4981"/>
    <n v="2930"/>
    <n v="2051"/>
  </r>
  <r>
    <d v="2024-03-01T00:00:00"/>
    <x v="4"/>
    <s v="Zhang, Evelyn"/>
    <x v="2"/>
    <s v="Amarilla"/>
    <n v="2475"/>
    <n v="631125"/>
    <n v="618750"/>
    <n v="12375"/>
  </r>
  <r>
    <d v="2024-10-01T00:00:00"/>
    <x v="4"/>
    <s v="Adeyemi, Jamal"/>
    <x v="3"/>
    <s v="Amarilla"/>
    <n v="546"/>
    <n v="139230"/>
    <n v="136500"/>
    <n v="2730"/>
  </r>
  <r>
    <d v="2024-02-01T00:00:00"/>
    <x v="0"/>
    <s v="Adeyemi, Jamal"/>
    <x v="3"/>
    <s v="Montana"/>
    <n v="1368"/>
    <n v="8139.6"/>
    <n v="6840"/>
    <n v="1299.6000000000004"/>
  </r>
  <r>
    <d v="2024-04-01T00:00:00"/>
    <x v="0"/>
    <s v="Patel, Aria"/>
    <x v="0"/>
    <s v="Paseo"/>
    <n v="723"/>
    <n v="4301.8500000000004"/>
    <n v="3615"/>
    <n v="686.85000000000014"/>
  </r>
  <r>
    <d v="2024-05-01T00:00:00"/>
    <x v="2"/>
    <s v="Kowalski, Sofia"/>
    <x v="4"/>
    <s v="VTT"/>
    <n v="1806"/>
    <n v="18421.2"/>
    <n v="5418"/>
    <n v="1300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E318E7-E07B-471E-AC9A-60B1A9619F2A}"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9" firstHeaderRow="1" firstDataRow="1" firstDataCol="1"/>
  <pivotFields count="9">
    <pivotField numFmtId="14" showAll="0"/>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items count="6">
        <item x="0"/>
        <item x="2"/>
        <item x="1"/>
        <item x="3"/>
        <item x="4"/>
        <item t="default"/>
      </items>
    </pivotField>
    <pivotField showAll="0"/>
    <pivotField showAll="0"/>
    <pivotField dataField="1" numFmtId="43" showAll="0"/>
    <pivotField numFmtId="43" showAll="0"/>
    <pivotField numFmtId="43" showAll="0"/>
  </pivotFields>
  <rowFields count="1">
    <field x="1"/>
  </rowFields>
  <rowItems count="6">
    <i>
      <x v="4"/>
    </i>
    <i>
      <x v="1"/>
    </i>
    <i>
      <x v="2"/>
    </i>
    <i>
      <x v="3"/>
    </i>
    <i>
      <x/>
    </i>
    <i t="grand">
      <x/>
    </i>
  </rowItems>
  <colItems count="1">
    <i/>
  </colItems>
  <dataFields count="1">
    <dataField name="Average of Sales" fld="6"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F6EDBFC-C054-4384-8A69-908DE4729A92}" sourceName="Country">
  <pivotTables>
    <pivotTable tabId="16" name="PivotTable5"/>
  </pivotTables>
  <data>
    <tabular pivotCacheId="335274614">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6D99768-71EF-4102-9D02-3C6A54566385}"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48C4D-59F3-4254-AF7D-D726AB47D4EB}" name="financials" displayName="financials" ref="A1:I701" totalsRowShown="0" headerRowDxfId="7" dataDxfId="6" headerRowCellStyle="Currency" dataCellStyle="Currency">
  <autoFilter ref="A1:I701" xr:uid="{6C9C2031-C539-46BD-82F7-E1D6E59ACF4F}"/>
  <tableColumns count="9">
    <tableColumn id="4" xr3:uid="{E6F4E29B-30E1-4487-9EC7-F7AF696D170C}" name="Date" dataDxfId="5" dataCellStyle="Currency"/>
    <tableColumn id="1" xr3:uid="{28F2E966-726E-4D48-A6D3-78412EFEE598}" name="Segment"/>
    <tableColumn id="3" xr3:uid="{354282F4-0E62-43F8-A551-CA5D489C138D}" name="Manager" dataDxfId="4" dataCellStyle="Currency"/>
    <tableColumn id="2" xr3:uid="{BCDB7566-9DAB-4ADD-AB7C-3D67BABD47F1}" name="Country"/>
    <tableColumn id="16" xr3:uid="{A06CE050-3461-49D5-A809-78F4B3B45CAD}" name="Product" dataDxfId="3" dataCellStyle="Currency"/>
    <tableColumn id="6" xr3:uid="{F11F271C-891F-4547-906B-A33EBDAE4C4C}" name="Units Sold"/>
    <tableColumn id="11" xr3:uid="{78598A39-D29A-4614-A4A0-75B9E654DB1D}" name="Sales" dataDxfId="2" dataCellStyle="Comma"/>
    <tableColumn id="12" xr3:uid="{80015F86-7993-48DA-B0F6-C2AC230D76B1}" name="COGS" dataDxfId="1" dataCellStyle="Comma"/>
    <tableColumn id="13" xr3:uid="{DE8FDBE1-0F39-482A-99B9-69B3B0B256D2}" name="Profit" dataDxfId="0" dataCellStyle="Comma"/>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myonlinetraininghub.com/excel-pivottable-course" TargetMode="External"/><Relationship Id="rId13" Type="http://schemas.openxmlformats.org/officeDocument/2006/relationships/hyperlink" Target="https://www.myonlinetraininghub.com/excel-for-customer-service-professionals" TargetMode="External"/><Relationship Id="rId3" Type="http://schemas.openxmlformats.org/officeDocument/2006/relationships/hyperlink" Target="https://www.myonlinetraininghub.com/excel-dashboard-course" TargetMode="External"/><Relationship Id="rId7" Type="http://schemas.openxmlformats.org/officeDocument/2006/relationships/hyperlink" Target="https://www.myonlinetraininghub.com/excel-pivottable-course-quick-start" TargetMode="External"/><Relationship Id="rId12" Type="http://schemas.openxmlformats.org/officeDocument/2006/relationships/hyperlink" Target="https://www.myonlinetraininghub.com/excel-analysis-toolpak-course" TargetMode="External"/><Relationship Id="rId2" Type="http://schemas.openxmlformats.org/officeDocument/2006/relationships/hyperlink" Target="https://www.myonlinetraininghub.com/excel-forum" TargetMode="External"/><Relationship Id="rId16" Type="http://schemas.openxmlformats.org/officeDocument/2006/relationships/drawing" Target="../drawings/drawing10.xml"/><Relationship Id="rId1" Type="http://schemas.openxmlformats.org/officeDocument/2006/relationships/hyperlink" Target="https://www.myonlinetraininghub.com/power-bi-course" TargetMode="External"/><Relationship Id="rId6" Type="http://schemas.openxmlformats.org/officeDocument/2006/relationships/hyperlink" Target="https://www.myonlinetraininghub.com/excel-power-query-course" TargetMode="External"/><Relationship Id="rId11" Type="http://schemas.openxmlformats.org/officeDocument/2006/relationships/hyperlink" Target="https://www.myonlinetraininghub.com/excel-for-finance-course" TargetMode="External"/><Relationship Id="rId5" Type="http://schemas.openxmlformats.org/officeDocument/2006/relationships/hyperlink" Target="https://www.myonlinetraininghub.com/advanced-excel-formulas-course" TargetMode="External"/><Relationship Id="rId15" Type="http://schemas.openxmlformats.org/officeDocument/2006/relationships/hyperlink" Target="https://www.myonlinetraininghub.com/financial-modelling-course" TargetMode="External"/><Relationship Id="rId10" Type="http://schemas.openxmlformats.org/officeDocument/2006/relationships/hyperlink" Target="https://www.myonlinetraininghub.com/excel-for-decision-making-course" TargetMode="External"/><Relationship Id="rId4" Type="http://schemas.openxmlformats.org/officeDocument/2006/relationships/hyperlink" Target="https://www.myonlinetraininghub.com/excel-expert-upgrade" TargetMode="External"/><Relationship Id="rId9" Type="http://schemas.openxmlformats.org/officeDocument/2006/relationships/hyperlink" Target="https://www.myonlinetraininghub.com/power-pivot-course" TargetMode="External"/><Relationship Id="rId14" Type="http://schemas.openxmlformats.org/officeDocument/2006/relationships/hyperlink" Target="https://www.myonlinetraininghub.com/excel-operations-management-cour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tabSelected="1" workbookViewId="0">
      <selection activeCell="J7" sqref="J7"/>
    </sheetView>
  </sheetViews>
  <sheetFormatPr defaultColWidth="0" defaultRowHeight="15" zeroHeight="1" x14ac:dyDescent="0.25"/>
  <cols>
    <col min="1" max="1" width="4.85546875" customWidth="1"/>
    <col min="2" max="17" width="9.140625" customWidth="1"/>
    <col min="18" max="16384" width="9.140625" hidden="1"/>
  </cols>
  <sheetData>
    <row r="1" spans="1:17" ht="52.5" customHeight="1" x14ac:dyDescent="0.25">
      <c r="A1" s="7"/>
      <c r="B1" s="7" t="s">
        <v>0</v>
      </c>
      <c r="C1" s="7"/>
      <c r="D1" s="7"/>
      <c r="E1" s="7"/>
      <c r="F1" s="7"/>
      <c r="G1" s="7"/>
      <c r="H1" s="7"/>
      <c r="I1" s="7"/>
      <c r="J1" s="7"/>
      <c r="K1" s="7"/>
      <c r="L1" s="7"/>
      <c r="M1" s="7"/>
      <c r="N1" s="7"/>
      <c r="O1" s="7"/>
      <c r="P1" s="7"/>
      <c r="Q1" s="7"/>
    </row>
    <row r="2" spans="1:17" x14ac:dyDescent="0.25"/>
    <row r="3" spans="1:17" ht="18.75" x14ac:dyDescent="0.3">
      <c r="B3" s="5" t="s">
        <v>1</v>
      </c>
    </row>
    <row r="4" spans="1:17" ht="18.75" x14ac:dyDescent="0.25">
      <c r="B4" s="6" t="s">
        <v>2</v>
      </c>
    </row>
    <row r="5" spans="1:17" ht="18.75" x14ac:dyDescent="0.25">
      <c r="B5" s="6" t="s">
        <v>3</v>
      </c>
    </row>
    <row r="6" spans="1:17" ht="18.75" x14ac:dyDescent="0.25">
      <c r="B6" s="6" t="s">
        <v>4</v>
      </c>
    </row>
    <row r="7" spans="1:17" ht="18.75" x14ac:dyDescent="0.25">
      <c r="B7" s="6"/>
    </row>
    <row r="8" spans="1:17" ht="18.75" x14ac:dyDescent="0.25">
      <c r="B8" s="6" t="s">
        <v>5</v>
      </c>
    </row>
    <row r="9" spans="1:17" x14ac:dyDescent="0.25"/>
    <row r="10" spans="1:17" ht="18.75" x14ac:dyDescent="0.25">
      <c r="B10" s="6" t="s">
        <v>6</v>
      </c>
    </row>
    <row r="11" spans="1:17" ht="18.75" x14ac:dyDescent="0.25">
      <c r="B11" s="6" t="s">
        <v>7</v>
      </c>
    </row>
    <row r="30" spans="2:2" hidden="1" x14ac:dyDescent="0.25">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2FF7-664A-4C43-BE6C-16E30126D360}">
  <dimension ref="A1:K701"/>
  <sheetViews>
    <sheetView workbookViewId="0">
      <selection activeCell="F25" sqref="F25"/>
    </sheetView>
  </sheetViews>
  <sheetFormatPr defaultRowHeight="15" x14ac:dyDescent="0.25"/>
  <cols>
    <col min="1" max="1" width="10.42578125" bestFit="1" customWidth="1"/>
    <col min="2" max="2" width="16.140625" bestFit="1" customWidth="1"/>
    <col min="3" max="3" width="16.5703125" bestFit="1" customWidth="1"/>
    <col min="4" max="4" width="22.140625" bestFit="1" customWidth="1"/>
    <col min="5" max="5" width="11.7109375" bestFit="1" customWidth="1"/>
    <col min="6" max="6" width="12.42578125" bestFit="1" customWidth="1"/>
    <col min="7" max="7" width="15.7109375" bestFit="1" customWidth="1"/>
    <col min="8" max="9" width="13.85546875" bestFit="1" customWidth="1"/>
    <col min="15" max="15" width="14.5703125" bestFit="1" customWidth="1"/>
  </cols>
  <sheetData>
    <row r="1" spans="1:11" x14ac:dyDescent="0.25">
      <c r="A1" s="11" t="s">
        <v>48</v>
      </c>
      <c r="B1" t="s">
        <v>41</v>
      </c>
      <c r="C1" s="10" t="s">
        <v>83</v>
      </c>
      <c r="D1" t="s">
        <v>42</v>
      </c>
      <c r="E1" s="9" t="s">
        <v>43</v>
      </c>
      <c r="F1" t="s">
        <v>44</v>
      </c>
      <c r="G1" s="10" t="s">
        <v>45</v>
      </c>
      <c r="H1" s="10" t="s">
        <v>46</v>
      </c>
      <c r="I1" s="10" t="s">
        <v>47</v>
      </c>
      <c r="K1" s="13"/>
    </row>
    <row r="2" spans="1:11" x14ac:dyDescent="0.25">
      <c r="A2" s="11">
        <v>45292</v>
      </c>
      <c r="B2" t="s">
        <v>49</v>
      </c>
      <c r="C2" s="10" t="s">
        <v>84</v>
      </c>
      <c r="D2" t="s">
        <v>50</v>
      </c>
      <c r="E2" s="9" t="s">
        <v>51</v>
      </c>
      <c r="F2">
        <v>1618.5</v>
      </c>
      <c r="G2" s="12">
        <v>32370</v>
      </c>
      <c r="H2" s="12">
        <v>16185</v>
      </c>
      <c r="I2" s="12">
        <v>16185</v>
      </c>
    </row>
    <row r="3" spans="1:11" x14ac:dyDescent="0.25">
      <c r="A3" s="11">
        <v>45292</v>
      </c>
      <c r="B3" t="s">
        <v>49</v>
      </c>
      <c r="C3" s="10" t="s">
        <v>85</v>
      </c>
      <c r="D3" t="s">
        <v>52</v>
      </c>
      <c r="E3" s="9" t="s">
        <v>51</v>
      </c>
      <c r="F3">
        <v>1321</v>
      </c>
      <c r="G3" s="12">
        <v>26420</v>
      </c>
      <c r="H3" s="12">
        <v>13210</v>
      </c>
      <c r="I3" s="12">
        <v>13210</v>
      </c>
      <c r="K3" s="13"/>
    </row>
    <row r="4" spans="1:11" x14ac:dyDescent="0.25">
      <c r="A4" s="11">
        <v>45444</v>
      </c>
      <c r="B4" t="s">
        <v>53</v>
      </c>
      <c r="C4" s="10" t="s">
        <v>86</v>
      </c>
      <c r="D4" t="s">
        <v>54</v>
      </c>
      <c r="E4" s="9" t="s">
        <v>51</v>
      </c>
      <c r="F4">
        <v>2178</v>
      </c>
      <c r="G4" s="12">
        <v>32670</v>
      </c>
      <c r="H4" s="12">
        <v>21780</v>
      </c>
      <c r="I4" s="12">
        <v>10890</v>
      </c>
    </row>
    <row r="5" spans="1:11" x14ac:dyDescent="0.25">
      <c r="A5" s="11">
        <v>45444</v>
      </c>
      <c r="B5" t="s">
        <v>53</v>
      </c>
      <c r="C5" s="10" t="s">
        <v>85</v>
      </c>
      <c r="D5" t="s">
        <v>52</v>
      </c>
      <c r="E5" s="9" t="s">
        <v>51</v>
      </c>
      <c r="F5">
        <v>888</v>
      </c>
      <c r="G5" s="12">
        <v>13320</v>
      </c>
      <c r="H5" s="12">
        <v>8880</v>
      </c>
      <c r="I5" s="12">
        <v>4440</v>
      </c>
    </row>
    <row r="6" spans="1:11" x14ac:dyDescent="0.25">
      <c r="A6" s="11">
        <v>45444</v>
      </c>
      <c r="B6" t="s">
        <v>53</v>
      </c>
      <c r="C6" s="10" t="s">
        <v>87</v>
      </c>
      <c r="D6" t="s">
        <v>55</v>
      </c>
      <c r="E6" s="9" t="s">
        <v>51</v>
      </c>
      <c r="F6">
        <v>2470</v>
      </c>
      <c r="G6" s="12">
        <v>37050</v>
      </c>
      <c r="H6" s="12">
        <v>24700</v>
      </c>
      <c r="I6" s="12">
        <v>12350</v>
      </c>
    </row>
    <row r="7" spans="1:11" x14ac:dyDescent="0.25">
      <c r="A7" s="11">
        <v>45627</v>
      </c>
      <c r="B7" t="s">
        <v>49</v>
      </c>
      <c r="C7" s="10" t="s">
        <v>85</v>
      </c>
      <c r="D7" t="s">
        <v>52</v>
      </c>
      <c r="E7" s="9" t="s">
        <v>51</v>
      </c>
      <c r="F7">
        <v>1513</v>
      </c>
      <c r="G7" s="12">
        <v>529550</v>
      </c>
      <c r="H7" s="12">
        <v>393380</v>
      </c>
      <c r="I7" s="12">
        <v>136170</v>
      </c>
    </row>
    <row r="8" spans="1:11" x14ac:dyDescent="0.25">
      <c r="A8" s="11">
        <v>45352</v>
      </c>
      <c r="B8" t="s">
        <v>53</v>
      </c>
      <c r="C8" s="10" t="s">
        <v>85</v>
      </c>
      <c r="D8" t="s">
        <v>52</v>
      </c>
      <c r="E8" s="9" t="s">
        <v>56</v>
      </c>
      <c r="F8">
        <v>921</v>
      </c>
      <c r="G8" s="12">
        <v>13815</v>
      </c>
      <c r="H8" s="12">
        <v>9210</v>
      </c>
      <c r="I8" s="12">
        <v>4605</v>
      </c>
    </row>
    <row r="9" spans="1:11" x14ac:dyDescent="0.25">
      <c r="A9" s="11">
        <v>45444</v>
      </c>
      <c r="B9" t="s">
        <v>57</v>
      </c>
      <c r="C9" s="10" t="s">
        <v>84</v>
      </c>
      <c r="D9" t="s">
        <v>50</v>
      </c>
      <c r="E9" s="9" t="s">
        <v>56</v>
      </c>
      <c r="F9">
        <v>2518</v>
      </c>
      <c r="G9" s="12">
        <v>30216</v>
      </c>
      <c r="H9" s="12">
        <v>7554</v>
      </c>
      <c r="I9" s="12">
        <v>22662</v>
      </c>
    </row>
    <row r="10" spans="1:11" x14ac:dyDescent="0.25">
      <c r="A10" s="11">
        <v>45444</v>
      </c>
      <c r="B10" t="s">
        <v>49</v>
      </c>
      <c r="C10" s="10" t="s">
        <v>86</v>
      </c>
      <c r="D10" t="s">
        <v>54</v>
      </c>
      <c r="E10" s="9" t="s">
        <v>56</v>
      </c>
      <c r="F10">
        <v>1899</v>
      </c>
      <c r="G10" s="12">
        <v>37980</v>
      </c>
      <c r="H10" s="12">
        <v>18990</v>
      </c>
      <c r="I10" s="12">
        <v>18990</v>
      </c>
    </row>
    <row r="11" spans="1:11" x14ac:dyDescent="0.25">
      <c r="A11" s="11">
        <v>45444</v>
      </c>
      <c r="B11" t="s">
        <v>57</v>
      </c>
      <c r="C11" s="10" t="s">
        <v>85</v>
      </c>
      <c r="D11" t="s">
        <v>52</v>
      </c>
      <c r="E11" s="9" t="s">
        <v>56</v>
      </c>
      <c r="F11">
        <v>1545</v>
      </c>
      <c r="G11" s="12">
        <v>18540</v>
      </c>
      <c r="H11" s="12">
        <v>4635</v>
      </c>
      <c r="I11" s="12">
        <v>13905</v>
      </c>
    </row>
    <row r="12" spans="1:11" x14ac:dyDescent="0.25">
      <c r="A12" s="11">
        <v>45444</v>
      </c>
      <c r="B12" t="s">
        <v>53</v>
      </c>
      <c r="C12" s="10" t="s">
        <v>87</v>
      </c>
      <c r="D12" t="s">
        <v>55</v>
      </c>
      <c r="E12" s="9" t="s">
        <v>56</v>
      </c>
      <c r="F12">
        <v>2470</v>
      </c>
      <c r="G12" s="12">
        <v>37050</v>
      </c>
      <c r="H12" s="12">
        <v>24700</v>
      </c>
      <c r="I12" s="12">
        <v>12350</v>
      </c>
    </row>
    <row r="13" spans="1:11" x14ac:dyDescent="0.25">
      <c r="A13" s="11">
        <v>45474</v>
      </c>
      <c r="B13" t="s">
        <v>58</v>
      </c>
      <c r="C13" s="10" t="s">
        <v>84</v>
      </c>
      <c r="D13" t="s">
        <v>50</v>
      </c>
      <c r="E13" s="9" t="s">
        <v>56</v>
      </c>
      <c r="F13">
        <v>2665.5</v>
      </c>
      <c r="G13" s="12">
        <v>333187.5</v>
      </c>
      <c r="H13" s="12">
        <v>319860</v>
      </c>
      <c r="I13" s="12">
        <v>13327.5</v>
      </c>
    </row>
    <row r="14" spans="1:11" x14ac:dyDescent="0.25">
      <c r="A14" s="11">
        <v>45505</v>
      </c>
      <c r="B14" t="s">
        <v>59</v>
      </c>
      <c r="C14" s="10" t="s">
        <v>87</v>
      </c>
      <c r="D14" t="s">
        <v>55</v>
      </c>
      <c r="E14" s="9" t="s">
        <v>56</v>
      </c>
      <c r="F14">
        <v>958</v>
      </c>
      <c r="G14" s="12">
        <v>287400</v>
      </c>
      <c r="H14" s="12">
        <v>239500</v>
      </c>
      <c r="I14" s="12">
        <v>47900</v>
      </c>
    </row>
    <row r="15" spans="1:11" x14ac:dyDescent="0.25">
      <c r="A15" s="11">
        <v>45536</v>
      </c>
      <c r="B15" t="s">
        <v>49</v>
      </c>
      <c r="C15" s="10" t="s">
        <v>85</v>
      </c>
      <c r="D15" t="s">
        <v>52</v>
      </c>
      <c r="E15" s="9" t="s">
        <v>56</v>
      </c>
      <c r="F15">
        <v>2146</v>
      </c>
      <c r="G15" s="12">
        <v>15022</v>
      </c>
      <c r="H15" s="12">
        <v>10730</v>
      </c>
      <c r="I15" s="12">
        <v>4292</v>
      </c>
    </row>
    <row r="16" spans="1:11" x14ac:dyDescent="0.25">
      <c r="A16" s="11">
        <v>45200</v>
      </c>
      <c r="B16" t="s">
        <v>58</v>
      </c>
      <c r="C16" s="10" t="s">
        <v>84</v>
      </c>
      <c r="D16" t="s">
        <v>50</v>
      </c>
      <c r="E16" s="9" t="s">
        <v>56</v>
      </c>
      <c r="F16">
        <v>345</v>
      </c>
      <c r="G16" s="12">
        <v>43125</v>
      </c>
      <c r="H16" s="12">
        <v>41400</v>
      </c>
      <c r="I16" s="12">
        <v>1725</v>
      </c>
    </row>
    <row r="17" spans="1:9" x14ac:dyDescent="0.25">
      <c r="A17" s="11">
        <v>45627</v>
      </c>
      <c r="B17" t="s">
        <v>53</v>
      </c>
      <c r="C17" s="10" t="s">
        <v>88</v>
      </c>
      <c r="D17" t="s">
        <v>60</v>
      </c>
      <c r="E17" s="9" t="s">
        <v>56</v>
      </c>
      <c r="F17">
        <v>615</v>
      </c>
      <c r="G17" s="12">
        <v>9225</v>
      </c>
      <c r="H17" s="12">
        <v>6150</v>
      </c>
      <c r="I17" s="12">
        <v>3075</v>
      </c>
    </row>
    <row r="18" spans="1:9" x14ac:dyDescent="0.25">
      <c r="A18" s="11">
        <v>45323</v>
      </c>
      <c r="B18" t="s">
        <v>49</v>
      </c>
      <c r="C18" s="10" t="s">
        <v>84</v>
      </c>
      <c r="D18" t="s">
        <v>50</v>
      </c>
      <c r="E18" s="9" t="s">
        <v>61</v>
      </c>
      <c r="F18">
        <v>292</v>
      </c>
      <c r="G18" s="12">
        <v>5840</v>
      </c>
      <c r="H18" s="12">
        <v>2920</v>
      </c>
      <c r="I18" s="12">
        <v>2920</v>
      </c>
    </row>
    <row r="19" spans="1:9" x14ac:dyDescent="0.25">
      <c r="A19" s="11">
        <v>45323</v>
      </c>
      <c r="B19" t="s">
        <v>53</v>
      </c>
      <c r="C19" s="10" t="s">
        <v>87</v>
      </c>
      <c r="D19" t="s">
        <v>55</v>
      </c>
      <c r="E19" s="9" t="s">
        <v>61</v>
      </c>
      <c r="F19">
        <v>974</v>
      </c>
      <c r="G19" s="12">
        <v>14610</v>
      </c>
      <c r="H19" s="12">
        <v>9740</v>
      </c>
      <c r="I19" s="12">
        <v>4870</v>
      </c>
    </row>
    <row r="20" spans="1:9" x14ac:dyDescent="0.25">
      <c r="A20" s="11">
        <v>45444</v>
      </c>
      <c r="B20" t="s">
        <v>57</v>
      </c>
      <c r="C20" s="10" t="s">
        <v>84</v>
      </c>
      <c r="D20" t="s">
        <v>50</v>
      </c>
      <c r="E20" s="9" t="s">
        <v>61</v>
      </c>
      <c r="F20">
        <v>2518</v>
      </c>
      <c r="G20" s="12">
        <v>30216</v>
      </c>
      <c r="H20" s="12">
        <v>7554</v>
      </c>
      <c r="I20" s="12">
        <v>22662</v>
      </c>
    </row>
    <row r="21" spans="1:9" x14ac:dyDescent="0.25">
      <c r="A21" s="11">
        <v>45444</v>
      </c>
      <c r="B21" t="s">
        <v>49</v>
      </c>
      <c r="C21" s="10" t="s">
        <v>85</v>
      </c>
      <c r="D21" t="s">
        <v>52</v>
      </c>
      <c r="E21" s="9" t="s">
        <v>61</v>
      </c>
      <c r="F21">
        <v>1006</v>
      </c>
      <c r="G21" s="12">
        <v>352100</v>
      </c>
      <c r="H21" s="12">
        <v>261560</v>
      </c>
      <c r="I21" s="12">
        <v>90540</v>
      </c>
    </row>
    <row r="22" spans="1:9" x14ac:dyDescent="0.25">
      <c r="A22" s="11">
        <v>45474</v>
      </c>
      <c r="B22" t="s">
        <v>57</v>
      </c>
      <c r="C22" s="10" t="s">
        <v>85</v>
      </c>
      <c r="D22" t="s">
        <v>52</v>
      </c>
      <c r="E22" s="9" t="s">
        <v>61</v>
      </c>
      <c r="F22">
        <v>367</v>
      </c>
      <c r="G22" s="12">
        <v>4404</v>
      </c>
      <c r="H22" s="12">
        <v>1101</v>
      </c>
      <c r="I22" s="12">
        <v>3303</v>
      </c>
    </row>
    <row r="23" spans="1:9" x14ac:dyDescent="0.25">
      <c r="A23" s="11">
        <v>45505</v>
      </c>
      <c r="B23" t="s">
        <v>49</v>
      </c>
      <c r="C23" s="10" t="s">
        <v>87</v>
      </c>
      <c r="D23" t="s">
        <v>55</v>
      </c>
      <c r="E23" s="9" t="s">
        <v>61</v>
      </c>
      <c r="F23">
        <v>883</v>
      </c>
      <c r="G23" s="12">
        <v>6181</v>
      </c>
      <c r="H23" s="12">
        <v>4415</v>
      </c>
      <c r="I23" s="12">
        <v>1766</v>
      </c>
    </row>
    <row r="24" spans="1:9" x14ac:dyDescent="0.25">
      <c r="A24" s="11">
        <v>45170</v>
      </c>
      <c r="B24" t="s">
        <v>53</v>
      </c>
      <c r="C24" s="10" t="s">
        <v>86</v>
      </c>
      <c r="D24" t="s">
        <v>54</v>
      </c>
      <c r="E24" s="9" t="s">
        <v>61</v>
      </c>
      <c r="F24">
        <v>549</v>
      </c>
      <c r="G24" s="12">
        <v>8235</v>
      </c>
      <c r="H24" s="12">
        <v>5490</v>
      </c>
      <c r="I24" s="12">
        <v>2745</v>
      </c>
    </row>
    <row r="25" spans="1:9" x14ac:dyDescent="0.25">
      <c r="A25" s="11">
        <v>45170</v>
      </c>
      <c r="B25" t="s">
        <v>59</v>
      </c>
      <c r="C25" s="10" t="s">
        <v>87</v>
      </c>
      <c r="D25" t="s">
        <v>55</v>
      </c>
      <c r="E25" s="9" t="s">
        <v>61</v>
      </c>
      <c r="F25">
        <v>788</v>
      </c>
      <c r="G25" s="12">
        <v>236400</v>
      </c>
      <c r="H25" s="12">
        <v>197000</v>
      </c>
      <c r="I25" s="12">
        <v>39400</v>
      </c>
    </row>
    <row r="26" spans="1:9" x14ac:dyDescent="0.25">
      <c r="A26" s="11">
        <v>45536</v>
      </c>
      <c r="B26" t="s">
        <v>53</v>
      </c>
      <c r="C26" s="10" t="s">
        <v>87</v>
      </c>
      <c r="D26" t="s">
        <v>55</v>
      </c>
      <c r="E26" s="9" t="s">
        <v>61</v>
      </c>
      <c r="F26">
        <v>2472</v>
      </c>
      <c r="G26" s="12">
        <v>37080</v>
      </c>
      <c r="H26" s="12">
        <v>24720</v>
      </c>
      <c r="I26" s="12">
        <v>12360</v>
      </c>
    </row>
    <row r="27" spans="1:9" x14ac:dyDescent="0.25">
      <c r="A27" s="11">
        <v>45566</v>
      </c>
      <c r="B27" t="s">
        <v>49</v>
      </c>
      <c r="C27" s="10" t="s">
        <v>88</v>
      </c>
      <c r="D27" t="s">
        <v>60</v>
      </c>
      <c r="E27" s="9" t="s">
        <v>61</v>
      </c>
      <c r="F27">
        <v>1143</v>
      </c>
      <c r="G27" s="12">
        <v>8001</v>
      </c>
      <c r="H27" s="12">
        <v>5715</v>
      </c>
      <c r="I27" s="12">
        <v>2286</v>
      </c>
    </row>
    <row r="28" spans="1:9" x14ac:dyDescent="0.25">
      <c r="A28" s="11">
        <v>45231</v>
      </c>
      <c r="B28" t="s">
        <v>49</v>
      </c>
      <c r="C28" s="10" t="s">
        <v>84</v>
      </c>
      <c r="D28" t="s">
        <v>50</v>
      </c>
      <c r="E28" s="9" t="s">
        <v>61</v>
      </c>
      <c r="F28">
        <v>1725</v>
      </c>
      <c r="G28" s="12">
        <v>603750</v>
      </c>
      <c r="H28" s="12">
        <v>448500</v>
      </c>
      <c r="I28" s="12">
        <v>155250</v>
      </c>
    </row>
    <row r="29" spans="1:9" x14ac:dyDescent="0.25">
      <c r="A29" s="11">
        <v>45231</v>
      </c>
      <c r="B29" t="s">
        <v>57</v>
      </c>
      <c r="C29" s="10" t="s">
        <v>88</v>
      </c>
      <c r="D29" t="s">
        <v>60</v>
      </c>
      <c r="E29" s="9" t="s">
        <v>61</v>
      </c>
      <c r="F29">
        <v>912</v>
      </c>
      <c r="G29" s="12">
        <v>10944</v>
      </c>
      <c r="H29" s="12">
        <v>2736</v>
      </c>
      <c r="I29" s="12">
        <v>8208</v>
      </c>
    </row>
    <row r="30" spans="1:9" x14ac:dyDescent="0.25">
      <c r="A30" s="11">
        <v>45261</v>
      </c>
      <c r="B30" t="s">
        <v>53</v>
      </c>
      <c r="C30" s="10" t="s">
        <v>84</v>
      </c>
      <c r="D30" t="s">
        <v>50</v>
      </c>
      <c r="E30" s="9" t="s">
        <v>61</v>
      </c>
      <c r="F30">
        <v>2152</v>
      </c>
      <c r="G30" s="12">
        <v>32280</v>
      </c>
      <c r="H30" s="12">
        <v>21520</v>
      </c>
      <c r="I30" s="12">
        <v>10760</v>
      </c>
    </row>
    <row r="31" spans="1:9" x14ac:dyDescent="0.25">
      <c r="A31" s="11">
        <v>45627</v>
      </c>
      <c r="B31" t="s">
        <v>49</v>
      </c>
      <c r="C31" s="10" t="s">
        <v>84</v>
      </c>
      <c r="D31" t="s">
        <v>50</v>
      </c>
      <c r="E31" s="9" t="s">
        <v>61</v>
      </c>
      <c r="F31">
        <v>1817</v>
      </c>
      <c r="G31" s="12">
        <v>36340</v>
      </c>
      <c r="H31" s="12">
        <v>18170</v>
      </c>
      <c r="I31" s="12">
        <v>18170</v>
      </c>
    </row>
    <row r="32" spans="1:9" x14ac:dyDescent="0.25">
      <c r="A32" s="11">
        <v>45627</v>
      </c>
      <c r="B32" t="s">
        <v>49</v>
      </c>
      <c r="C32" s="10" t="s">
        <v>85</v>
      </c>
      <c r="D32" t="s">
        <v>52</v>
      </c>
      <c r="E32" s="9" t="s">
        <v>61</v>
      </c>
      <c r="F32">
        <v>1513</v>
      </c>
      <c r="G32" s="12">
        <v>529550</v>
      </c>
      <c r="H32" s="12">
        <v>393380</v>
      </c>
      <c r="I32" s="12">
        <v>136170</v>
      </c>
    </row>
    <row r="33" spans="1:9" x14ac:dyDescent="0.25">
      <c r="A33" s="11">
        <v>45292</v>
      </c>
      <c r="B33" t="s">
        <v>49</v>
      </c>
      <c r="C33" s="10" t="s">
        <v>87</v>
      </c>
      <c r="D33" t="s">
        <v>55</v>
      </c>
      <c r="E33" s="9" t="s">
        <v>62</v>
      </c>
      <c r="F33">
        <v>1493</v>
      </c>
      <c r="G33" s="12">
        <v>10451</v>
      </c>
      <c r="H33" s="12">
        <v>7465</v>
      </c>
      <c r="I33" s="12">
        <v>2986</v>
      </c>
    </row>
    <row r="34" spans="1:9" x14ac:dyDescent="0.25">
      <c r="A34" s="11">
        <v>45323</v>
      </c>
      <c r="B34" t="s">
        <v>58</v>
      </c>
      <c r="C34" s="10" t="s">
        <v>86</v>
      </c>
      <c r="D34" t="s">
        <v>54</v>
      </c>
      <c r="E34" s="9" t="s">
        <v>62</v>
      </c>
      <c r="F34">
        <v>1804</v>
      </c>
      <c r="G34" s="12">
        <v>225500</v>
      </c>
      <c r="H34" s="12">
        <v>216480</v>
      </c>
      <c r="I34" s="12">
        <v>9020</v>
      </c>
    </row>
    <row r="35" spans="1:9" x14ac:dyDescent="0.25">
      <c r="A35" s="11">
        <v>45352</v>
      </c>
      <c r="B35" t="s">
        <v>57</v>
      </c>
      <c r="C35" s="10" t="s">
        <v>85</v>
      </c>
      <c r="D35" t="s">
        <v>52</v>
      </c>
      <c r="E35" s="9" t="s">
        <v>62</v>
      </c>
      <c r="F35">
        <v>2161</v>
      </c>
      <c r="G35" s="12">
        <v>25932</v>
      </c>
      <c r="H35" s="12">
        <v>6483</v>
      </c>
      <c r="I35" s="12">
        <v>19449</v>
      </c>
    </row>
    <row r="36" spans="1:9" x14ac:dyDescent="0.25">
      <c r="A36" s="11">
        <v>45444</v>
      </c>
      <c r="B36" t="s">
        <v>49</v>
      </c>
      <c r="C36" s="10" t="s">
        <v>85</v>
      </c>
      <c r="D36" t="s">
        <v>52</v>
      </c>
      <c r="E36" s="9" t="s">
        <v>62</v>
      </c>
      <c r="F36">
        <v>1006</v>
      </c>
      <c r="G36" s="12">
        <v>352100</v>
      </c>
      <c r="H36" s="12">
        <v>261560</v>
      </c>
      <c r="I36" s="12">
        <v>90540</v>
      </c>
    </row>
    <row r="37" spans="1:9" x14ac:dyDescent="0.25">
      <c r="A37" s="11">
        <v>45444</v>
      </c>
      <c r="B37" t="s">
        <v>57</v>
      </c>
      <c r="C37" s="10" t="s">
        <v>85</v>
      </c>
      <c r="D37" t="s">
        <v>52</v>
      </c>
      <c r="E37" s="9" t="s">
        <v>62</v>
      </c>
      <c r="F37">
        <v>1545</v>
      </c>
      <c r="G37" s="12">
        <v>18540</v>
      </c>
      <c r="H37" s="12">
        <v>4635</v>
      </c>
      <c r="I37" s="12">
        <v>13905</v>
      </c>
    </row>
    <row r="38" spans="1:9" x14ac:dyDescent="0.25">
      <c r="A38" s="11">
        <v>45505</v>
      </c>
      <c r="B38" t="s">
        <v>58</v>
      </c>
      <c r="C38" s="10" t="s">
        <v>88</v>
      </c>
      <c r="D38" t="s">
        <v>60</v>
      </c>
      <c r="E38" s="9" t="s">
        <v>62</v>
      </c>
      <c r="F38">
        <v>2821</v>
      </c>
      <c r="G38" s="12">
        <v>352625</v>
      </c>
      <c r="H38" s="12">
        <v>338520</v>
      </c>
      <c r="I38" s="12">
        <v>14105</v>
      </c>
    </row>
    <row r="39" spans="1:9" x14ac:dyDescent="0.25">
      <c r="A39" s="11">
        <v>45200</v>
      </c>
      <c r="B39" t="s">
        <v>58</v>
      </c>
      <c r="C39" s="10" t="s">
        <v>84</v>
      </c>
      <c r="D39" t="s">
        <v>50</v>
      </c>
      <c r="E39" s="9" t="s">
        <v>62</v>
      </c>
      <c r="F39">
        <v>345</v>
      </c>
      <c r="G39" s="12">
        <v>43125</v>
      </c>
      <c r="H39" s="12">
        <v>41400</v>
      </c>
      <c r="I39" s="12">
        <v>1725</v>
      </c>
    </row>
    <row r="40" spans="1:9" x14ac:dyDescent="0.25">
      <c r="A40" s="11">
        <v>45323</v>
      </c>
      <c r="B40" t="s">
        <v>59</v>
      </c>
      <c r="C40" s="10" t="s">
        <v>84</v>
      </c>
      <c r="D40" t="s">
        <v>50</v>
      </c>
      <c r="E40" s="9" t="s">
        <v>63</v>
      </c>
      <c r="F40">
        <v>2001</v>
      </c>
      <c r="G40" s="12">
        <v>600300</v>
      </c>
      <c r="H40" s="12">
        <v>500250</v>
      </c>
      <c r="I40" s="12">
        <v>100050</v>
      </c>
    </row>
    <row r="41" spans="1:9" x14ac:dyDescent="0.25">
      <c r="A41" s="11">
        <v>45383</v>
      </c>
      <c r="B41" t="s">
        <v>57</v>
      </c>
      <c r="C41" s="10" t="s">
        <v>85</v>
      </c>
      <c r="D41" t="s">
        <v>52</v>
      </c>
      <c r="E41" s="9" t="s">
        <v>63</v>
      </c>
      <c r="F41">
        <v>2838</v>
      </c>
      <c r="G41" s="12">
        <v>34056</v>
      </c>
      <c r="H41" s="12">
        <v>8514</v>
      </c>
      <c r="I41" s="12">
        <v>25542</v>
      </c>
    </row>
    <row r="42" spans="1:9" x14ac:dyDescent="0.25">
      <c r="A42" s="11">
        <v>45444</v>
      </c>
      <c r="B42" t="s">
        <v>53</v>
      </c>
      <c r="C42" s="10" t="s">
        <v>86</v>
      </c>
      <c r="D42" t="s">
        <v>54</v>
      </c>
      <c r="E42" s="9" t="s">
        <v>63</v>
      </c>
      <c r="F42">
        <v>2178</v>
      </c>
      <c r="G42" s="12">
        <v>32670</v>
      </c>
      <c r="H42" s="12">
        <v>21780</v>
      </c>
      <c r="I42" s="12">
        <v>10890</v>
      </c>
    </row>
    <row r="43" spans="1:9" x14ac:dyDescent="0.25">
      <c r="A43" s="11">
        <v>45444</v>
      </c>
      <c r="B43" t="s">
        <v>53</v>
      </c>
      <c r="C43" s="10" t="s">
        <v>85</v>
      </c>
      <c r="D43" t="s">
        <v>52</v>
      </c>
      <c r="E43" s="9" t="s">
        <v>63</v>
      </c>
      <c r="F43">
        <v>888</v>
      </c>
      <c r="G43" s="12">
        <v>13320</v>
      </c>
      <c r="H43" s="12">
        <v>8880</v>
      </c>
      <c r="I43" s="12">
        <v>4440</v>
      </c>
    </row>
    <row r="44" spans="1:9" x14ac:dyDescent="0.25">
      <c r="A44" s="11">
        <v>45170</v>
      </c>
      <c r="B44" t="s">
        <v>49</v>
      </c>
      <c r="C44" s="10" t="s">
        <v>86</v>
      </c>
      <c r="D44" t="s">
        <v>54</v>
      </c>
      <c r="E44" s="9" t="s">
        <v>63</v>
      </c>
      <c r="F44">
        <v>1527</v>
      </c>
      <c r="G44" s="12">
        <v>534450</v>
      </c>
      <c r="H44" s="12">
        <v>397020</v>
      </c>
      <c r="I44" s="12">
        <v>137430</v>
      </c>
    </row>
    <row r="45" spans="1:9" x14ac:dyDescent="0.25">
      <c r="A45" s="11">
        <v>45536</v>
      </c>
      <c r="B45" t="s">
        <v>59</v>
      </c>
      <c r="C45" s="10" t="s">
        <v>86</v>
      </c>
      <c r="D45" t="s">
        <v>54</v>
      </c>
      <c r="E45" s="9" t="s">
        <v>63</v>
      </c>
      <c r="F45">
        <v>2151</v>
      </c>
      <c r="G45" s="12">
        <v>645300</v>
      </c>
      <c r="H45" s="12">
        <v>537750</v>
      </c>
      <c r="I45" s="12">
        <v>107550</v>
      </c>
    </row>
    <row r="46" spans="1:9" x14ac:dyDescent="0.25">
      <c r="A46" s="11">
        <v>45627</v>
      </c>
      <c r="B46" t="s">
        <v>49</v>
      </c>
      <c r="C46" s="10" t="s">
        <v>84</v>
      </c>
      <c r="D46" t="s">
        <v>50</v>
      </c>
      <c r="E46" s="9" t="s">
        <v>63</v>
      </c>
      <c r="F46">
        <v>1817</v>
      </c>
      <c r="G46" s="12">
        <v>36340</v>
      </c>
      <c r="H46" s="12">
        <v>18170</v>
      </c>
      <c r="I46" s="12">
        <v>18170</v>
      </c>
    </row>
    <row r="47" spans="1:9" x14ac:dyDescent="0.25">
      <c r="A47" s="11">
        <v>45323</v>
      </c>
      <c r="B47" t="s">
        <v>49</v>
      </c>
      <c r="C47" s="10" t="s">
        <v>86</v>
      </c>
      <c r="D47" t="s">
        <v>54</v>
      </c>
      <c r="E47" s="9" t="s">
        <v>64</v>
      </c>
      <c r="F47">
        <v>2750</v>
      </c>
      <c r="G47" s="12">
        <v>962500</v>
      </c>
      <c r="H47" s="12">
        <v>715000</v>
      </c>
      <c r="I47" s="12">
        <v>247500</v>
      </c>
    </row>
    <row r="48" spans="1:9" x14ac:dyDescent="0.25">
      <c r="A48" s="11">
        <v>45383</v>
      </c>
      <c r="B48" t="s">
        <v>57</v>
      </c>
      <c r="C48" s="10" t="s">
        <v>88</v>
      </c>
      <c r="D48" t="s">
        <v>60</v>
      </c>
      <c r="E48" s="9" t="s">
        <v>64</v>
      </c>
      <c r="F48">
        <v>1953</v>
      </c>
      <c r="G48" s="12">
        <v>23436</v>
      </c>
      <c r="H48" s="12">
        <v>5859</v>
      </c>
      <c r="I48" s="12">
        <v>17577</v>
      </c>
    </row>
    <row r="49" spans="1:9" x14ac:dyDescent="0.25">
      <c r="A49" s="11">
        <v>45383</v>
      </c>
      <c r="B49" t="s">
        <v>58</v>
      </c>
      <c r="C49" s="10" t="s">
        <v>85</v>
      </c>
      <c r="D49" t="s">
        <v>52</v>
      </c>
      <c r="E49" s="9" t="s">
        <v>64</v>
      </c>
      <c r="F49">
        <v>4219.5</v>
      </c>
      <c r="G49" s="12">
        <v>527437.5</v>
      </c>
      <c r="H49" s="12">
        <v>506340</v>
      </c>
      <c r="I49" s="12">
        <v>21097.5</v>
      </c>
    </row>
    <row r="50" spans="1:9" x14ac:dyDescent="0.25">
      <c r="A50" s="11">
        <v>45444</v>
      </c>
      <c r="B50" t="s">
        <v>49</v>
      </c>
      <c r="C50" s="10" t="s">
        <v>86</v>
      </c>
      <c r="D50" t="s">
        <v>54</v>
      </c>
      <c r="E50" s="9" t="s">
        <v>64</v>
      </c>
      <c r="F50">
        <v>1899</v>
      </c>
      <c r="G50" s="12">
        <v>37980</v>
      </c>
      <c r="H50" s="12">
        <v>18990</v>
      </c>
      <c r="I50" s="12">
        <v>18990</v>
      </c>
    </row>
    <row r="51" spans="1:9" x14ac:dyDescent="0.25">
      <c r="A51" s="11">
        <v>45474</v>
      </c>
      <c r="B51" t="s">
        <v>49</v>
      </c>
      <c r="C51" s="10" t="s">
        <v>85</v>
      </c>
      <c r="D51" t="s">
        <v>52</v>
      </c>
      <c r="E51" s="9" t="s">
        <v>64</v>
      </c>
      <c r="F51">
        <v>1686</v>
      </c>
      <c r="G51" s="12">
        <v>11802</v>
      </c>
      <c r="H51" s="12">
        <v>8430</v>
      </c>
      <c r="I51" s="12">
        <v>3372</v>
      </c>
    </row>
    <row r="52" spans="1:9" x14ac:dyDescent="0.25">
      <c r="A52" s="11">
        <v>45505</v>
      </c>
      <c r="B52" t="s">
        <v>57</v>
      </c>
      <c r="C52" s="10" t="s">
        <v>88</v>
      </c>
      <c r="D52" t="s">
        <v>60</v>
      </c>
      <c r="E52" s="9" t="s">
        <v>64</v>
      </c>
      <c r="F52">
        <v>2141</v>
      </c>
      <c r="G52" s="12">
        <v>25692</v>
      </c>
      <c r="H52" s="12">
        <v>6423</v>
      </c>
      <c r="I52" s="12">
        <v>19269</v>
      </c>
    </row>
    <row r="53" spans="1:9" x14ac:dyDescent="0.25">
      <c r="A53" s="11">
        <v>45566</v>
      </c>
      <c r="B53" t="s">
        <v>49</v>
      </c>
      <c r="C53" s="10" t="s">
        <v>88</v>
      </c>
      <c r="D53" t="s">
        <v>60</v>
      </c>
      <c r="E53" s="9" t="s">
        <v>64</v>
      </c>
      <c r="F53">
        <v>1143</v>
      </c>
      <c r="G53" s="12">
        <v>8001</v>
      </c>
      <c r="H53" s="12">
        <v>5715</v>
      </c>
      <c r="I53" s="12">
        <v>2286</v>
      </c>
    </row>
    <row r="54" spans="1:9" x14ac:dyDescent="0.25">
      <c r="A54" s="11">
        <v>45627</v>
      </c>
      <c r="B54" t="s">
        <v>53</v>
      </c>
      <c r="C54" s="10" t="s">
        <v>88</v>
      </c>
      <c r="D54" t="s">
        <v>60</v>
      </c>
      <c r="E54" s="9" t="s">
        <v>64</v>
      </c>
      <c r="F54">
        <v>615</v>
      </c>
      <c r="G54" s="12">
        <v>9225</v>
      </c>
      <c r="H54" s="12">
        <v>6150</v>
      </c>
      <c r="I54" s="12">
        <v>3075</v>
      </c>
    </row>
    <row r="55" spans="1:9" x14ac:dyDescent="0.25">
      <c r="A55" s="11">
        <v>45292</v>
      </c>
      <c r="B55" t="s">
        <v>49</v>
      </c>
      <c r="C55" s="10" t="s">
        <v>86</v>
      </c>
      <c r="D55" t="s">
        <v>54</v>
      </c>
      <c r="E55" s="9" t="s">
        <v>61</v>
      </c>
      <c r="F55">
        <v>3945</v>
      </c>
      <c r="G55" s="12">
        <v>27338.850000000002</v>
      </c>
      <c r="H55" s="12">
        <v>19725</v>
      </c>
      <c r="I55" s="12">
        <v>7613.8500000000022</v>
      </c>
    </row>
    <row r="56" spans="1:9" x14ac:dyDescent="0.25">
      <c r="A56" s="11">
        <v>45323</v>
      </c>
      <c r="B56" t="s">
        <v>53</v>
      </c>
      <c r="C56" s="10" t="s">
        <v>86</v>
      </c>
      <c r="D56" t="s">
        <v>54</v>
      </c>
      <c r="E56" s="9" t="s">
        <v>61</v>
      </c>
      <c r="F56">
        <v>2296</v>
      </c>
      <c r="G56" s="12">
        <v>34095.599999999999</v>
      </c>
      <c r="H56" s="12">
        <v>22960</v>
      </c>
      <c r="I56" s="12">
        <v>11135.599999999999</v>
      </c>
    </row>
    <row r="57" spans="1:9" x14ac:dyDescent="0.25">
      <c r="A57" s="11">
        <v>45413</v>
      </c>
      <c r="B57" t="s">
        <v>49</v>
      </c>
      <c r="C57" s="10" t="s">
        <v>86</v>
      </c>
      <c r="D57" t="s">
        <v>54</v>
      </c>
      <c r="E57" s="9" t="s">
        <v>61</v>
      </c>
      <c r="F57">
        <v>1030</v>
      </c>
      <c r="G57" s="12">
        <v>7137.9</v>
      </c>
      <c r="H57" s="12">
        <v>5150</v>
      </c>
      <c r="I57" s="12">
        <v>1987.8999999999996</v>
      </c>
    </row>
    <row r="58" spans="1:9" x14ac:dyDescent="0.25">
      <c r="A58" s="11">
        <v>45597</v>
      </c>
      <c r="B58" t="s">
        <v>49</v>
      </c>
      <c r="C58" s="10" t="s">
        <v>86</v>
      </c>
      <c r="D58" t="s">
        <v>54</v>
      </c>
      <c r="E58" s="9" t="s">
        <v>62</v>
      </c>
      <c r="F58">
        <v>639</v>
      </c>
      <c r="G58" s="12">
        <v>4428.2700000000004</v>
      </c>
      <c r="H58" s="12">
        <v>3195</v>
      </c>
      <c r="I58" s="12">
        <v>1233.2700000000004</v>
      </c>
    </row>
    <row r="59" spans="1:9" x14ac:dyDescent="0.25">
      <c r="A59" s="11">
        <v>45352</v>
      </c>
      <c r="B59" t="s">
        <v>49</v>
      </c>
      <c r="C59" s="10" t="s">
        <v>84</v>
      </c>
      <c r="D59" t="s">
        <v>50</v>
      </c>
      <c r="E59" s="9" t="s">
        <v>63</v>
      </c>
      <c r="F59">
        <v>1326</v>
      </c>
      <c r="G59" s="12">
        <v>9189.18</v>
      </c>
      <c r="H59" s="12">
        <v>6630</v>
      </c>
      <c r="I59" s="12">
        <v>2559.1800000000003</v>
      </c>
    </row>
    <row r="60" spans="1:9" x14ac:dyDescent="0.25">
      <c r="A60" s="11">
        <v>45323</v>
      </c>
      <c r="B60" t="s">
        <v>57</v>
      </c>
      <c r="C60" s="10" t="s">
        <v>88</v>
      </c>
      <c r="D60" t="s">
        <v>60</v>
      </c>
      <c r="E60" s="9" t="s">
        <v>51</v>
      </c>
      <c r="F60">
        <v>1858</v>
      </c>
      <c r="G60" s="12">
        <v>22073.040000000001</v>
      </c>
      <c r="H60" s="12">
        <v>5574</v>
      </c>
      <c r="I60" s="12">
        <v>16499.04</v>
      </c>
    </row>
    <row r="61" spans="1:9" x14ac:dyDescent="0.25">
      <c r="A61" s="11">
        <v>45352</v>
      </c>
      <c r="B61" t="s">
        <v>49</v>
      </c>
      <c r="C61" s="10" t="s">
        <v>87</v>
      </c>
      <c r="D61" t="s">
        <v>55</v>
      </c>
      <c r="E61" s="9" t="s">
        <v>51</v>
      </c>
      <c r="F61">
        <v>1210</v>
      </c>
      <c r="G61" s="12">
        <v>419265</v>
      </c>
      <c r="H61" s="12">
        <v>314600</v>
      </c>
      <c r="I61" s="12">
        <v>104665</v>
      </c>
    </row>
    <row r="62" spans="1:9" x14ac:dyDescent="0.25">
      <c r="A62" s="11">
        <v>45474</v>
      </c>
      <c r="B62" t="s">
        <v>49</v>
      </c>
      <c r="C62" s="10" t="s">
        <v>88</v>
      </c>
      <c r="D62" t="s">
        <v>60</v>
      </c>
      <c r="E62" s="9" t="s">
        <v>51</v>
      </c>
      <c r="F62">
        <v>2529</v>
      </c>
      <c r="G62" s="12">
        <v>17525.97</v>
      </c>
      <c r="H62" s="12">
        <v>12645</v>
      </c>
      <c r="I62" s="12">
        <v>4880.9699999999993</v>
      </c>
    </row>
    <row r="63" spans="1:9" x14ac:dyDescent="0.25">
      <c r="A63" s="11">
        <v>45536</v>
      </c>
      <c r="B63" t="s">
        <v>57</v>
      </c>
      <c r="C63" s="10" t="s">
        <v>84</v>
      </c>
      <c r="D63" t="s">
        <v>50</v>
      </c>
      <c r="E63" s="9" t="s">
        <v>51</v>
      </c>
      <c r="F63">
        <v>1445</v>
      </c>
      <c r="G63" s="12">
        <v>17166.599999999999</v>
      </c>
      <c r="H63" s="12">
        <v>4335</v>
      </c>
      <c r="I63" s="12">
        <v>12831.599999999999</v>
      </c>
    </row>
    <row r="64" spans="1:9" x14ac:dyDescent="0.25">
      <c r="A64" s="11">
        <v>45170</v>
      </c>
      <c r="B64" t="s">
        <v>58</v>
      </c>
      <c r="C64" s="10" t="s">
        <v>88</v>
      </c>
      <c r="D64" t="s">
        <v>60</v>
      </c>
      <c r="E64" s="9" t="s">
        <v>51</v>
      </c>
      <c r="F64">
        <v>330</v>
      </c>
      <c r="G64" s="12">
        <v>40837.5</v>
      </c>
      <c r="H64" s="12">
        <v>39600</v>
      </c>
      <c r="I64" s="12">
        <v>1237.5</v>
      </c>
    </row>
    <row r="65" spans="1:9" x14ac:dyDescent="0.25">
      <c r="A65" s="11">
        <v>45536</v>
      </c>
      <c r="B65" t="s">
        <v>57</v>
      </c>
      <c r="C65" s="10" t="s">
        <v>86</v>
      </c>
      <c r="D65" t="s">
        <v>54</v>
      </c>
      <c r="E65" s="9" t="s">
        <v>51</v>
      </c>
      <c r="F65">
        <v>2671</v>
      </c>
      <c r="G65" s="12">
        <v>31731.48</v>
      </c>
      <c r="H65" s="12">
        <v>8013</v>
      </c>
      <c r="I65" s="12">
        <v>23718.48</v>
      </c>
    </row>
    <row r="66" spans="1:9" x14ac:dyDescent="0.25">
      <c r="A66" s="11">
        <v>45200</v>
      </c>
      <c r="B66" t="s">
        <v>57</v>
      </c>
      <c r="C66" s="10" t="s">
        <v>85</v>
      </c>
      <c r="D66" t="s">
        <v>52</v>
      </c>
      <c r="E66" s="9" t="s">
        <v>51</v>
      </c>
      <c r="F66">
        <v>766</v>
      </c>
      <c r="G66" s="12">
        <v>9100.08</v>
      </c>
      <c r="H66" s="12">
        <v>2298</v>
      </c>
      <c r="I66" s="12">
        <v>6802.08</v>
      </c>
    </row>
    <row r="67" spans="1:9" x14ac:dyDescent="0.25">
      <c r="A67" s="11">
        <v>45200</v>
      </c>
      <c r="B67" t="s">
        <v>59</v>
      </c>
      <c r="C67" s="10" t="s">
        <v>87</v>
      </c>
      <c r="D67" t="s">
        <v>55</v>
      </c>
      <c r="E67" s="9" t="s">
        <v>51</v>
      </c>
      <c r="F67">
        <v>494</v>
      </c>
      <c r="G67" s="12">
        <v>146718</v>
      </c>
      <c r="H67" s="12">
        <v>123500</v>
      </c>
      <c r="I67" s="12">
        <v>23218</v>
      </c>
    </row>
    <row r="68" spans="1:9" x14ac:dyDescent="0.25">
      <c r="A68" s="11">
        <v>45566</v>
      </c>
      <c r="B68" t="s">
        <v>49</v>
      </c>
      <c r="C68" s="10" t="s">
        <v>87</v>
      </c>
      <c r="D68" t="s">
        <v>55</v>
      </c>
      <c r="E68" s="9" t="s">
        <v>51</v>
      </c>
      <c r="F68">
        <v>1397</v>
      </c>
      <c r="G68" s="12">
        <v>484060.5</v>
      </c>
      <c r="H68" s="12">
        <v>363220</v>
      </c>
      <c r="I68" s="12">
        <v>120840.5</v>
      </c>
    </row>
    <row r="69" spans="1:9" x14ac:dyDescent="0.25">
      <c r="A69" s="11">
        <v>45627</v>
      </c>
      <c r="B69" t="s">
        <v>49</v>
      </c>
      <c r="C69" s="10" t="s">
        <v>86</v>
      </c>
      <c r="D69" t="s">
        <v>54</v>
      </c>
      <c r="E69" s="9" t="s">
        <v>51</v>
      </c>
      <c r="F69">
        <v>2155</v>
      </c>
      <c r="G69" s="12">
        <v>746707.5</v>
      </c>
      <c r="H69" s="12">
        <v>560300</v>
      </c>
      <c r="I69" s="12">
        <v>186407.5</v>
      </c>
    </row>
    <row r="70" spans="1:9" x14ac:dyDescent="0.25">
      <c r="A70" s="11">
        <v>45352</v>
      </c>
      <c r="B70" t="s">
        <v>53</v>
      </c>
      <c r="C70" s="10" t="s">
        <v>87</v>
      </c>
      <c r="D70" t="s">
        <v>55</v>
      </c>
      <c r="E70" s="9" t="s">
        <v>56</v>
      </c>
      <c r="F70">
        <v>2214</v>
      </c>
      <c r="G70" s="12">
        <v>32877.9</v>
      </c>
      <c r="H70" s="12">
        <v>22140</v>
      </c>
      <c r="I70" s="12">
        <v>10737.900000000001</v>
      </c>
    </row>
    <row r="71" spans="1:9" x14ac:dyDescent="0.25">
      <c r="A71" s="11">
        <v>45383</v>
      </c>
      <c r="B71" t="s">
        <v>59</v>
      </c>
      <c r="C71" s="10" t="s">
        <v>88</v>
      </c>
      <c r="D71" t="s">
        <v>60</v>
      </c>
      <c r="E71" s="9" t="s">
        <v>56</v>
      </c>
      <c r="F71">
        <v>2301</v>
      </c>
      <c r="G71" s="12">
        <v>683397</v>
      </c>
      <c r="H71" s="12">
        <v>575250</v>
      </c>
      <c r="I71" s="12">
        <v>108147</v>
      </c>
    </row>
    <row r="72" spans="1:9" x14ac:dyDescent="0.25">
      <c r="A72" s="11">
        <v>45474</v>
      </c>
      <c r="B72" t="s">
        <v>49</v>
      </c>
      <c r="C72" s="10" t="s">
        <v>86</v>
      </c>
      <c r="D72" t="s">
        <v>54</v>
      </c>
      <c r="E72" s="9" t="s">
        <v>56</v>
      </c>
      <c r="F72">
        <v>1375.5</v>
      </c>
      <c r="G72" s="12">
        <v>27234.899999999998</v>
      </c>
      <c r="H72" s="12">
        <v>13755</v>
      </c>
      <c r="I72" s="12">
        <v>13479.899999999998</v>
      </c>
    </row>
    <row r="73" spans="1:9" x14ac:dyDescent="0.25">
      <c r="A73" s="11">
        <v>45505</v>
      </c>
      <c r="B73" t="s">
        <v>49</v>
      </c>
      <c r="C73" s="10" t="s">
        <v>84</v>
      </c>
      <c r="D73" t="s">
        <v>50</v>
      </c>
      <c r="E73" s="9" t="s">
        <v>56</v>
      </c>
      <c r="F73">
        <v>1830</v>
      </c>
      <c r="G73" s="12">
        <v>12681.9</v>
      </c>
      <c r="H73" s="12">
        <v>9150</v>
      </c>
      <c r="I73" s="12">
        <v>3531.8999999999996</v>
      </c>
    </row>
    <row r="74" spans="1:9" x14ac:dyDescent="0.25">
      <c r="A74" s="11">
        <v>45170</v>
      </c>
      <c r="B74" t="s">
        <v>59</v>
      </c>
      <c r="C74" s="10" t="s">
        <v>88</v>
      </c>
      <c r="D74" t="s">
        <v>60</v>
      </c>
      <c r="E74" s="9" t="s">
        <v>56</v>
      </c>
      <c r="F74">
        <v>2498</v>
      </c>
      <c r="G74" s="12">
        <v>741906</v>
      </c>
      <c r="H74" s="12">
        <v>624500</v>
      </c>
      <c r="I74" s="12">
        <v>117406</v>
      </c>
    </row>
    <row r="75" spans="1:9" x14ac:dyDescent="0.25">
      <c r="A75" s="11">
        <v>45200</v>
      </c>
      <c r="B75" t="s">
        <v>58</v>
      </c>
      <c r="C75" s="10" t="s">
        <v>88</v>
      </c>
      <c r="D75" t="s">
        <v>60</v>
      </c>
      <c r="E75" s="9" t="s">
        <v>56</v>
      </c>
      <c r="F75">
        <v>663</v>
      </c>
      <c r="G75" s="12">
        <v>82046.25</v>
      </c>
      <c r="H75" s="12">
        <v>79560</v>
      </c>
      <c r="I75" s="12">
        <v>2486.25</v>
      </c>
    </row>
    <row r="76" spans="1:9" x14ac:dyDescent="0.25">
      <c r="A76" s="11">
        <v>45323</v>
      </c>
      <c r="B76" t="s">
        <v>53</v>
      </c>
      <c r="C76" s="10" t="s">
        <v>88</v>
      </c>
      <c r="D76" t="s">
        <v>60</v>
      </c>
      <c r="E76" s="9" t="s">
        <v>61</v>
      </c>
      <c r="F76">
        <v>1514</v>
      </c>
      <c r="G76" s="12">
        <v>22482.9</v>
      </c>
      <c r="H76" s="12">
        <v>15140</v>
      </c>
      <c r="I76" s="12">
        <v>7342.9000000000015</v>
      </c>
    </row>
    <row r="77" spans="1:9" x14ac:dyDescent="0.25">
      <c r="A77" s="11">
        <v>45383</v>
      </c>
      <c r="B77" t="s">
        <v>49</v>
      </c>
      <c r="C77" s="10" t="s">
        <v>88</v>
      </c>
      <c r="D77" t="s">
        <v>60</v>
      </c>
      <c r="E77" s="9" t="s">
        <v>61</v>
      </c>
      <c r="F77">
        <v>4492.5</v>
      </c>
      <c r="G77" s="12">
        <v>31133.024999999998</v>
      </c>
      <c r="H77" s="12">
        <v>22462.5</v>
      </c>
      <c r="I77" s="12">
        <v>8670.5249999999978</v>
      </c>
    </row>
    <row r="78" spans="1:9" x14ac:dyDescent="0.25">
      <c r="A78" s="11">
        <v>45444</v>
      </c>
      <c r="B78" t="s">
        <v>58</v>
      </c>
      <c r="C78" s="10" t="s">
        <v>88</v>
      </c>
      <c r="D78" t="s">
        <v>60</v>
      </c>
      <c r="E78" s="9" t="s">
        <v>61</v>
      </c>
      <c r="F78">
        <v>727</v>
      </c>
      <c r="G78" s="12">
        <v>89966.25</v>
      </c>
      <c r="H78" s="12">
        <v>87240</v>
      </c>
      <c r="I78" s="12">
        <v>2726.25</v>
      </c>
    </row>
    <row r="79" spans="1:9" x14ac:dyDescent="0.25">
      <c r="A79" s="11">
        <v>45444</v>
      </c>
      <c r="B79" t="s">
        <v>58</v>
      </c>
      <c r="C79" s="10" t="s">
        <v>86</v>
      </c>
      <c r="D79" t="s">
        <v>54</v>
      </c>
      <c r="E79" s="9" t="s">
        <v>61</v>
      </c>
      <c r="F79">
        <v>787</v>
      </c>
      <c r="G79" s="12">
        <v>97391.25</v>
      </c>
      <c r="H79" s="12">
        <v>94440</v>
      </c>
      <c r="I79" s="12">
        <v>2951.25</v>
      </c>
    </row>
    <row r="80" spans="1:9" x14ac:dyDescent="0.25">
      <c r="A80" s="11">
        <v>45474</v>
      </c>
      <c r="B80" t="s">
        <v>58</v>
      </c>
      <c r="C80" s="10" t="s">
        <v>87</v>
      </c>
      <c r="D80" t="s">
        <v>55</v>
      </c>
      <c r="E80" s="9" t="s">
        <v>61</v>
      </c>
      <c r="F80">
        <v>1823</v>
      </c>
      <c r="G80" s="12">
        <v>225596.25</v>
      </c>
      <c r="H80" s="12">
        <v>218760</v>
      </c>
      <c r="I80" s="12">
        <v>6836.25</v>
      </c>
    </row>
    <row r="81" spans="1:9" x14ac:dyDescent="0.25">
      <c r="A81" s="11">
        <v>45536</v>
      </c>
      <c r="B81" t="s">
        <v>53</v>
      </c>
      <c r="C81" s="10" t="s">
        <v>85</v>
      </c>
      <c r="D81" t="s">
        <v>52</v>
      </c>
      <c r="E81" s="9" t="s">
        <v>61</v>
      </c>
      <c r="F81">
        <v>747</v>
      </c>
      <c r="G81" s="12">
        <v>11092.95</v>
      </c>
      <c r="H81" s="12">
        <v>7470</v>
      </c>
      <c r="I81" s="12">
        <v>3622.9500000000007</v>
      </c>
    </row>
    <row r="82" spans="1:9" x14ac:dyDescent="0.25">
      <c r="A82" s="11">
        <v>45200</v>
      </c>
      <c r="B82" t="s">
        <v>57</v>
      </c>
      <c r="C82" s="10" t="s">
        <v>85</v>
      </c>
      <c r="D82" t="s">
        <v>52</v>
      </c>
      <c r="E82" s="9" t="s">
        <v>61</v>
      </c>
      <c r="F82">
        <v>766</v>
      </c>
      <c r="G82" s="12">
        <v>9100.08</v>
      </c>
      <c r="H82" s="12">
        <v>2298</v>
      </c>
      <c r="I82" s="12">
        <v>6802.08</v>
      </c>
    </row>
    <row r="83" spans="1:9" x14ac:dyDescent="0.25">
      <c r="A83" s="11">
        <v>45597</v>
      </c>
      <c r="B83" t="s">
        <v>59</v>
      </c>
      <c r="C83" s="10" t="s">
        <v>88</v>
      </c>
      <c r="D83" t="s">
        <v>60</v>
      </c>
      <c r="E83" s="9" t="s">
        <v>61</v>
      </c>
      <c r="F83">
        <v>2905</v>
      </c>
      <c r="G83" s="12">
        <v>862785</v>
      </c>
      <c r="H83" s="12">
        <v>726250</v>
      </c>
      <c r="I83" s="12">
        <v>136535</v>
      </c>
    </row>
    <row r="84" spans="1:9" x14ac:dyDescent="0.25">
      <c r="A84" s="11">
        <v>45627</v>
      </c>
      <c r="B84" t="s">
        <v>49</v>
      </c>
      <c r="C84" s="10" t="s">
        <v>86</v>
      </c>
      <c r="D84" t="s">
        <v>54</v>
      </c>
      <c r="E84" s="9" t="s">
        <v>61</v>
      </c>
      <c r="F84">
        <v>2155</v>
      </c>
      <c r="G84" s="12">
        <v>746707.5</v>
      </c>
      <c r="H84" s="12">
        <v>560300</v>
      </c>
      <c r="I84" s="12">
        <v>186407.5</v>
      </c>
    </row>
    <row r="85" spans="1:9" x14ac:dyDescent="0.25">
      <c r="A85" s="11">
        <v>45383</v>
      </c>
      <c r="B85" t="s">
        <v>49</v>
      </c>
      <c r="C85" s="10" t="s">
        <v>86</v>
      </c>
      <c r="D85" t="s">
        <v>54</v>
      </c>
      <c r="E85" s="9" t="s">
        <v>62</v>
      </c>
      <c r="F85">
        <v>3864</v>
      </c>
      <c r="G85" s="12">
        <v>76507.200000000012</v>
      </c>
      <c r="H85" s="12">
        <v>38640</v>
      </c>
      <c r="I85" s="12">
        <v>37867.200000000004</v>
      </c>
    </row>
    <row r="86" spans="1:9" x14ac:dyDescent="0.25">
      <c r="A86" s="11">
        <v>45413</v>
      </c>
      <c r="B86" t="s">
        <v>49</v>
      </c>
      <c r="C86" s="10" t="s">
        <v>87</v>
      </c>
      <c r="D86" t="s">
        <v>55</v>
      </c>
      <c r="E86" s="9" t="s">
        <v>62</v>
      </c>
      <c r="F86">
        <v>362</v>
      </c>
      <c r="G86" s="12">
        <v>2508.66</v>
      </c>
      <c r="H86" s="12">
        <v>1810</v>
      </c>
      <c r="I86" s="12">
        <v>698.65999999999985</v>
      </c>
    </row>
    <row r="87" spans="1:9" x14ac:dyDescent="0.25">
      <c r="A87" s="11">
        <v>45505</v>
      </c>
      <c r="B87" t="s">
        <v>58</v>
      </c>
      <c r="C87" s="10" t="s">
        <v>84</v>
      </c>
      <c r="D87" t="s">
        <v>50</v>
      </c>
      <c r="E87" s="9" t="s">
        <v>62</v>
      </c>
      <c r="F87">
        <v>923</v>
      </c>
      <c r="G87" s="12">
        <v>114221.25</v>
      </c>
      <c r="H87" s="12">
        <v>110760</v>
      </c>
      <c r="I87" s="12">
        <v>3461.25</v>
      </c>
    </row>
    <row r="88" spans="1:9" x14ac:dyDescent="0.25">
      <c r="A88" s="11">
        <v>45200</v>
      </c>
      <c r="B88" t="s">
        <v>58</v>
      </c>
      <c r="C88" s="10" t="s">
        <v>88</v>
      </c>
      <c r="D88" t="s">
        <v>60</v>
      </c>
      <c r="E88" s="9" t="s">
        <v>62</v>
      </c>
      <c r="F88">
        <v>663</v>
      </c>
      <c r="G88" s="12">
        <v>82046.25</v>
      </c>
      <c r="H88" s="12">
        <v>79560</v>
      </c>
      <c r="I88" s="12">
        <v>2486.25</v>
      </c>
    </row>
    <row r="89" spans="1:9" x14ac:dyDescent="0.25">
      <c r="A89" s="11">
        <v>45231</v>
      </c>
      <c r="B89" t="s">
        <v>49</v>
      </c>
      <c r="C89" s="10" t="s">
        <v>84</v>
      </c>
      <c r="D89" t="s">
        <v>50</v>
      </c>
      <c r="E89" s="9" t="s">
        <v>62</v>
      </c>
      <c r="F89">
        <v>2092</v>
      </c>
      <c r="G89" s="12">
        <v>14497.56</v>
      </c>
      <c r="H89" s="12">
        <v>10460</v>
      </c>
      <c r="I89" s="12">
        <v>4037.5599999999995</v>
      </c>
    </row>
    <row r="90" spans="1:9" x14ac:dyDescent="0.25">
      <c r="A90" s="11">
        <v>45352</v>
      </c>
      <c r="B90" t="s">
        <v>49</v>
      </c>
      <c r="C90" s="10" t="s">
        <v>85</v>
      </c>
      <c r="D90" t="s">
        <v>52</v>
      </c>
      <c r="E90" s="9" t="s">
        <v>63</v>
      </c>
      <c r="F90">
        <v>263</v>
      </c>
      <c r="G90" s="12">
        <v>1822.59</v>
      </c>
      <c r="H90" s="12">
        <v>1315</v>
      </c>
      <c r="I90" s="12">
        <v>507.58999999999992</v>
      </c>
    </row>
    <row r="91" spans="1:9" x14ac:dyDescent="0.25">
      <c r="A91" s="11">
        <v>45383</v>
      </c>
      <c r="B91" t="s">
        <v>49</v>
      </c>
      <c r="C91" s="10" t="s">
        <v>84</v>
      </c>
      <c r="D91" t="s">
        <v>50</v>
      </c>
      <c r="E91" s="9" t="s">
        <v>63</v>
      </c>
      <c r="F91">
        <v>943.5</v>
      </c>
      <c r="G91" s="12">
        <v>326922.75</v>
      </c>
      <c r="H91" s="12">
        <v>245310</v>
      </c>
      <c r="I91" s="12">
        <v>81612.75</v>
      </c>
    </row>
    <row r="92" spans="1:9" x14ac:dyDescent="0.25">
      <c r="A92" s="11">
        <v>45444</v>
      </c>
      <c r="B92" t="s">
        <v>58</v>
      </c>
      <c r="C92" s="10" t="s">
        <v>88</v>
      </c>
      <c r="D92" t="s">
        <v>60</v>
      </c>
      <c r="E92" s="9" t="s">
        <v>63</v>
      </c>
      <c r="F92">
        <v>727</v>
      </c>
      <c r="G92" s="12">
        <v>89966.25</v>
      </c>
      <c r="H92" s="12">
        <v>87240</v>
      </c>
      <c r="I92" s="12">
        <v>2726.25</v>
      </c>
    </row>
    <row r="93" spans="1:9" x14ac:dyDescent="0.25">
      <c r="A93" s="11">
        <v>45444</v>
      </c>
      <c r="B93" t="s">
        <v>58</v>
      </c>
      <c r="C93" s="10" t="s">
        <v>86</v>
      </c>
      <c r="D93" t="s">
        <v>54</v>
      </c>
      <c r="E93" s="9" t="s">
        <v>63</v>
      </c>
      <c r="F93">
        <v>787</v>
      </c>
      <c r="G93" s="12">
        <v>97391.25</v>
      </c>
      <c r="H93" s="12">
        <v>94440</v>
      </c>
      <c r="I93" s="12">
        <v>2951.25</v>
      </c>
    </row>
    <row r="94" spans="1:9" x14ac:dyDescent="0.25">
      <c r="A94" s="11">
        <v>45536</v>
      </c>
      <c r="B94" t="s">
        <v>59</v>
      </c>
      <c r="C94" s="10" t="s">
        <v>85</v>
      </c>
      <c r="D94" t="s">
        <v>52</v>
      </c>
      <c r="E94" s="9" t="s">
        <v>63</v>
      </c>
      <c r="F94">
        <v>986</v>
      </c>
      <c r="G94" s="12">
        <v>292842</v>
      </c>
      <c r="H94" s="12">
        <v>246500</v>
      </c>
      <c r="I94" s="12">
        <v>46342</v>
      </c>
    </row>
    <row r="95" spans="1:9" x14ac:dyDescent="0.25">
      <c r="A95" s="11">
        <v>45200</v>
      </c>
      <c r="B95" t="s">
        <v>59</v>
      </c>
      <c r="C95" s="10" t="s">
        <v>87</v>
      </c>
      <c r="D95" t="s">
        <v>55</v>
      </c>
      <c r="E95" s="9" t="s">
        <v>63</v>
      </c>
      <c r="F95">
        <v>494</v>
      </c>
      <c r="G95" s="12">
        <v>146718</v>
      </c>
      <c r="H95" s="12">
        <v>123500</v>
      </c>
      <c r="I95" s="12">
        <v>23218</v>
      </c>
    </row>
    <row r="96" spans="1:9" x14ac:dyDescent="0.25">
      <c r="A96" s="11">
        <v>45566</v>
      </c>
      <c r="B96" t="s">
        <v>49</v>
      </c>
      <c r="C96" s="10" t="s">
        <v>87</v>
      </c>
      <c r="D96" t="s">
        <v>55</v>
      </c>
      <c r="E96" s="9" t="s">
        <v>63</v>
      </c>
      <c r="F96">
        <v>1397</v>
      </c>
      <c r="G96" s="12">
        <v>484060.5</v>
      </c>
      <c r="H96" s="12">
        <v>363220</v>
      </c>
      <c r="I96" s="12">
        <v>120840.5</v>
      </c>
    </row>
    <row r="97" spans="1:9" x14ac:dyDescent="0.25">
      <c r="A97" s="11">
        <v>45597</v>
      </c>
      <c r="B97" t="s">
        <v>58</v>
      </c>
      <c r="C97" s="10" t="s">
        <v>86</v>
      </c>
      <c r="D97" t="s">
        <v>54</v>
      </c>
      <c r="E97" s="9" t="s">
        <v>63</v>
      </c>
      <c r="F97">
        <v>1744</v>
      </c>
      <c r="G97" s="12">
        <v>215820</v>
      </c>
      <c r="H97" s="12">
        <v>209280</v>
      </c>
      <c r="I97" s="12">
        <v>6540</v>
      </c>
    </row>
    <row r="98" spans="1:9" x14ac:dyDescent="0.25">
      <c r="A98" s="11">
        <v>45170</v>
      </c>
      <c r="B98" t="s">
        <v>57</v>
      </c>
      <c r="C98" s="10" t="s">
        <v>88</v>
      </c>
      <c r="D98" t="s">
        <v>60</v>
      </c>
      <c r="E98" s="9" t="s">
        <v>64</v>
      </c>
      <c r="F98">
        <v>1989</v>
      </c>
      <c r="G98" s="12">
        <v>23629.32</v>
      </c>
      <c r="H98" s="12">
        <v>5967</v>
      </c>
      <c r="I98" s="12">
        <v>17662.32</v>
      </c>
    </row>
    <row r="99" spans="1:9" x14ac:dyDescent="0.25">
      <c r="A99" s="11">
        <v>45231</v>
      </c>
      <c r="B99" t="s">
        <v>53</v>
      </c>
      <c r="C99" s="10" t="s">
        <v>86</v>
      </c>
      <c r="D99" t="s">
        <v>54</v>
      </c>
      <c r="E99" s="9" t="s">
        <v>64</v>
      </c>
      <c r="F99">
        <v>321</v>
      </c>
      <c r="G99" s="12">
        <v>4766.8500000000004</v>
      </c>
      <c r="H99" s="12">
        <v>3210</v>
      </c>
      <c r="I99" s="12">
        <v>1556.8500000000004</v>
      </c>
    </row>
    <row r="100" spans="1:9" x14ac:dyDescent="0.25">
      <c r="A100" s="11">
        <v>45383</v>
      </c>
      <c r="B100" t="s">
        <v>58</v>
      </c>
      <c r="C100" s="10" t="s">
        <v>84</v>
      </c>
      <c r="D100" t="s">
        <v>50</v>
      </c>
      <c r="E100" s="9" t="s">
        <v>51</v>
      </c>
      <c r="F100">
        <v>742.5</v>
      </c>
      <c r="G100" s="12">
        <v>90956.25</v>
      </c>
      <c r="H100" s="12">
        <v>89100</v>
      </c>
      <c r="I100" s="12">
        <v>1856.25</v>
      </c>
    </row>
    <row r="101" spans="1:9" x14ac:dyDescent="0.25">
      <c r="A101" s="11">
        <v>45566</v>
      </c>
      <c r="B101" t="s">
        <v>57</v>
      </c>
      <c r="C101" s="10" t="s">
        <v>84</v>
      </c>
      <c r="D101" t="s">
        <v>50</v>
      </c>
      <c r="E101" s="9" t="s">
        <v>51</v>
      </c>
      <c r="F101">
        <v>1295</v>
      </c>
      <c r="G101" s="12">
        <v>15229.2</v>
      </c>
      <c r="H101" s="12">
        <v>3885</v>
      </c>
      <c r="I101" s="12">
        <v>11344.2</v>
      </c>
    </row>
    <row r="102" spans="1:9" x14ac:dyDescent="0.25">
      <c r="A102" s="11">
        <v>45200</v>
      </c>
      <c r="B102" t="s">
        <v>59</v>
      </c>
      <c r="C102" s="10" t="s">
        <v>85</v>
      </c>
      <c r="D102" t="s">
        <v>52</v>
      </c>
      <c r="E102" s="9" t="s">
        <v>51</v>
      </c>
      <c r="F102">
        <v>214</v>
      </c>
      <c r="G102" s="12">
        <v>62916</v>
      </c>
      <c r="H102" s="12">
        <v>53500</v>
      </c>
      <c r="I102" s="12">
        <v>9416</v>
      </c>
    </row>
    <row r="103" spans="1:9" x14ac:dyDescent="0.25">
      <c r="A103" s="11">
        <v>45231</v>
      </c>
      <c r="B103" t="s">
        <v>49</v>
      </c>
      <c r="C103" s="10" t="s">
        <v>86</v>
      </c>
      <c r="D103" t="s">
        <v>54</v>
      </c>
      <c r="E103" s="9" t="s">
        <v>51</v>
      </c>
      <c r="F103">
        <v>2145</v>
      </c>
      <c r="G103" s="12">
        <v>14714.7</v>
      </c>
      <c r="H103" s="12">
        <v>10725</v>
      </c>
      <c r="I103" s="12">
        <v>3989.7000000000007</v>
      </c>
    </row>
    <row r="104" spans="1:9" x14ac:dyDescent="0.25">
      <c r="A104" s="11">
        <v>45627</v>
      </c>
      <c r="B104" t="s">
        <v>49</v>
      </c>
      <c r="C104" s="10" t="s">
        <v>84</v>
      </c>
      <c r="D104" t="s">
        <v>50</v>
      </c>
      <c r="E104" s="9" t="s">
        <v>51</v>
      </c>
      <c r="F104">
        <v>2852</v>
      </c>
      <c r="G104" s="12">
        <v>978236</v>
      </c>
      <c r="H104" s="12">
        <v>741520</v>
      </c>
      <c r="I104" s="12">
        <v>236716</v>
      </c>
    </row>
    <row r="105" spans="1:9" x14ac:dyDescent="0.25">
      <c r="A105" s="11">
        <v>45444</v>
      </c>
      <c r="B105" t="s">
        <v>57</v>
      </c>
      <c r="C105" s="10" t="s">
        <v>88</v>
      </c>
      <c r="D105" t="s">
        <v>60</v>
      </c>
      <c r="E105" s="9" t="s">
        <v>56</v>
      </c>
      <c r="F105">
        <v>1142</v>
      </c>
      <c r="G105" s="12">
        <v>13429.92</v>
      </c>
      <c r="H105" s="12">
        <v>3426</v>
      </c>
      <c r="I105" s="12">
        <v>10003.92</v>
      </c>
    </row>
    <row r="106" spans="1:9" x14ac:dyDescent="0.25">
      <c r="A106" s="11">
        <v>45566</v>
      </c>
      <c r="B106" t="s">
        <v>49</v>
      </c>
      <c r="C106" s="10" t="s">
        <v>88</v>
      </c>
      <c r="D106" t="s">
        <v>60</v>
      </c>
      <c r="E106" s="9" t="s">
        <v>56</v>
      </c>
      <c r="F106">
        <v>1566</v>
      </c>
      <c r="G106" s="12">
        <v>30693.599999999999</v>
      </c>
      <c r="H106" s="12">
        <v>15660</v>
      </c>
      <c r="I106" s="12">
        <v>15033.599999999999</v>
      </c>
    </row>
    <row r="107" spans="1:9" x14ac:dyDescent="0.25">
      <c r="A107" s="11">
        <v>45597</v>
      </c>
      <c r="B107" t="s">
        <v>57</v>
      </c>
      <c r="C107" s="10" t="s">
        <v>87</v>
      </c>
      <c r="D107" t="s">
        <v>55</v>
      </c>
      <c r="E107" s="9" t="s">
        <v>56</v>
      </c>
      <c r="F107">
        <v>690</v>
      </c>
      <c r="G107" s="12">
        <v>8114.4</v>
      </c>
      <c r="H107" s="12">
        <v>2070</v>
      </c>
      <c r="I107" s="12">
        <v>6044.4</v>
      </c>
    </row>
    <row r="108" spans="1:9" x14ac:dyDescent="0.25">
      <c r="A108" s="11">
        <v>45231</v>
      </c>
      <c r="B108" t="s">
        <v>58</v>
      </c>
      <c r="C108" s="10" t="s">
        <v>87</v>
      </c>
      <c r="D108" t="s">
        <v>55</v>
      </c>
      <c r="E108" s="9" t="s">
        <v>56</v>
      </c>
      <c r="F108">
        <v>1660</v>
      </c>
      <c r="G108" s="12">
        <v>203350</v>
      </c>
      <c r="H108" s="12">
        <v>199200</v>
      </c>
      <c r="I108" s="12">
        <v>4150</v>
      </c>
    </row>
    <row r="109" spans="1:9" x14ac:dyDescent="0.25">
      <c r="A109" s="11">
        <v>45323</v>
      </c>
      <c r="B109" t="s">
        <v>53</v>
      </c>
      <c r="C109" s="10" t="s">
        <v>84</v>
      </c>
      <c r="D109" t="s">
        <v>50</v>
      </c>
      <c r="E109" s="9" t="s">
        <v>61</v>
      </c>
      <c r="F109">
        <v>2363</v>
      </c>
      <c r="G109" s="12">
        <v>34736.1</v>
      </c>
      <c r="H109" s="12">
        <v>23630</v>
      </c>
      <c r="I109" s="12">
        <v>11106.099999999999</v>
      </c>
    </row>
    <row r="110" spans="1:9" x14ac:dyDescent="0.25">
      <c r="A110" s="11">
        <v>45413</v>
      </c>
      <c r="B110" t="s">
        <v>59</v>
      </c>
      <c r="C110" s="10" t="s">
        <v>86</v>
      </c>
      <c r="D110" t="s">
        <v>54</v>
      </c>
      <c r="E110" s="9" t="s">
        <v>61</v>
      </c>
      <c r="F110">
        <v>918</v>
      </c>
      <c r="G110" s="12">
        <v>269892</v>
      </c>
      <c r="H110" s="12">
        <v>229500</v>
      </c>
      <c r="I110" s="12">
        <v>40392</v>
      </c>
    </row>
    <row r="111" spans="1:9" x14ac:dyDescent="0.25">
      <c r="A111" s="11">
        <v>45413</v>
      </c>
      <c r="B111" t="s">
        <v>59</v>
      </c>
      <c r="C111" s="10" t="s">
        <v>85</v>
      </c>
      <c r="D111" t="s">
        <v>52</v>
      </c>
      <c r="E111" s="9" t="s">
        <v>61</v>
      </c>
      <c r="F111">
        <v>1728</v>
      </c>
      <c r="G111" s="12">
        <v>508032</v>
      </c>
      <c r="H111" s="12">
        <v>432000</v>
      </c>
      <c r="I111" s="12">
        <v>76032</v>
      </c>
    </row>
    <row r="112" spans="1:9" x14ac:dyDescent="0.25">
      <c r="A112" s="11">
        <v>45444</v>
      </c>
      <c r="B112" t="s">
        <v>57</v>
      </c>
      <c r="C112" s="10" t="s">
        <v>88</v>
      </c>
      <c r="D112" t="s">
        <v>60</v>
      </c>
      <c r="E112" s="9" t="s">
        <v>61</v>
      </c>
      <c r="F112">
        <v>1142</v>
      </c>
      <c r="G112" s="12">
        <v>13429.92</v>
      </c>
      <c r="H112" s="12">
        <v>3426</v>
      </c>
      <c r="I112" s="12">
        <v>10003.92</v>
      </c>
    </row>
    <row r="113" spans="1:9" x14ac:dyDescent="0.25">
      <c r="A113" s="11">
        <v>45444</v>
      </c>
      <c r="B113" t="s">
        <v>58</v>
      </c>
      <c r="C113" s="10" t="s">
        <v>87</v>
      </c>
      <c r="D113" t="s">
        <v>55</v>
      </c>
      <c r="E113" s="9" t="s">
        <v>61</v>
      </c>
      <c r="F113">
        <v>662</v>
      </c>
      <c r="G113" s="12">
        <v>81095</v>
      </c>
      <c r="H113" s="12">
        <v>79440</v>
      </c>
      <c r="I113" s="12">
        <v>1655</v>
      </c>
    </row>
    <row r="114" spans="1:9" x14ac:dyDescent="0.25">
      <c r="A114" s="11">
        <v>45566</v>
      </c>
      <c r="B114" t="s">
        <v>57</v>
      </c>
      <c r="C114" s="10" t="s">
        <v>84</v>
      </c>
      <c r="D114" t="s">
        <v>50</v>
      </c>
      <c r="E114" s="9" t="s">
        <v>61</v>
      </c>
      <c r="F114">
        <v>1295</v>
      </c>
      <c r="G114" s="12">
        <v>15229.2</v>
      </c>
      <c r="H114" s="12">
        <v>3885</v>
      </c>
      <c r="I114" s="12">
        <v>11344.2</v>
      </c>
    </row>
    <row r="115" spans="1:9" x14ac:dyDescent="0.25">
      <c r="A115" s="11">
        <v>45200</v>
      </c>
      <c r="B115" t="s">
        <v>58</v>
      </c>
      <c r="C115" s="10" t="s">
        <v>85</v>
      </c>
      <c r="D115" t="s">
        <v>52</v>
      </c>
      <c r="E115" s="9" t="s">
        <v>61</v>
      </c>
      <c r="F115">
        <v>809</v>
      </c>
      <c r="G115" s="12">
        <v>99102.5</v>
      </c>
      <c r="H115" s="12">
        <v>97080</v>
      </c>
      <c r="I115" s="12">
        <v>2022.5</v>
      </c>
    </row>
    <row r="116" spans="1:9" x14ac:dyDescent="0.25">
      <c r="A116" s="11">
        <v>45200</v>
      </c>
      <c r="B116" t="s">
        <v>58</v>
      </c>
      <c r="C116" s="10" t="s">
        <v>87</v>
      </c>
      <c r="D116" t="s">
        <v>55</v>
      </c>
      <c r="E116" s="9" t="s">
        <v>61</v>
      </c>
      <c r="F116">
        <v>2145</v>
      </c>
      <c r="G116" s="12">
        <v>262762.5</v>
      </c>
      <c r="H116" s="12">
        <v>257400</v>
      </c>
      <c r="I116" s="12">
        <v>5362.5</v>
      </c>
    </row>
    <row r="117" spans="1:9" x14ac:dyDescent="0.25">
      <c r="A117" s="11">
        <v>45231</v>
      </c>
      <c r="B117" t="s">
        <v>57</v>
      </c>
      <c r="C117" s="10" t="s">
        <v>86</v>
      </c>
      <c r="D117" t="s">
        <v>54</v>
      </c>
      <c r="E117" s="9" t="s">
        <v>61</v>
      </c>
      <c r="F117">
        <v>1785</v>
      </c>
      <c r="G117" s="12">
        <v>20991.599999999999</v>
      </c>
      <c r="H117" s="12">
        <v>5355</v>
      </c>
      <c r="I117" s="12">
        <v>15636.599999999999</v>
      </c>
    </row>
    <row r="118" spans="1:9" x14ac:dyDescent="0.25">
      <c r="A118" s="11">
        <v>45627</v>
      </c>
      <c r="B118" t="s">
        <v>59</v>
      </c>
      <c r="C118" s="10" t="s">
        <v>84</v>
      </c>
      <c r="D118" t="s">
        <v>50</v>
      </c>
      <c r="E118" s="9" t="s">
        <v>61</v>
      </c>
      <c r="F118">
        <v>1916</v>
      </c>
      <c r="G118" s="12">
        <v>563304</v>
      </c>
      <c r="H118" s="12">
        <v>479000</v>
      </c>
      <c r="I118" s="12">
        <v>84304</v>
      </c>
    </row>
    <row r="119" spans="1:9" x14ac:dyDescent="0.25">
      <c r="A119" s="11">
        <v>45627</v>
      </c>
      <c r="B119" t="s">
        <v>49</v>
      </c>
      <c r="C119" s="10" t="s">
        <v>84</v>
      </c>
      <c r="D119" t="s">
        <v>50</v>
      </c>
      <c r="E119" s="9" t="s">
        <v>61</v>
      </c>
      <c r="F119">
        <v>2852</v>
      </c>
      <c r="G119" s="12">
        <v>978236</v>
      </c>
      <c r="H119" s="12">
        <v>741520</v>
      </c>
      <c r="I119" s="12">
        <v>236716</v>
      </c>
    </row>
    <row r="120" spans="1:9" x14ac:dyDescent="0.25">
      <c r="A120" s="11">
        <v>45627</v>
      </c>
      <c r="B120" t="s">
        <v>58</v>
      </c>
      <c r="C120" s="10" t="s">
        <v>84</v>
      </c>
      <c r="D120" t="s">
        <v>50</v>
      </c>
      <c r="E120" s="9" t="s">
        <v>61</v>
      </c>
      <c r="F120">
        <v>2729</v>
      </c>
      <c r="G120" s="12">
        <v>334302.5</v>
      </c>
      <c r="H120" s="12">
        <v>327480</v>
      </c>
      <c r="I120" s="12">
        <v>6822.5</v>
      </c>
    </row>
    <row r="121" spans="1:9" x14ac:dyDescent="0.25">
      <c r="A121" s="11">
        <v>45261</v>
      </c>
      <c r="B121" t="s">
        <v>53</v>
      </c>
      <c r="C121" s="10" t="s">
        <v>88</v>
      </c>
      <c r="D121" t="s">
        <v>60</v>
      </c>
      <c r="E121" s="9" t="s">
        <v>61</v>
      </c>
      <c r="F121">
        <v>1925</v>
      </c>
      <c r="G121" s="12">
        <v>28297.5</v>
      </c>
      <c r="H121" s="12">
        <v>19250</v>
      </c>
      <c r="I121" s="12">
        <v>9047.5</v>
      </c>
    </row>
    <row r="122" spans="1:9" x14ac:dyDescent="0.25">
      <c r="A122" s="11">
        <v>45261</v>
      </c>
      <c r="B122" t="s">
        <v>49</v>
      </c>
      <c r="C122" s="10" t="s">
        <v>88</v>
      </c>
      <c r="D122" t="s">
        <v>60</v>
      </c>
      <c r="E122" s="9" t="s">
        <v>61</v>
      </c>
      <c r="F122">
        <v>2013</v>
      </c>
      <c r="G122" s="12">
        <v>13809.18</v>
      </c>
      <c r="H122" s="12">
        <v>10065</v>
      </c>
      <c r="I122" s="12">
        <v>3744.1800000000003</v>
      </c>
    </row>
    <row r="123" spans="1:9" x14ac:dyDescent="0.25">
      <c r="A123" s="11">
        <v>45627</v>
      </c>
      <c r="B123" t="s">
        <v>57</v>
      </c>
      <c r="C123" s="10" t="s">
        <v>86</v>
      </c>
      <c r="D123" t="s">
        <v>54</v>
      </c>
      <c r="E123" s="9" t="s">
        <v>61</v>
      </c>
      <c r="F123">
        <v>1055</v>
      </c>
      <c r="G123" s="12">
        <v>12406.8</v>
      </c>
      <c r="H123" s="12">
        <v>3165</v>
      </c>
      <c r="I123" s="12">
        <v>9241.7999999999993</v>
      </c>
    </row>
    <row r="124" spans="1:9" x14ac:dyDescent="0.25">
      <c r="A124" s="11">
        <v>45627</v>
      </c>
      <c r="B124" t="s">
        <v>57</v>
      </c>
      <c r="C124" s="10" t="s">
        <v>87</v>
      </c>
      <c r="D124" t="s">
        <v>55</v>
      </c>
      <c r="E124" s="9" t="s">
        <v>61</v>
      </c>
      <c r="F124">
        <v>1084</v>
      </c>
      <c r="G124" s="12">
        <v>12747.84</v>
      </c>
      <c r="H124" s="12">
        <v>3252</v>
      </c>
      <c r="I124" s="12">
        <v>9495.84</v>
      </c>
    </row>
    <row r="125" spans="1:9" x14ac:dyDescent="0.25">
      <c r="A125" s="11">
        <v>45566</v>
      </c>
      <c r="B125" t="s">
        <v>49</v>
      </c>
      <c r="C125" s="10" t="s">
        <v>88</v>
      </c>
      <c r="D125" t="s">
        <v>60</v>
      </c>
      <c r="E125" s="9" t="s">
        <v>62</v>
      </c>
      <c r="F125">
        <v>1566</v>
      </c>
      <c r="G125" s="12">
        <v>30693.599999999999</v>
      </c>
      <c r="H125" s="12">
        <v>15660</v>
      </c>
      <c r="I125" s="12">
        <v>15033.599999999999</v>
      </c>
    </row>
    <row r="126" spans="1:9" x14ac:dyDescent="0.25">
      <c r="A126" s="11">
        <v>45200</v>
      </c>
      <c r="B126" t="s">
        <v>49</v>
      </c>
      <c r="C126" s="10" t="s">
        <v>85</v>
      </c>
      <c r="D126" t="s">
        <v>52</v>
      </c>
      <c r="E126" s="9" t="s">
        <v>62</v>
      </c>
      <c r="F126">
        <v>2966</v>
      </c>
      <c r="G126" s="12">
        <v>1017338</v>
      </c>
      <c r="H126" s="12">
        <v>771160</v>
      </c>
      <c r="I126" s="12">
        <v>246178</v>
      </c>
    </row>
    <row r="127" spans="1:9" x14ac:dyDescent="0.25">
      <c r="A127" s="11">
        <v>45566</v>
      </c>
      <c r="B127" t="s">
        <v>49</v>
      </c>
      <c r="C127" s="10" t="s">
        <v>85</v>
      </c>
      <c r="D127" t="s">
        <v>52</v>
      </c>
      <c r="E127" s="9" t="s">
        <v>62</v>
      </c>
      <c r="F127">
        <v>2877</v>
      </c>
      <c r="G127" s="12">
        <v>986811</v>
      </c>
      <c r="H127" s="12">
        <v>748020</v>
      </c>
      <c r="I127" s="12">
        <v>238791</v>
      </c>
    </row>
    <row r="128" spans="1:9" x14ac:dyDescent="0.25">
      <c r="A128" s="11">
        <v>45200</v>
      </c>
      <c r="B128" t="s">
        <v>58</v>
      </c>
      <c r="C128" s="10" t="s">
        <v>85</v>
      </c>
      <c r="D128" t="s">
        <v>52</v>
      </c>
      <c r="E128" s="9" t="s">
        <v>62</v>
      </c>
      <c r="F128">
        <v>809</v>
      </c>
      <c r="G128" s="12">
        <v>99102.5</v>
      </c>
      <c r="H128" s="12">
        <v>97080</v>
      </c>
      <c r="I128" s="12">
        <v>2022.5</v>
      </c>
    </row>
    <row r="129" spans="1:9" x14ac:dyDescent="0.25">
      <c r="A129" s="11">
        <v>45200</v>
      </c>
      <c r="B129" t="s">
        <v>58</v>
      </c>
      <c r="C129" s="10" t="s">
        <v>87</v>
      </c>
      <c r="D129" t="s">
        <v>55</v>
      </c>
      <c r="E129" s="9" t="s">
        <v>62</v>
      </c>
      <c r="F129">
        <v>2145</v>
      </c>
      <c r="G129" s="12">
        <v>262762.5</v>
      </c>
      <c r="H129" s="12">
        <v>257400</v>
      </c>
      <c r="I129" s="12">
        <v>5362.5</v>
      </c>
    </row>
    <row r="130" spans="1:9" x14ac:dyDescent="0.25">
      <c r="A130" s="11">
        <v>45627</v>
      </c>
      <c r="B130" t="s">
        <v>57</v>
      </c>
      <c r="C130" s="10" t="s">
        <v>86</v>
      </c>
      <c r="D130" t="s">
        <v>54</v>
      </c>
      <c r="E130" s="9" t="s">
        <v>62</v>
      </c>
      <c r="F130">
        <v>1055</v>
      </c>
      <c r="G130" s="12">
        <v>12406.8</v>
      </c>
      <c r="H130" s="12">
        <v>3165</v>
      </c>
      <c r="I130" s="12">
        <v>9241.7999999999993</v>
      </c>
    </row>
    <row r="131" spans="1:9" x14ac:dyDescent="0.25">
      <c r="A131" s="11">
        <v>45261</v>
      </c>
      <c r="B131" t="s">
        <v>49</v>
      </c>
      <c r="C131" s="10" t="s">
        <v>87</v>
      </c>
      <c r="D131" t="s">
        <v>55</v>
      </c>
      <c r="E131" s="9" t="s">
        <v>62</v>
      </c>
      <c r="F131">
        <v>544</v>
      </c>
      <c r="G131" s="12">
        <v>10662.4</v>
      </c>
      <c r="H131" s="12">
        <v>5440</v>
      </c>
      <c r="I131" s="12">
        <v>5222.3999999999996</v>
      </c>
    </row>
    <row r="132" spans="1:9" x14ac:dyDescent="0.25">
      <c r="A132" s="11">
        <v>45627</v>
      </c>
      <c r="B132" t="s">
        <v>57</v>
      </c>
      <c r="C132" s="10" t="s">
        <v>87</v>
      </c>
      <c r="D132" t="s">
        <v>55</v>
      </c>
      <c r="E132" s="9" t="s">
        <v>62</v>
      </c>
      <c r="F132">
        <v>1084</v>
      </c>
      <c r="G132" s="12">
        <v>12747.84</v>
      </c>
      <c r="H132" s="12">
        <v>3252</v>
      </c>
      <c r="I132" s="12">
        <v>9495.84</v>
      </c>
    </row>
    <row r="133" spans="1:9" x14ac:dyDescent="0.25">
      <c r="A133" s="11">
        <v>45444</v>
      </c>
      <c r="B133" t="s">
        <v>58</v>
      </c>
      <c r="C133" s="10" t="s">
        <v>87</v>
      </c>
      <c r="D133" t="s">
        <v>55</v>
      </c>
      <c r="E133" s="9" t="s">
        <v>63</v>
      </c>
      <c r="F133">
        <v>662</v>
      </c>
      <c r="G133" s="12">
        <v>81095</v>
      </c>
      <c r="H133" s="12">
        <v>79440</v>
      </c>
      <c r="I133" s="12">
        <v>1655</v>
      </c>
    </row>
    <row r="134" spans="1:9" x14ac:dyDescent="0.25">
      <c r="A134" s="11">
        <v>45200</v>
      </c>
      <c r="B134" t="s">
        <v>59</v>
      </c>
      <c r="C134" s="10" t="s">
        <v>85</v>
      </c>
      <c r="D134" t="s">
        <v>52</v>
      </c>
      <c r="E134" s="9" t="s">
        <v>63</v>
      </c>
      <c r="F134">
        <v>214</v>
      </c>
      <c r="G134" s="12">
        <v>62916</v>
      </c>
      <c r="H134" s="12">
        <v>53500</v>
      </c>
      <c r="I134" s="12">
        <v>9416</v>
      </c>
    </row>
    <row r="135" spans="1:9" x14ac:dyDescent="0.25">
      <c r="A135" s="11">
        <v>45566</v>
      </c>
      <c r="B135" t="s">
        <v>49</v>
      </c>
      <c r="C135" s="10" t="s">
        <v>85</v>
      </c>
      <c r="D135" t="s">
        <v>52</v>
      </c>
      <c r="E135" s="9" t="s">
        <v>63</v>
      </c>
      <c r="F135">
        <v>2877</v>
      </c>
      <c r="G135" s="12">
        <v>986811</v>
      </c>
      <c r="H135" s="12">
        <v>748020</v>
      </c>
      <c r="I135" s="12">
        <v>238791</v>
      </c>
    </row>
    <row r="136" spans="1:9" x14ac:dyDescent="0.25">
      <c r="A136" s="11">
        <v>45627</v>
      </c>
      <c r="B136" t="s">
        <v>58</v>
      </c>
      <c r="C136" s="10" t="s">
        <v>84</v>
      </c>
      <c r="D136" t="s">
        <v>50</v>
      </c>
      <c r="E136" s="9" t="s">
        <v>63</v>
      </c>
      <c r="F136">
        <v>2729</v>
      </c>
      <c r="G136" s="12">
        <v>334302.5</v>
      </c>
      <c r="H136" s="12">
        <v>327480</v>
      </c>
      <c r="I136" s="12">
        <v>6822.5</v>
      </c>
    </row>
    <row r="137" spans="1:9" x14ac:dyDescent="0.25">
      <c r="A137" s="11">
        <v>45261</v>
      </c>
      <c r="B137" t="s">
        <v>49</v>
      </c>
      <c r="C137" s="10" t="s">
        <v>88</v>
      </c>
      <c r="D137" t="s">
        <v>60</v>
      </c>
      <c r="E137" s="9" t="s">
        <v>63</v>
      </c>
      <c r="F137">
        <v>266</v>
      </c>
      <c r="G137" s="12">
        <v>91238</v>
      </c>
      <c r="H137" s="12">
        <v>69160</v>
      </c>
      <c r="I137" s="12">
        <v>22078</v>
      </c>
    </row>
    <row r="138" spans="1:9" x14ac:dyDescent="0.25">
      <c r="A138" s="11">
        <v>45261</v>
      </c>
      <c r="B138" t="s">
        <v>49</v>
      </c>
      <c r="C138" s="10" t="s">
        <v>87</v>
      </c>
      <c r="D138" t="s">
        <v>55</v>
      </c>
      <c r="E138" s="9" t="s">
        <v>63</v>
      </c>
      <c r="F138">
        <v>1940</v>
      </c>
      <c r="G138" s="12">
        <v>665420</v>
      </c>
      <c r="H138" s="12">
        <v>504400</v>
      </c>
      <c r="I138" s="12">
        <v>161020</v>
      </c>
    </row>
    <row r="139" spans="1:9" x14ac:dyDescent="0.25">
      <c r="A139" s="11">
        <v>45352</v>
      </c>
      <c r="B139" t="s">
        <v>59</v>
      </c>
      <c r="C139" s="10" t="s">
        <v>85</v>
      </c>
      <c r="D139" t="s">
        <v>52</v>
      </c>
      <c r="E139" s="9" t="s">
        <v>64</v>
      </c>
      <c r="F139">
        <v>259</v>
      </c>
      <c r="G139" s="12">
        <v>76146</v>
      </c>
      <c r="H139" s="12">
        <v>64750</v>
      </c>
      <c r="I139" s="12">
        <v>11396</v>
      </c>
    </row>
    <row r="140" spans="1:9" x14ac:dyDescent="0.25">
      <c r="A140" s="11">
        <v>45352</v>
      </c>
      <c r="B140" t="s">
        <v>59</v>
      </c>
      <c r="C140" s="10" t="s">
        <v>87</v>
      </c>
      <c r="D140" t="s">
        <v>55</v>
      </c>
      <c r="E140" s="9" t="s">
        <v>64</v>
      </c>
      <c r="F140">
        <v>1101</v>
      </c>
      <c r="G140" s="12">
        <v>323694</v>
      </c>
      <c r="H140" s="12">
        <v>275250</v>
      </c>
      <c r="I140" s="12">
        <v>48444</v>
      </c>
    </row>
    <row r="141" spans="1:9" x14ac:dyDescent="0.25">
      <c r="A141" s="11">
        <v>45413</v>
      </c>
      <c r="B141" t="s">
        <v>58</v>
      </c>
      <c r="C141" s="10" t="s">
        <v>85</v>
      </c>
      <c r="D141" t="s">
        <v>52</v>
      </c>
      <c r="E141" s="9" t="s">
        <v>64</v>
      </c>
      <c r="F141">
        <v>2276</v>
      </c>
      <c r="G141" s="12">
        <v>278810</v>
      </c>
      <c r="H141" s="12">
        <v>273120</v>
      </c>
      <c r="I141" s="12">
        <v>5690</v>
      </c>
    </row>
    <row r="142" spans="1:9" x14ac:dyDescent="0.25">
      <c r="A142" s="11">
        <v>45200</v>
      </c>
      <c r="B142" t="s">
        <v>49</v>
      </c>
      <c r="C142" s="10" t="s">
        <v>85</v>
      </c>
      <c r="D142" t="s">
        <v>52</v>
      </c>
      <c r="E142" s="9" t="s">
        <v>64</v>
      </c>
      <c r="F142">
        <v>2966</v>
      </c>
      <c r="G142" s="12">
        <v>1017338</v>
      </c>
      <c r="H142" s="12">
        <v>771160</v>
      </c>
      <c r="I142" s="12">
        <v>246178</v>
      </c>
    </row>
    <row r="143" spans="1:9" x14ac:dyDescent="0.25">
      <c r="A143" s="11">
        <v>45597</v>
      </c>
      <c r="B143" t="s">
        <v>49</v>
      </c>
      <c r="C143" s="10" t="s">
        <v>88</v>
      </c>
      <c r="D143" t="s">
        <v>60</v>
      </c>
      <c r="E143" s="9" t="s">
        <v>64</v>
      </c>
      <c r="F143">
        <v>1236</v>
      </c>
      <c r="G143" s="12">
        <v>24225.599999999999</v>
      </c>
      <c r="H143" s="12">
        <v>12360</v>
      </c>
      <c r="I143" s="12">
        <v>11865.599999999999</v>
      </c>
    </row>
    <row r="144" spans="1:9" x14ac:dyDescent="0.25">
      <c r="A144" s="11">
        <v>45597</v>
      </c>
      <c r="B144" t="s">
        <v>49</v>
      </c>
      <c r="C144" s="10" t="s">
        <v>86</v>
      </c>
      <c r="D144" t="s">
        <v>54</v>
      </c>
      <c r="E144" s="9" t="s">
        <v>64</v>
      </c>
      <c r="F144">
        <v>941</v>
      </c>
      <c r="G144" s="12">
        <v>18443.599999999999</v>
      </c>
      <c r="H144" s="12">
        <v>9410</v>
      </c>
      <c r="I144" s="12">
        <v>9033.5999999999985</v>
      </c>
    </row>
    <row r="145" spans="1:9" x14ac:dyDescent="0.25">
      <c r="A145" s="11">
        <v>45627</v>
      </c>
      <c r="B145" t="s">
        <v>59</v>
      </c>
      <c r="C145" s="10" t="s">
        <v>84</v>
      </c>
      <c r="D145" t="s">
        <v>50</v>
      </c>
      <c r="E145" s="9" t="s">
        <v>64</v>
      </c>
      <c r="F145">
        <v>1916</v>
      </c>
      <c r="G145" s="12">
        <v>563304</v>
      </c>
      <c r="H145" s="12">
        <v>479000</v>
      </c>
      <c r="I145" s="12">
        <v>84304</v>
      </c>
    </row>
    <row r="146" spans="1:9" x14ac:dyDescent="0.25">
      <c r="A146" s="11">
        <v>45383</v>
      </c>
      <c r="B146" t="s">
        <v>58</v>
      </c>
      <c r="C146" s="10" t="s">
        <v>86</v>
      </c>
      <c r="D146" t="s">
        <v>54</v>
      </c>
      <c r="E146" s="9" t="s">
        <v>51</v>
      </c>
      <c r="F146">
        <v>4243.5</v>
      </c>
      <c r="G146" s="12">
        <v>514524.375</v>
      </c>
      <c r="H146" s="12">
        <v>509220</v>
      </c>
      <c r="I146" s="12">
        <v>5304.375</v>
      </c>
    </row>
    <row r="147" spans="1:9" x14ac:dyDescent="0.25">
      <c r="A147" s="11">
        <v>45383</v>
      </c>
      <c r="B147" t="s">
        <v>49</v>
      </c>
      <c r="C147" s="10" t="s">
        <v>85</v>
      </c>
      <c r="D147" t="s">
        <v>52</v>
      </c>
      <c r="E147" s="9" t="s">
        <v>51</v>
      </c>
      <c r="F147">
        <v>2580</v>
      </c>
      <c r="G147" s="12">
        <v>50052</v>
      </c>
      <c r="H147" s="12">
        <v>25800</v>
      </c>
      <c r="I147" s="12">
        <v>24252</v>
      </c>
    </row>
    <row r="148" spans="1:9" x14ac:dyDescent="0.25">
      <c r="A148" s="11">
        <v>45444</v>
      </c>
      <c r="B148" t="s">
        <v>59</v>
      </c>
      <c r="C148" s="10" t="s">
        <v>85</v>
      </c>
      <c r="D148" t="s">
        <v>52</v>
      </c>
      <c r="E148" s="9" t="s">
        <v>51</v>
      </c>
      <c r="F148">
        <v>689</v>
      </c>
      <c r="G148" s="12">
        <v>200499</v>
      </c>
      <c r="H148" s="12">
        <v>172250</v>
      </c>
      <c r="I148" s="12">
        <v>28249</v>
      </c>
    </row>
    <row r="149" spans="1:9" x14ac:dyDescent="0.25">
      <c r="A149" s="11">
        <v>45536</v>
      </c>
      <c r="B149" t="s">
        <v>57</v>
      </c>
      <c r="C149" s="10" t="s">
        <v>88</v>
      </c>
      <c r="D149" t="s">
        <v>60</v>
      </c>
      <c r="E149" s="9" t="s">
        <v>51</v>
      </c>
      <c r="F149">
        <v>1947</v>
      </c>
      <c r="G149" s="12">
        <v>22663.08</v>
      </c>
      <c r="H149" s="12">
        <v>5841</v>
      </c>
      <c r="I149" s="12">
        <v>16822.080000000002</v>
      </c>
    </row>
    <row r="150" spans="1:9" x14ac:dyDescent="0.25">
      <c r="A150" s="11">
        <v>45261</v>
      </c>
      <c r="B150" t="s">
        <v>57</v>
      </c>
      <c r="C150" s="10" t="s">
        <v>84</v>
      </c>
      <c r="D150" t="s">
        <v>50</v>
      </c>
      <c r="E150" s="9" t="s">
        <v>51</v>
      </c>
      <c r="F150">
        <v>908</v>
      </c>
      <c r="G150" s="12">
        <v>10569.12</v>
      </c>
      <c r="H150" s="12">
        <v>2724</v>
      </c>
      <c r="I150" s="12">
        <v>7845.1200000000008</v>
      </c>
    </row>
    <row r="151" spans="1:9" x14ac:dyDescent="0.25">
      <c r="A151" s="11">
        <v>45323</v>
      </c>
      <c r="B151" t="s">
        <v>49</v>
      </c>
      <c r="C151" s="10" t="s">
        <v>85</v>
      </c>
      <c r="D151" t="s">
        <v>52</v>
      </c>
      <c r="E151" s="9" t="s">
        <v>56</v>
      </c>
      <c r="F151">
        <v>1958</v>
      </c>
      <c r="G151" s="12">
        <v>13294.82</v>
      </c>
      <c r="H151" s="12">
        <v>9790</v>
      </c>
      <c r="I151" s="12">
        <v>3504.8199999999997</v>
      </c>
    </row>
    <row r="152" spans="1:9" x14ac:dyDescent="0.25">
      <c r="A152" s="11">
        <v>45444</v>
      </c>
      <c r="B152" t="s">
        <v>57</v>
      </c>
      <c r="C152" s="10" t="s">
        <v>86</v>
      </c>
      <c r="D152" t="s">
        <v>54</v>
      </c>
      <c r="E152" s="9" t="s">
        <v>56</v>
      </c>
      <c r="F152">
        <v>1901</v>
      </c>
      <c r="G152" s="12">
        <v>22127.64</v>
      </c>
      <c r="H152" s="12">
        <v>5703</v>
      </c>
      <c r="I152" s="12">
        <v>16424.64</v>
      </c>
    </row>
    <row r="153" spans="1:9" x14ac:dyDescent="0.25">
      <c r="A153" s="11">
        <v>45536</v>
      </c>
      <c r="B153" t="s">
        <v>49</v>
      </c>
      <c r="C153" s="10" t="s">
        <v>86</v>
      </c>
      <c r="D153" t="s">
        <v>54</v>
      </c>
      <c r="E153" s="9" t="s">
        <v>56</v>
      </c>
      <c r="F153">
        <v>544</v>
      </c>
      <c r="G153" s="12">
        <v>3693.76</v>
      </c>
      <c r="H153" s="12">
        <v>2720</v>
      </c>
      <c r="I153" s="12">
        <v>973.76000000000022</v>
      </c>
    </row>
    <row r="154" spans="1:9" x14ac:dyDescent="0.25">
      <c r="A154" s="11">
        <v>45170</v>
      </c>
      <c r="B154" t="s">
        <v>49</v>
      </c>
      <c r="C154" s="10" t="s">
        <v>85</v>
      </c>
      <c r="D154" t="s">
        <v>52</v>
      </c>
      <c r="E154" s="9" t="s">
        <v>56</v>
      </c>
      <c r="F154">
        <v>1797</v>
      </c>
      <c r="G154" s="12">
        <v>610081.5</v>
      </c>
      <c r="H154" s="12">
        <v>467220</v>
      </c>
      <c r="I154" s="12">
        <v>142861.5</v>
      </c>
    </row>
    <row r="155" spans="1:9" x14ac:dyDescent="0.25">
      <c r="A155" s="11">
        <v>45627</v>
      </c>
      <c r="B155" t="s">
        <v>58</v>
      </c>
      <c r="C155" s="10" t="s">
        <v>86</v>
      </c>
      <c r="D155" t="s">
        <v>54</v>
      </c>
      <c r="E155" s="9" t="s">
        <v>56</v>
      </c>
      <c r="F155">
        <v>1287</v>
      </c>
      <c r="G155" s="12">
        <v>156048.75</v>
      </c>
      <c r="H155" s="12">
        <v>154440</v>
      </c>
      <c r="I155" s="12">
        <v>1608.75</v>
      </c>
    </row>
    <row r="156" spans="1:9" x14ac:dyDescent="0.25">
      <c r="A156" s="11">
        <v>45627</v>
      </c>
      <c r="B156" t="s">
        <v>58</v>
      </c>
      <c r="C156" s="10" t="s">
        <v>85</v>
      </c>
      <c r="D156" t="s">
        <v>52</v>
      </c>
      <c r="E156" s="9" t="s">
        <v>56</v>
      </c>
      <c r="F156">
        <v>1706</v>
      </c>
      <c r="G156" s="12">
        <v>206852.5</v>
      </c>
      <c r="H156" s="12">
        <v>204720</v>
      </c>
      <c r="I156" s="12">
        <v>2132.5</v>
      </c>
    </row>
    <row r="157" spans="1:9" x14ac:dyDescent="0.25">
      <c r="A157" s="11">
        <v>45292</v>
      </c>
      <c r="B157" t="s">
        <v>59</v>
      </c>
      <c r="C157" s="10" t="s">
        <v>86</v>
      </c>
      <c r="D157" t="s">
        <v>54</v>
      </c>
      <c r="E157" s="9" t="s">
        <v>61</v>
      </c>
      <c r="F157">
        <v>2434.5</v>
      </c>
      <c r="G157" s="12">
        <v>708439.5</v>
      </c>
      <c r="H157" s="12">
        <v>608625</v>
      </c>
      <c r="I157" s="12">
        <v>99814.5</v>
      </c>
    </row>
    <row r="158" spans="1:9" x14ac:dyDescent="0.25">
      <c r="A158" s="11">
        <v>45352</v>
      </c>
      <c r="B158" t="s">
        <v>58</v>
      </c>
      <c r="C158" s="10" t="s">
        <v>84</v>
      </c>
      <c r="D158" t="s">
        <v>50</v>
      </c>
      <c r="E158" s="9" t="s">
        <v>61</v>
      </c>
      <c r="F158">
        <v>1774</v>
      </c>
      <c r="G158" s="12">
        <v>215097.5</v>
      </c>
      <c r="H158" s="12">
        <v>212880</v>
      </c>
      <c r="I158" s="12">
        <v>2217.5</v>
      </c>
    </row>
    <row r="159" spans="1:9" x14ac:dyDescent="0.25">
      <c r="A159" s="11">
        <v>45444</v>
      </c>
      <c r="B159" t="s">
        <v>57</v>
      </c>
      <c r="C159" s="10" t="s">
        <v>86</v>
      </c>
      <c r="D159" t="s">
        <v>54</v>
      </c>
      <c r="E159" s="9" t="s">
        <v>61</v>
      </c>
      <c r="F159">
        <v>1901</v>
      </c>
      <c r="G159" s="12">
        <v>22127.64</v>
      </c>
      <c r="H159" s="12">
        <v>5703</v>
      </c>
      <c r="I159" s="12">
        <v>16424.64</v>
      </c>
    </row>
    <row r="160" spans="1:9" x14ac:dyDescent="0.25">
      <c r="A160" s="11">
        <v>45444</v>
      </c>
      <c r="B160" t="s">
        <v>59</v>
      </c>
      <c r="C160" s="10" t="s">
        <v>85</v>
      </c>
      <c r="D160" t="s">
        <v>52</v>
      </c>
      <c r="E160" s="9" t="s">
        <v>61</v>
      </c>
      <c r="F160">
        <v>689</v>
      </c>
      <c r="G160" s="12">
        <v>200499</v>
      </c>
      <c r="H160" s="12">
        <v>172250</v>
      </c>
      <c r="I160" s="12">
        <v>28249</v>
      </c>
    </row>
    <row r="161" spans="1:9" x14ac:dyDescent="0.25">
      <c r="A161" s="11">
        <v>45444</v>
      </c>
      <c r="B161" t="s">
        <v>58</v>
      </c>
      <c r="C161" s="10" t="s">
        <v>85</v>
      </c>
      <c r="D161" t="s">
        <v>52</v>
      </c>
      <c r="E161" s="9" t="s">
        <v>61</v>
      </c>
      <c r="F161">
        <v>1570</v>
      </c>
      <c r="G161" s="12">
        <v>190362.5</v>
      </c>
      <c r="H161" s="12">
        <v>188400</v>
      </c>
      <c r="I161" s="12">
        <v>1962.5</v>
      </c>
    </row>
    <row r="162" spans="1:9" x14ac:dyDescent="0.25">
      <c r="A162" s="11">
        <v>45474</v>
      </c>
      <c r="B162" t="s">
        <v>57</v>
      </c>
      <c r="C162" s="10" t="s">
        <v>88</v>
      </c>
      <c r="D162" t="s">
        <v>60</v>
      </c>
      <c r="E162" s="9" t="s">
        <v>61</v>
      </c>
      <c r="F162">
        <v>1369.5</v>
      </c>
      <c r="G162" s="12">
        <v>15940.98</v>
      </c>
      <c r="H162" s="12">
        <v>4108.5</v>
      </c>
      <c r="I162" s="12">
        <v>11832.48</v>
      </c>
    </row>
    <row r="163" spans="1:9" x14ac:dyDescent="0.25">
      <c r="A163" s="11">
        <v>45566</v>
      </c>
      <c r="B163" t="s">
        <v>58</v>
      </c>
      <c r="C163" s="10" t="s">
        <v>84</v>
      </c>
      <c r="D163" t="s">
        <v>50</v>
      </c>
      <c r="E163" s="9" t="s">
        <v>61</v>
      </c>
      <c r="F163">
        <v>2009</v>
      </c>
      <c r="G163" s="12">
        <v>243591.25</v>
      </c>
      <c r="H163" s="12">
        <v>241080</v>
      </c>
      <c r="I163" s="12">
        <v>2511.25</v>
      </c>
    </row>
    <row r="164" spans="1:9" x14ac:dyDescent="0.25">
      <c r="A164" s="11">
        <v>45200</v>
      </c>
      <c r="B164" t="s">
        <v>53</v>
      </c>
      <c r="C164" s="10" t="s">
        <v>85</v>
      </c>
      <c r="D164" t="s">
        <v>52</v>
      </c>
      <c r="E164" s="9" t="s">
        <v>61</v>
      </c>
      <c r="F164">
        <v>1945</v>
      </c>
      <c r="G164" s="12">
        <v>28299.75</v>
      </c>
      <c r="H164" s="12">
        <v>19450</v>
      </c>
      <c r="I164" s="12">
        <v>8849.75</v>
      </c>
    </row>
    <row r="165" spans="1:9" x14ac:dyDescent="0.25">
      <c r="A165" s="11">
        <v>45627</v>
      </c>
      <c r="B165" t="s">
        <v>58</v>
      </c>
      <c r="C165" s="10" t="s">
        <v>86</v>
      </c>
      <c r="D165" t="s">
        <v>54</v>
      </c>
      <c r="E165" s="9" t="s">
        <v>61</v>
      </c>
      <c r="F165">
        <v>1287</v>
      </c>
      <c r="G165" s="12">
        <v>156048.75</v>
      </c>
      <c r="H165" s="12">
        <v>154440</v>
      </c>
      <c r="I165" s="12">
        <v>1608.75</v>
      </c>
    </row>
    <row r="166" spans="1:9" x14ac:dyDescent="0.25">
      <c r="A166" s="11">
        <v>45627</v>
      </c>
      <c r="B166" t="s">
        <v>58</v>
      </c>
      <c r="C166" s="10" t="s">
        <v>85</v>
      </c>
      <c r="D166" t="s">
        <v>52</v>
      </c>
      <c r="E166" s="9" t="s">
        <v>61</v>
      </c>
      <c r="F166">
        <v>1706</v>
      </c>
      <c r="G166" s="12">
        <v>206852.5</v>
      </c>
      <c r="H166" s="12">
        <v>204720</v>
      </c>
      <c r="I166" s="12">
        <v>2132.5</v>
      </c>
    </row>
    <row r="167" spans="1:9" x14ac:dyDescent="0.25">
      <c r="A167" s="11">
        <v>45566</v>
      </c>
      <c r="B167" t="s">
        <v>58</v>
      </c>
      <c r="C167" s="10" t="s">
        <v>84</v>
      </c>
      <c r="D167" t="s">
        <v>50</v>
      </c>
      <c r="E167" s="9" t="s">
        <v>62</v>
      </c>
      <c r="F167">
        <v>2009</v>
      </c>
      <c r="G167" s="12">
        <v>243591.25</v>
      </c>
      <c r="H167" s="12">
        <v>241080</v>
      </c>
      <c r="I167" s="12">
        <v>2511.25</v>
      </c>
    </row>
    <row r="168" spans="1:9" x14ac:dyDescent="0.25">
      <c r="A168" s="11">
        <v>45323</v>
      </c>
      <c r="B168" t="s">
        <v>59</v>
      </c>
      <c r="C168" s="10" t="s">
        <v>88</v>
      </c>
      <c r="D168" t="s">
        <v>60</v>
      </c>
      <c r="E168" s="9" t="s">
        <v>63</v>
      </c>
      <c r="F168">
        <v>2844</v>
      </c>
      <c r="G168" s="12">
        <v>827604</v>
      </c>
      <c r="H168" s="12">
        <v>711000</v>
      </c>
      <c r="I168" s="12">
        <v>116604</v>
      </c>
    </row>
    <row r="169" spans="1:9" x14ac:dyDescent="0.25">
      <c r="A169" s="11">
        <v>45383</v>
      </c>
      <c r="B169" t="s">
        <v>57</v>
      </c>
      <c r="C169" s="10" t="s">
        <v>87</v>
      </c>
      <c r="D169" t="s">
        <v>55</v>
      </c>
      <c r="E169" s="9" t="s">
        <v>63</v>
      </c>
      <c r="F169">
        <v>1916</v>
      </c>
      <c r="G169" s="12">
        <v>22302.240000000002</v>
      </c>
      <c r="H169" s="12">
        <v>5748</v>
      </c>
      <c r="I169" s="12">
        <v>16554.240000000002</v>
      </c>
    </row>
    <row r="170" spans="1:9" x14ac:dyDescent="0.25">
      <c r="A170" s="11">
        <v>45444</v>
      </c>
      <c r="B170" t="s">
        <v>58</v>
      </c>
      <c r="C170" s="10" t="s">
        <v>85</v>
      </c>
      <c r="D170" t="s">
        <v>52</v>
      </c>
      <c r="E170" s="9" t="s">
        <v>63</v>
      </c>
      <c r="F170">
        <v>1570</v>
      </c>
      <c r="G170" s="12">
        <v>190362.5</v>
      </c>
      <c r="H170" s="12">
        <v>188400</v>
      </c>
      <c r="I170" s="12">
        <v>1962.5</v>
      </c>
    </row>
    <row r="171" spans="1:9" x14ac:dyDescent="0.25">
      <c r="A171" s="11">
        <v>45505</v>
      </c>
      <c r="B171" t="s">
        <v>59</v>
      </c>
      <c r="C171" s="10" t="s">
        <v>84</v>
      </c>
      <c r="D171" t="s">
        <v>50</v>
      </c>
      <c r="E171" s="9" t="s">
        <v>63</v>
      </c>
      <c r="F171">
        <v>1874</v>
      </c>
      <c r="G171" s="12">
        <v>545334</v>
      </c>
      <c r="H171" s="12">
        <v>468500</v>
      </c>
      <c r="I171" s="12">
        <v>76834</v>
      </c>
    </row>
    <row r="172" spans="1:9" x14ac:dyDescent="0.25">
      <c r="A172" s="11">
        <v>45505</v>
      </c>
      <c r="B172" t="s">
        <v>49</v>
      </c>
      <c r="C172" s="10" t="s">
        <v>87</v>
      </c>
      <c r="D172" t="s">
        <v>55</v>
      </c>
      <c r="E172" s="9" t="s">
        <v>63</v>
      </c>
      <c r="F172">
        <v>1642</v>
      </c>
      <c r="G172" s="12">
        <v>557459</v>
      </c>
      <c r="H172" s="12">
        <v>426920</v>
      </c>
      <c r="I172" s="12">
        <v>130539</v>
      </c>
    </row>
    <row r="173" spans="1:9" x14ac:dyDescent="0.25">
      <c r="A173" s="11">
        <v>45200</v>
      </c>
      <c r="B173" t="s">
        <v>53</v>
      </c>
      <c r="C173" s="10" t="s">
        <v>85</v>
      </c>
      <c r="D173" t="s">
        <v>52</v>
      </c>
      <c r="E173" s="9" t="s">
        <v>63</v>
      </c>
      <c r="F173">
        <v>1945</v>
      </c>
      <c r="G173" s="12">
        <v>28299.75</v>
      </c>
      <c r="H173" s="12">
        <v>19450</v>
      </c>
      <c r="I173" s="12">
        <v>8849.75</v>
      </c>
    </row>
    <row r="174" spans="1:9" x14ac:dyDescent="0.25">
      <c r="A174" s="11">
        <v>45413</v>
      </c>
      <c r="B174" t="s">
        <v>49</v>
      </c>
      <c r="C174" s="10" t="s">
        <v>84</v>
      </c>
      <c r="D174" t="s">
        <v>50</v>
      </c>
      <c r="E174" s="9" t="s">
        <v>51</v>
      </c>
      <c r="F174">
        <v>831</v>
      </c>
      <c r="G174" s="12">
        <v>16121.4</v>
      </c>
      <c r="H174" s="12">
        <v>8310</v>
      </c>
      <c r="I174" s="12">
        <v>7811.4</v>
      </c>
    </row>
    <row r="175" spans="1:9" x14ac:dyDescent="0.25">
      <c r="A175" s="11">
        <v>45170</v>
      </c>
      <c r="B175" t="s">
        <v>49</v>
      </c>
      <c r="C175" s="10" t="s">
        <v>87</v>
      </c>
      <c r="D175" t="s">
        <v>55</v>
      </c>
      <c r="E175" s="9" t="s">
        <v>61</v>
      </c>
      <c r="F175">
        <v>1760</v>
      </c>
      <c r="G175" s="12">
        <v>11950.4</v>
      </c>
      <c r="H175" s="12">
        <v>8800</v>
      </c>
      <c r="I175" s="12">
        <v>3150.3999999999996</v>
      </c>
    </row>
    <row r="176" spans="1:9" x14ac:dyDescent="0.25">
      <c r="A176" s="11">
        <v>45383</v>
      </c>
      <c r="B176" t="s">
        <v>49</v>
      </c>
      <c r="C176" s="10" t="s">
        <v>84</v>
      </c>
      <c r="D176" t="s">
        <v>50</v>
      </c>
      <c r="E176" s="9" t="s">
        <v>62</v>
      </c>
      <c r="F176">
        <v>3850.5</v>
      </c>
      <c r="G176" s="12">
        <v>74699.700000000012</v>
      </c>
      <c r="H176" s="12">
        <v>38505</v>
      </c>
      <c r="I176" s="12">
        <v>36194.700000000004</v>
      </c>
    </row>
    <row r="177" spans="1:9" x14ac:dyDescent="0.25">
      <c r="A177" s="11">
        <v>45292</v>
      </c>
      <c r="B177" t="s">
        <v>57</v>
      </c>
      <c r="C177" s="10" t="s">
        <v>85</v>
      </c>
      <c r="D177" t="s">
        <v>52</v>
      </c>
      <c r="E177" s="9" t="s">
        <v>63</v>
      </c>
      <c r="F177">
        <v>2479</v>
      </c>
      <c r="G177" s="12">
        <v>28855.56</v>
      </c>
      <c r="H177" s="12">
        <v>7437</v>
      </c>
      <c r="I177" s="12">
        <v>21418.560000000001</v>
      </c>
    </row>
    <row r="178" spans="1:9" x14ac:dyDescent="0.25">
      <c r="A178" s="11">
        <v>45566</v>
      </c>
      <c r="B178" t="s">
        <v>53</v>
      </c>
      <c r="C178" s="10" t="s">
        <v>87</v>
      </c>
      <c r="D178" t="s">
        <v>55</v>
      </c>
      <c r="E178" s="9" t="s">
        <v>56</v>
      </c>
      <c r="F178">
        <v>2031</v>
      </c>
      <c r="G178" s="12">
        <v>29246.400000000001</v>
      </c>
      <c r="H178" s="12">
        <v>20310</v>
      </c>
      <c r="I178" s="12">
        <v>8936.4000000000015</v>
      </c>
    </row>
    <row r="179" spans="1:9" x14ac:dyDescent="0.25">
      <c r="A179" s="11">
        <v>45566</v>
      </c>
      <c r="B179" t="s">
        <v>53</v>
      </c>
      <c r="C179" s="10" t="s">
        <v>87</v>
      </c>
      <c r="D179" t="s">
        <v>55</v>
      </c>
      <c r="E179" s="9" t="s">
        <v>61</v>
      </c>
      <c r="F179">
        <v>2031</v>
      </c>
      <c r="G179" s="12">
        <v>29246.400000000001</v>
      </c>
      <c r="H179" s="12">
        <v>20310</v>
      </c>
      <c r="I179" s="12">
        <v>8936.4000000000015</v>
      </c>
    </row>
    <row r="180" spans="1:9" x14ac:dyDescent="0.25">
      <c r="A180" s="11">
        <v>45261</v>
      </c>
      <c r="B180" t="s">
        <v>53</v>
      </c>
      <c r="C180" s="10" t="s">
        <v>86</v>
      </c>
      <c r="D180" t="s">
        <v>54</v>
      </c>
      <c r="E180" s="9" t="s">
        <v>61</v>
      </c>
      <c r="F180">
        <v>2261</v>
      </c>
      <c r="G180" s="12">
        <v>32558.400000000001</v>
      </c>
      <c r="H180" s="12">
        <v>22610</v>
      </c>
      <c r="I180" s="12">
        <v>9948.4000000000015</v>
      </c>
    </row>
    <row r="181" spans="1:9" x14ac:dyDescent="0.25">
      <c r="A181" s="11">
        <v>45170</v>
      </c>
      <c r="B181" t="s">
        <v>49</v>
      </c>
      <c r="C181" s="10" t="s">
        <v>88</v>
      </c>
      <c r="D181" t="s">
        <v>60</v>
      </c>
      <c r="E181" s="9" t="s">
        <v>62</v>
      </c>
      <c r="F181">
        <v>736</v>
      </c>
      <c r="G181" s="12">
        <v>14131.2</v>
      </c>
      <c r="H181" s="12">
        <v>7360</v>
      </c>
      <c r="I181" s="12">
        <v>6771.2000000000007</v>
      </c>
    </row>
    <row r="182" spans="1:9" x14ac:dyDescent="0.25">
      <c r="A182" s="11">
        <v>45200</v>
      </c>
      <c r="B182" t="s">
        <v>49</v>
      </c>
      <c r="C182" s="10" t="s">
        <v>84</v>
      </c>
      <c r="D182" t="s">
        <v>50</v>
      </c>
      <c r="E182" s="9" t="s">
        <v>51</v>
      </c>
      <c r="F182">
        <v>2851</v>
      </c>
      <c r="G182" s="12">
        <v>19158.72</v>
      </c>
      <c r="H182" s="12">
        <v>14255</v>
      </c>
      <c r="I182" s="12">
        <v>4903.7200000000012</v>
      </c>
    </row>
    <row r="183" spans="1:9" x14ac:dyDescent="0.25">
      <c r="A183" s="11">
        <v>45566</v>
      </c>
      <c r="B183" t="s">
        <v>59</v>
      </c>
      <c r="C183" s="10" t="s">
        <v>85</v>
      </c>
      <c r="D183" t="s">
        <v>52</v>
      </c>
      <c r="E183" s="9" t="s">
        <v>51</v>
      </c>
      <c r="F183">
        <v>2021</v>
      </c>
      <c r="G183" s="12">
        <v>582048</v>
      </c>
      <c r="H183" s="12">
        <v>505250</v>
      </c>
      <c r="I183" s="12">
        <v>76798</v>
      </c>
    </row>
    <row r="184" spans="1:9" x14ac:dyDescent="0.25">
      <c r="A184" s="11">
        <v>45627</v>
      </c>
      <c r="B184" t="s">
        <v>49</v>
      </c>
      <c r="C184" s="10" t="s">
        <v>88</v>
      </c>
      <c r="D184" t="s">
        <v>60</v>
      </c>
      <c r="E184" s="9" t="s">
        <v>51</v>
      </c>
      <c r="F184">
        <v>274</v>
      </c>
      <c r="G184" s="12">
        <v>92064</v>
      </c>
      <c r="H184" s="12">
        <v>71240</v>
      </c>
      <c r="I184" s="12">
        <v>20824</v>
      </c>
    </row>
    <row r="185" spans="1:9" x14ac:dyDescent="0.25">
      <c r="A185" s="11">
        <v>45352</v>
      </c>
      <c r="B185" t="s">
        <v>53</v>
      </c>
      <c r="C185" s="10" t="s">
        <v>84</v>
      </c>
      <c r="D185" t="s">
        <v>50</v>
      </c>
      <c r="E185" s="9" t="s">
        <v>56</v>
      </c>
      <c r="F185">
        <v>1967</v>
      </c>
      <c r="G185" s="12">
        <v>28324.799999999999</v>
      </c>
      <c r="H185" s="12">
        <v>19670</v>
      </c>
      <c r="I185" s="12">
        <v>8654.7999999999993</v>
      </c>
    </row>
    <row r="186" spans="1:9" x14ac:dyDescent="0.25">
      <c r="A186" s="11">
        <v>45505</v>
      </c>
      <c r="B186" t="s">
        <v>59</v>
      </c>
      <c r="C186" s="10" t="s">
        <v>85</v>
      </c>
      <c r="D186" t="s">
        <v>52</v>
      </c>
      <c r="E186" s="9" t="s">
        <v>56</v>
      </c>
      <c r="F186">
        <v>1859</v>
      </c>
      <c r="G186" s="12">
        <v>535392</v>
      </c>
      <c r="H186" s="12">
        <v>464750</v>
      </c>
      <c r="I186" s="12">
        <v>70642</v>
      </c>
    </row>
    <row r="187" spans="1:9" x14ac:dyDescent="0.25">
      <c r="A187" s="11">
        <v>45200</v>
      </c>
      <c r="B187" t="s">
        <v>49</v>
      </c>
      <c r="C187" s="10" t="s">
        <v>84</v>
      </c>
      <c r="D187" t="s">
        <v>50</v>
      </c>
      <c r="E187" s="9" t="s">
        <v>56</v>
      </c>
      <c r="F187">
        <v>2851</v>
      </c>
      <c r="G187" s="12">
        <v>19158.72</v>
      </c>
      <c r="H187" s="12">
        <v>14255</v>
      </c>
      <c r="I187" s="12">
        <v>4903.7200000000012</v>
      </c>
    </row>
    <row r="188" spans="1:9" x14ac:dyDescent="0.25">
      <c r="A188" s="11">
        <v>45566</v>
      </c>
      <c r="B188" t="s">
        <v>59</v>
      </c>
      <c r="C188" s="10" t="s">
        <v>85</v>
      </c>
      <c r="D188" t="s">
        <v>52</v>
      </c>
      <c r="E188" s="9" t="s">
        <v>56</v>
      </c>
      <c r="F188">
        <v>2021</v>
      </c>
      <c r="G188" s="12">
        <v>582048</v>
      </c>
      <c r="H188" s="12">
        <v>505250</v>
      </c>
      <c r="I188" s="12">
        <v>76798</v>
      </c>
    </row>
    <row r="189" spans="1:9" x14ac:dyDescent="0.25">
      <c r="A189" s="11">
        <v>45627</v>
      </c>
      <c r="B189" t="s">
        <v>58</v>
      </c>
      <c r="C189" s="10" t="s">
        <v>87</v>
      </c>
      <c r="D189" t="s">
        <v>55</v>
      </c>
      <c r="E189" s="9" t="s">
        <v>56</v>
      </c>
      <c r="F189">
        <v>1138</v>
      </c>
      <c r="G189" s="12">
        <v>136560</v>
      </c>
      <c r="H189" s="12">
        <v>136560</v>
      </c>
      <c r="I189" s="12">
        <v>0</v>
      </c>
    </row>
    <row r="190" spans="1:9" x14ac:dyDescent="0.25">
      <c r="A190" s="11">
        <v>45292</v>
      </c>
      <c r="B190" t="s">
        <v>49</v>
      </c>
      <c r="C190" s="10" t="s">
        <v>84</v>
      </c>
      <c r="D190" t="s">
        <v>50</v>
      </c>
      <c r="E190" s="9" t="s">
        <v>61</v>
      </c>
      <c r="F190">
        <v>4251</v>
      </c>
      <c r="G190" s="12">
        <v>28566.720000000001</v>
      </c>
      <c r="H190" s="12">
        <v>21255</v>
      </c>
      <c r="I190" s="12">
        <v>7311.7199999999993</v>
      </c>
    </row>
    <row r="191" spans="1:9" x14ac:dyDescent="0.25">
      <c r="A191" s="11">
        <v>45352</v>
      </c>
      <c r="B191" t="s">
        <v>58</v>
      </c>
      <c r="C191" s="10" t="s">
        <v>85</v>
      </c>
      <c r="D191" t="s">
        <v>52</v>
      </c>
      <c r="E191" s="9" t="s">
        <v>61</v>
      </c>
      <c r="F191">
        <v>795</v>
      </c>
      <c r="G191" s="12">
        <v>95400</v>
      </c>
      <c r="H191" s="12">
        <v>95400</v>
      </c>
      <c r="I191" s="12">
        <v>0</v>
      </c>
    </row>
    <row r="192" spans="1:9" x14ac:dyDescent="0.25">
      <c r="A192" s="11">
        <v>45383</v>
      </c>
      <c r="B192" t="s">
        <v>59</v>
      </c>
      <c r="C192" s="10" t="s">
        <v>85</v>
      </c>
      <c r="D192" t="s">
        <v>52</v>
      </c>
      <c r="E192" s="9" t="s">
        <v>61</v>
      </c>
      <c r="F192">
        <v>1414.5</v>
      </c>
      <c r="G192" s="12">
        <v>407376</v>
      </c>
      <c r="H192" s="12">
        <v>353625</v>
      </c>
      <c r="I192" s="12">
        <v>53751</v>
      </c>
    </row>
    <row r="193" spans="1:9" x14ac:dyDescent="0.25">
      <c r="A193" s="11">
        <v>45413</v>
      </c>
      <c r="B193" t="s">
        <v>59</v>
      </c>
      <c r="C193" s="10" t="s">
        <v>88</v>
      </c>
      <c r="D193" t="s">
        <v>60</v>
      </c>
      <c r="E193" s="9" t="s">
        <v>61</v>
      </c>
      <c r="F193">
        <v>2918</v>
      </c>
      <c r="G193" s="12">
        <v>840384</v>
      </c>
      <c r="H193" s="12">
        <v>729500</v>
      </c>
      <c r="I193" s="12">
        <v>110884</v>
      </c>
    </row>
    <row r="194" spans="1:9" x14ac:dyDescent="0.25">
      <c r="A194" s="11">
        <v>45474</v>
      </c>
      <c r="B194" t="s">
        <v>49</v>
      </c>
      <c r="C194" s="10" t="s">
        <v>88</v>
      </c>
      <c r="D194" t="s">
        <v>60</v>
      </c>
      <c r="E194" s="9" t="s">
        <v>61</v>
      </c>
      <c r="F194">
        <v>3450</v>
      </c>
      <c r="G194" s="12">
        <v>1159200</v>
      </c>
      <c r="H194" s="12">
        <v>897000</v>
      </c>
      <c r="I194" s="12">
        <v>262200</v>
      </c>
    </row>
    <row r="195" spans="1:9" x14ac:dyDescent="0.25">
      <c r="A195" s="11">
        <v>45474</v>
      </c>
      <c r="B195" t="s">
        <v>58</v>
      </c>
      <c r="C195" s="10" t="s">
        <v>86</v>
      </c>
      <c r="D195" t="s">
        <v>54</v>
      </c>
      <c r="E195" s="9" t="s">
        <v>61</v>
      </c>
      <c r="F195">
        <v>2988</v>
      </c>
      <c r="G195" s="12">
        <v>358560</v>
      </c>
      <c r="H195" s="12">
        <v>358560</v>
      </c>
      <c r="I195" s="12">
        <v>0</v>
      </c>
    </row>
    <row r="196" spans="1:9" x14ac:dyDescent="0.25">
      <c r="A196" s="11">
        <v>45536</v>
      </c>
      <c r="B196" t="s">
        <v>53</v>
      </c>
      <c r="C196" s="10" t="s">
        <v>84</v>
      </c>
      <c r="D196" t="s">
        <v>50</v>
      </c>
      <c r="E196" s="9" t="s">
        <v>61</v>
      </c>
      <c r="F196">
        <v>218</v>
      </c>
      <c r="G196" s="12">
        <v>3139.2</v>
      </c>
      <c r="H196" s="12">
        <v>2180</v>
      </c>
      <c r="I196" s="12">
        <v>959.19999999999982</v>
      </c>
    </row>
    <row r="197" spans="1:9" x14ac:dyDescent="0.25">
      <c r="A197" s="11">
        <v>45536</v>
      </c>
      <c r="B197" t="s">
        <v>49</v>
      </c>
      <c r="C197" s="10" t="s">
        <v>84</v>
      </c>
      <c r="D197" t="s">
        <v>50</v>
      </c>
      <c r="E197" s="9" t="s">
        <v>61</v>
      </c>
      <c r="F197">
        <v>2074</v>
      </c>
      <c r="G197" s="12">
        <v>39820.800000000003</v>
      </c>
      <c r="H197" s="12">
        <v>20740</v>
      </c>
      <c r="I197" s="12">
        <v>19080.800000000003</v>
      </c>
    </row>
    <row r="198" spans="1:9" x14ac:dyDescent="0.25">
      <c r="A198" s="11">
        <v>45536</v>
      </c>
      <c r="B198" t="s">
        <v>49</v>
      </c>
      <c r="C198" s="10" t="s">
        <v>88</v>
      </c>
      <c r="D198" t="s">
        <v>60</v>
      </c>
      <c r="E198" s="9" t="s">
        <v>61</v>
      </c>
      <c r="F198">
        <v>1056</v>
      </c>
      <c r="G198" s="12">
        <v>20275.2</v>
      </c>
      <c r="H198" s="12">
        <v>10560</v>
      </c>
      <c r="I198" s="12">
        <v>9715.2000000000007</v>
      </c>
    </row>
    <row r="199" spans="1:9" x14ac:dyDescent="0.25">
      <c r="A199" s="11">
        <v>45200</v>
      </c>
      <c r="B199" t="s">
        <v>53</v>
      </c>
      <c r="C199" s="10" t="s">
        <v>88</v>
      </c>
      <c r="D199" t="s">
        <v>60</v>
      </c>
      <c r="E199" s="9" t="s">
        <v>61</v>
      </c>
      <c r="F199">
        <v>671</v>
      </c>
      <c r="G199" s="12">
        <v>9662.4</v>
      </c>
      <c r="H199" s="12">
        <v>6710</v>
      </c>
      <c r="I199" s="12">
        <v>2952.3999999999996</v>
      </c>
    </row>
    <row r="200" spans="1:9" x14ac:dyDescent="0.25">
      <c r="A200" s="11">
        <v>45200</v>
      </c>
      <c r="B200" t="s">
        <v>53</v>
      </c>
      <c r="C200" s="10" t="s">
        <v>87</v>
      </c>
      <c r="D200" t="s">
        <v>55</v>
      </c>
      <c r="E200" s="9" t="s">
        <v>61</v>
      </c>
      <c r="F200">
        <v>1514</v>
      </c>
      <c r="G200" s="12">
        <v>21801.599999999999</v>
      </c>
      <c r="H200" s="12">
        <v>15140</v>
      </c>
      <c r="I200" s="12">
        <v>6661.5999999999985</v>
      </c>
    </row>
    <row r="201" spans="1:9" x14ac:dyDescent="0.25">
      <c r="A201" s="11">
        <v>45627</v>
      </c>
      <c r="B201" t="s">
        <v>49</v>
      </c>
      <c r="C201" s="10" t="s">
        <v>88</v>
      </c>
      <c r="D201" t="s">
        <v>60</v>
      </c>
      <c r="E201" s="9" t="s">
        <v>61</v>
      </c>
      <c r="F201">
        <v>274</v>
      </c>
      <c r="G201" s="12">
        <v>92064</v>
      </c>
      <c r="H201" s="12">
        <v>71240</v>
      </c>
      <c r="I201" s="12">
        <v>20824</v>
      </c>
    </row>
    <row r="202" spans="1:9" x14ac:dyDescent="0.25">
      <c r="A202" s="11">
        <v>45627</v>
      </c>
      <c r="B202" t="s">
        <v>58</v>
      </c>
      <c r="C202" s="10" t="s">
        <v>87</v>
      </c>
      <c r="D202" t="s">
        <v>55</v>
      </c>
      <c r="E202" s="9" t="s">
        <v>61</v>
      </c>
      <c r="F202">
        <v>1138</v>
      </c>
      <c r="G202" s="12">
        <v>136560</v>
      </c>
      <c r="H202" s="12">
        <v>136560</v>
      </c>
      <c r="I202" s="12">
        <v>0</v>
      </c>
    </row>
    <row r="203" spans="1:9" x14ac:dyDescent="0.25">
      <c r="A203" s="11">
        <v>45352</v>
      </c>
      <c r="B203" t="s">
        <v>57</v>
      </c>
      <c r="C203" s="10" t="s">
        <v>88</v>
      </c>
      <c r="D203" t="s">
        <v>60</v>
      </c>
      <c r="E203" s="9" t="s">
        <v>62</v>
      </c>
      <c r="F203">
        <v>1465</v>
      </c>
      <c r="G203" s="12">
        <v>16876.8</v>
      </c>
      <c r="H203" s="12">
        <v>4395</v>
      </c>
      <c r="I203" s="12">
        <v>12481.8</v>
      </c>
    </row>
    <row r="204" spans="1:9" x14ac:dyDescent="0.25">
      <c r="A204" s="11">
        <v>45170</v>
      </c>
      <c r="B204" t="s">
        <v>49</v>
      </c>
      <c r="C204" s="10" t="s">
        <v>84</v>
      </c>
      <c r="D204" t="s">
        <v>50</v>
      </c>
      <c r="E204" s="9" t="s">
        <v>62</v>
      </c>
      <c r="F204">
        <v>2646</v>
      </c>
      <c r="G204" s="12">
        <v>50803.199999999997</v>
      </c>
      <c r="H204" s="12">
        <v>26460</v>
      </c>
      <c r="I204" s="12">
        <v>24343.199999999997</v>
      </c>
    </row>
    <row r="205" spans="1:9" x14ac:dyDescent="0.25">
      <c r="A205" s="11">
        <v>45566</v>
      </c>
      <c r="B205" t="s">
        <v>49</v>
      </c>
      <c r="C205" s="10" t="s">
        <v>86</v>
      </c>
      <c r="D205" t="s">
        <v>54</v>
      </c>
      <c r="E205" s="9" t="s">
        <v>62</v>
      </c>
      <c r="F205">
        <v>2177</v>
      </c>
      <c r="G205" s="12">
        <v>731472</v>
      </c>
      <c r="H205" s="12">
        <v>566020</v>
      </c>
      <c r="I205" s="12">
        <v>165452</v>
      </c>
    </row>
    <row r="206" spans="1:9" x14ac:dyDescent="0.25">
      <c r="A206" s="11">
        <v>45413</v>
      </c>
      <c r="B206" t="s">
        <v>57</v>
      </c>
      <c r="C206" s="10" t="s">
        <v>86</v>
      </c>
      <c r="D206" t="s">
        <v>54</v>
      </c>
      <c r="E206" s="9" t="s">
        <v>63</v>
      </c>
      <c r="F206">
        <v>866</v>
      </c>
      <c r="G206" s="12">
        <v>9976.32</v>
      </c>
      <c r="H206" s="12">
        <v>2598</v>
      </c>
      <c r="I206" s="12">
        <v>7378.32</v>
      </c>
    </row>
    <row r="207" spans="1:9" x14ac:dyDescent="0.25">
      <c r="A207" s="11">
        <v>45170</v>
      </c>
      <c r="B207" t="s">
        <v>49</v>
      </c>
      <c r="C207" s="10" t="s">
        <v>88</v>
      </c>
      <c r="D207" t="s">
        <v>60</v>
      </c>
      <c r="E207" s="9" t="s">
        <v>63</v>
      </c>
      <c r="F207">
        <v>349</v>
      </c>
      <c r="G207" s="12">
        <v>117264</v>
      </c>
      <c r="H207" s="12">
        <v>90740</v>
      </c>
      <c r="I207" s="12">
        <v>26524</v>
      </c>
    </row>
    <row r="208" spans="1:9" x14ac:dyDescent="0.25">
      <c r="A208" s="11">
        <v>45566</v>
      </c>
      <c r="B208" t="s">
        <v>49</v>
      </c>
      <c r="C208" s="10" t="s">
        <v>86</v>
      </c>
      <c r="D208" t="s">
        <v>54</v>
      </c>
      <c r="E208" s="9" t="s">
        <v>63</v>
      </c>
      <c r="F208">
        <v>2177</v>
      </c>
      <c r="G208" s="12">
        <v>731472</v>
      </c>
      <c r="H208" s="12">
        <v>566020</v>
      </c>
      <c r="I208" s="12">
        <v>165452</v>
      </c>
    </row>
    <row r="209" spans="1:9" x14ac:dyDescent="0.25">
      <c r="A209" s="11">
        <v>45200</v>
      </c>
      <c r="B209" t="s">
        <v>53</v>
      </c>
      <c r="C209" s="10" t="s">
        <v>87</v>
      </c>
      <c r="D209" t="s">
        <v>55</v>
      </c>
      <c r="E209" s="9" t="s">
        <v>63</v>
      </c>
      <c r="F209">
        <v>1514</v>
      </c>
      <c r="G209" s="12">
        <v>21801.599999999999</v>
      </c>
      <c r="H209" s="12">
        <v>15140</v>
      </c>
      <c r="I209" s="12">
        <v>6661.5999999999985</v>
      </c>
    </row>
    <row r="210" spans="1:9" x14ac:dyDescent="0.25">
      <c r="A210" s="11">
        <v>45323</v>
      </c>
      <c r="B210" t="s">
        <v>49</v>
      </c>
      <c r="C210" s="10" t="s">
        <v>87</v>
      </c>
      <c r="D210" t="s">
        <v>55</v>
      </c>
      <c r="E210" s="9" t="s">
        <v>64</v>
      </c>
      <c r="F210">
        <v>1865</v>
      </c>
      <c r="G210" s="12">
        <v>626640</v>
      </c>
      <c r="H210" s="12">
        <v>484900</v>
      </c>
      <c r="I210" s="12">
        <v>141740</v>
      </c>
    </row>
    <row r="211" spans="1:9" x14ac:dyDescent="0.25">
      <c r="A211" s="11">
        <v>45383</v>
      </c>
      <c r="B211" t="s">
        <v>58</v>
      </c>
      <c r="C211" s="10" t="s">
        <v>87</v>
      </c>
      <c r="D211" t="s">
        <v>55</v>
      </c>
      <c r="E211" s="9" t="s">
        <v>64</v>
      </c>
      <c r="F211">
        <v>1074</v>
      </c>
      <c r="G211" s="12">
        <v>128880</v>
      </c>
      <c r="H211" s="12">
        <v>128880</v>
      </c>
      <c r="I211" s="12">
        <v>0</v>
      </c>
    </row>
    <row r="212" spans="1:9" x14ac:dyDescent="0.25">
      <c r="A212" s="11">
        <v>45536</v>
      </c>
      <c r="B212" t="s">
        <v>49</v>
      </c>
      <c r="C212" s="10" t="s">
        <v>85</v>
      </c>
      <c r="D212" t="s">
        <v>52</v>
      </c>
      <c r="E212" s="9" t="s">
        <v>64</v>
      </c>
      <c r="F212">
        <v>1907</v>
      </c>
      <c r="G212" s="12">
        <v>640752</v>
      </c>
      <c r="H212" s="12">
        <v>495820</v>
      </c>
      <c r="I212" s="12">
        <v>144932</v>
      </c>
    </row>
    <row r="213" spans="1:9" x14ac:dyDescent="0.25">
      <c r="A213" s="11">
        <v>45200</v>
      </c>
      <c r="B213" t="s">
        <v>53</v>
      </c>
      <c r="C213" s="10" t="s">
        <v>88</v>
      </c>
      <c r="D213" t="s">
        <v>60</v>
      </c>
      <c r="E213" s="9" t="s">
        <v>64</v>
      </c>
      <c r="F213">
        <v>671</v>
      </c>
      <c r="G213" s="12">
        <v>9662.4</v>
      </c>
      <c r="H213" s="12">
        <v>6710</v>
      </c>
      <c r="I213" s="12">
        <v>2952.3999999999996</v>
      </c>
    </row>
    <row r="214" spans="1:9" x14ac:dyDescent="0.25">
      <c r="A214" s="11">
        <v>45261</v>
      </c>
      <c r="B214" t="s">
        <v>49</v>
      </c>
      <c r="C214" s="10" t="s">
        <v>84</v>
      </c>
      <c r="D214" t="s">
        <v>50</v>
      </c>
      <c r="E214" s="9" t="s">
        <v>64</v>
      </c>
      <c r="F214">
        <v>1778</v>
      </c>
      <c r="G214" s="12">
        <v>597408</v>
      </c>
      <c r="H214" s="12">
        <v>462280</v>
      </c>
      <c r="I214" s="12">
        <v>135128</v>
      </c>
    </row>
    <row r="215" spans="1:9" x14ac:dyDescent="0.25">
      <c r="A215" s="11">
        <v>45200</v>
      </c>
      <c r="B215" t="s">
        <v>49</v>
      </c>
      <c r="C215" s="10" t="s">
        <v>85</v>
      </c>
      <c r="D215" t="s">
        <v>52</v>
      </c>
      <c r="E215" s="9" t="s">
        <v>56</v>
      </c>
      <c r="F215">
        <v>1159</v>
      </c>
      <c r="G215" s="12">
        <v>7707.35</v>
      </c>
      <c r="H215" s="12">
        <v>5795</v>
      </c>
      <c r="I215" s="12">
        <v>1912.3500000000004</v>
      </c>
    </row>
    <row r="216" spans="1:9" x14ac:dyDescent="0.25">
      <c r="A216" s="11">
        <v>45292</v>
      </c>
      <c r="B216" t="s">
        <v>49</v>
      </c>
      <c r="C216" s="10" t="s">
        <v>85</v>
      </c>
      <c r="D216" t="s">
        <v>52</v>
      </c>
      <c r="E216" s="9" t="s">
        <v>61</v>
      </c>
      <c r="F216">
        <v>1372</v>
      </c>
      <c r="G216" s="12">
        <v>9123.7999999999993</v>
      </c>
      <c r="H216" s="12">
        <v>6860</v>
      </c>
      <c r="I216" s="12">
        <v>2263.7999999999993</v>
      </c>
    </row>
    <row r="217" spans="1:9" x14ac:dyDescent="0.25">
      <c r="A217" s="11">
        <v>45170</v>
      </c>
      <c r="B217" t="s">
        <v>49</v>
      </c>
      <c r="C217" s="10" t="s">
        <v>84</v>
      </c>
      <c r="D217" t="s">
        <v>50</v>
      </c>
      <c r="E217" s="9" t="s">
        <v>61</v>
      </c>
      <c r="F217">
        <v>2349</v>
      </c>
      <c r="G217" s="12">
        <v>15620.85</v>
      </c>
      <c r="H217" s="12">
        <v>11745</v>
      </c>
      <c r="I217" s="12">
        <v>3875.8500000000004</v>
      </c>
    </row>
    <row r="218" spans="1:9" x14ac:dyDescent="0.25">
      <c r="A218" s="11">
        <v>45566</v>
      </c>
      <c r="B218" t="s">
        <v>49</v>
      </c>
      <c r="C218" s="10" t="s">
        <v>87</v>
      </c>
      <c r="D218" t="s">
        <v>55</v>
      </c>
      <c r="E218" s="9" t="s">
        <v>61</v>
      </c>
      <c r="F218">
        <v>2689</v>
      </c>
      <c r="G218" s="12">
        <v>17881.849999999999</v>
      </c>
      <c r="H218" s="12">
        <v>13445</v>
      </c>
      <c r="I218" s="12">
        <v>4436.8499999999985</v>
      </c>
    </row>
    <row r="219" spans="1:9" x14ac:dyDescent="0.25">
      <c r="A219" s="11">
        <v>45627</v>
      </c>
      <c r="B219" t="s">
        <v>57</v>
      </c>
      <c r="C219" s="10" t="s">
        <v>84</v>
      </c>
      <c r="D219" t="s">
        <v>50</v>
      </c>
      <c r="E219" s="9" t="s">
        <v>61</v>
      </c>
      <c r="F219">
        <v>2431</v>
      </c>
      <c r="G219" s="12">
        <v>27713.4</v>
      </c>
      <c r="H219" s="12">
        <v>7293</v>
      </c>
      <c r="I219" s="12">
        <v>20420.400000000001</v>
      </c>
    </row>
    <row r="220" spans="1:9" x14ac:dyDescent="0.25">
      <c r="A220" s="11">
        <v>45627</v>
      </c>
      <c r="B220" t="s">
        <v>57</v>
      </c>
      <c r="C220" s="10" t="s">
        <v>84</v>
      </c>
      <c r="D220" t="s">
        <v>50</v>
      </c>
      <c r="E220" s="9" t="s">
        <v>62</v>
      </c>
      <c r="F220">
        <v>2431</v>
      </c>
      <c r="G220" s="12">
        <v>27713.4</v>
      </c>
      <c r="H220" s="12">
        <v>7293</v>
      </c>
      <c r="I220" s="12">
        <v>20420.400000000001</v>
      </c>
    </row>
    <row r="221" spans="1:9" x14ac:dyDescent="0.25">
      <c r="A221" s="11">
        <v>45566</v>
      </c>
      <c r="B221" t="s">
        <v>49</v>
      </c>
      <c r="C221" s="10" t="s">
        <v>87</v>
      </c>
      <c r="D221" t="s">
        <v>55</v>
      </c>
      <c r="E221" s="9" t="s">
        <v>63</v>
      </c>
      <c r="F221">
        <v>2689</v>
      </c>
      <c r="G221" s="12">
        <v>17881.849999999999</v>
      </c>
      <c r="H221" s="12">
        <v>13445</v>
      </c>
      <c r="I221" s="12">
        <v>4436.8499999999985</v>
      </c>
    </row>
    <row r="222" spans="1:9" x14ac:dyDescent="0.25">
      <c r="A222" s="11">
        <v>45474</v>
      </c>
      <c r="B222" t="s">
        <v>49</v>
      </c>
      <c r="C222" s="10" t="s">
        <v>87</v>
      </c>
      <c r="D222" t="s">
        <v>55</v>
      </c>
      <c r="E222" s="9" t="s">
        <v>64</v>
      </c>
      <c r="F222">
        <v>1683</v>
      </c>
      <c r="G222" s="12">
        <v>11191.95</v>
      </c>
      <c r="H222" s="12">
        <v>8415</v>
      </c>
      <c r="I222" s="12">
        <v>2776.9500000000007</v>
      </c>
    </row>
    <row r="223" spans="1:9" x14ac:dyDescent="0.25">
      <c r="A223" s="11">
        <v>45505</v>
      </c>
      <c r="B223" t="s">
        <v>57</v>
      </c>
      <c r="C223" s="10" t="s">
        <v>87</v>
      </c>
      <c r="D223" t="s">
        <v>55</v>
      </c>
      <c r="E223" s="9" t="s">
        <v>64</v>
      </c>
      <c r="F223">
        <v>1123</v>
      </c>
      <c r="G223" s="12">
        <v>12802.2</v>
      </c>
      <c r="H223" s="12">
        <v>3369</v>
      </c>
      <c r="I223" s="12">
        <v>9433.2000000000007</v>
      </c>
    </row>
    <row r="224" spans="1:9" x14ac:dyDescent="0.25">
      <c r="A224" s="11">
        <v>45200</v>
      </c>
      <c r="B224" t="s">
        <v>49</v>
      </c>
      <c r="C224" s="10" t="s">
        <v>85</v>
      </c>
      <c r="D224" t="s">
        <v>52</v>
      </c>
      <c r="E224" s="9" t="s">
        <v>64</v>
      </c>
      <c r="F224">
        <v>1159</v>
      </c>
      <c r="G224" s="12">
        <v>7707.35</v>
      </c>
      <c r="H224" s="12">
        <v>5795</v>
      </c>
      <c r="I224" s="12">
        <v>1912.3500000000004</v>
      </c>
    </row>
    <row r="225" spans="1:9" x14ac:dyDescent="0.25">
      <c r="A225" s="11">
        <v>45323</v>
      </c>
      <c r="B225" t="s">
        <v>57</v>
      </c>
      <c r="C225" s="10" t="s">
        <v>86</v>
      </c>
      <c r="D225" t="s">
        <v>54</v>
      </c>
      <c r="E225" s="9" t="s">
        <v>51</v>
      </c>
      <c r="F225">
        <v>1865</v>
      </c>
      <c r="G225" s="12">
        <v>21261</v>
      </c>
      <c r="H225" s="12">
        <v>5595</v>
      </c>
      <c r="I225" s="12">
        <v>15666</v>
      </c>
    </row>
    <row r="226" spans="1:9" x14ac:dyDescent="0.25">
      <c r="A226" s="11">
        <v>45323</v>
      </c>
      <c r="B226" t="s">
        <v>57</v>
      </c>
      <c r="C226" s="10" t="s">
        <v>85</v>
      </c>
      <c r="D226" t="s">
        <v>52</v>
      </c>
      <c r="E226" s="9" t="s">
        <v>51</v>
      </c>
      <c r="F226">
        <v>1116</v>
      </c>
      <c r="G226" s="12">
        <v>12722.4</v>
      </c>
      <c r="H226" s="12">
        <v>3348</v>
      </c>
      <c r="I226" s="12">
        <v>9374.4</v>
      </c>
    </row>
    <row r="227" spans="1:9" x14ac:dyDescent="0.25">
      <c r="A227" s="11">
        <v>45413</v>
      </c>
      <c r="B227" t="s">
        <v>49</v>
      </c>
      <c r="C227" s="10" t="s">
        <v>86</v>
      </c>
      <c r="D227" t="s">
        <v>54</v>
      </c>
      <c r="E227" s="9" t="s">
        <v>51</v>
      </c>
      <c r="F227">
        <v>1563</v>
      </c>
      <c r="G227" s="12">
        <v>29697</v>
      </c>
      <c r="H227" s="12">
        <v>15630</v>
      </c>
      <c r="I227" s="12">
        <v>14067</v>
      </c>
    </row>
    <row r="228" spans="1:9" x14ac:dyDescent="0.25">
      <c r="A228" s="11">
        <v>45444</v>
      </c>
      <c r="B228" t="s">
        <v>59</v>
      </c>
      <c r="C228" s="10" t="s">
        <v>88</v>
      </c>
      <c r="D228" t="s">
        <v>60</v>
      </c>
      <c r="E228" s="9" t="s">
        <v>51</v>
      </c>
      <c r="F228">
        <v>991</v>
      </c>
      <c r="G228" s="12">
        <v>282435</v>
      </c>
      <c r="H228" s="12">
        <v>247750</v>
      </c>
      <c r="I228" s="12">
        <v>34685</v>
      </c>
    </row>
    <row r="229" spans="1:9" x14ac:dyDescent="0.25">
      <c r="A229" s="11">
        <v>45231</v>
      </c>
      <c r="B229" t="s">
        <v>49</v>
      </c>
      <c r="C229" s="10" t="s">
        <v>85</v>
      </c>
      <c r="D229" t="s">
        <v>52</v>
      </c>
      <c r="E229" s="9" t="s">
        <v>51</v>
      </c>
      <c r="F229">
        <v>1016</v>
      </c>
      <c r="G229" s="12">
        <v>6756.4</v>
      </c>
      <c r="H229" s="12">
        <v>5080</v>
      </c>
      <c r="I229" s="12">
        <v>1676.3999999999996</v>
      </c>
    </row>
    <row r="230" spans="1:9" x14ac:dyDescent="0.25">
      <c r="A230" s="11">
        <v>45597</v>
      </c>
      <c r="B230" t="s">
        <v>53</v>
      </c>
      <c r="C230" s="10" t="s">
        <v>87</v>
      </c>
      <c r="D230" t="s">
        <v>55</v>
      </c>
      <c r="E230" s="9" t="s">
        <v>51</v>
      </c>
      <c r="F230">
        <v>2791</v>
      </c>
      <c r="G230" s="12">
        <v>39771.75</v>
      </c>
      <c r="H230" s="12">
        <v>27910</v>
      </c>
      <c r="I230" s="12">
        <v>11861.75</v>
      </c>
    </row>
    <row r="231" spans="1:9" x14ac:dyDescent="0.25">
      <c r="A231" s="11">
        <v>45627</v>
      </c>
      <c r="B231" t="s">
        <v>49</v>
      </c>
      <c r="C231" s="10" t="s">
        <v>88</v>
      </c>
      <c r="D231" t="s">
        <v>60</v>
      </c>
      <c r="E231" s="9" t="s">
        <v>51</v>
      </c>
      <c r="F231">
        <v>570</v>
      </c>
      <c r="G231" s="12">
        <v>3790.5</v>
      </c>
      <c r="H231" s="12">
        <v>2850</v>
      </c>
      <c r="I231" s="12">
        <v>940.5</v>
      </c>
    </row>
    <row r="232" spans="1:9" x14ac:dyDescent="0.25">
      <c r="A232" s="11">
        <v>45627</v>
      </c>
      <c r="B232" t="s">
        <v>49</v>
      </c>
      <c r="C232" s="10" t="s">
        <v>86</v>
      </c>
      <c r="D232" t="s">
        <v>54</v>
      </c>
      <c r="E232" s="9" t="s">
        <v>51</v>
      </c>
      <c r="F232">
        <v>2487</v>
      </c>
      <c r="G232" s="12">
        <v>16538.55</v>
      </c>
      <c r="H232" s="12">
        <v>12435</v>
      </c>
      <c r="I232" s="12">
        <v>4103.5499999999993</v>
      </c>
    </row>
    <row r="233" spans="1:9" x14ac:dyDescent="0.25">
      <c r="A233" s="11">
        <v>45292</v>
      </c>
      <c r="B233" t="s">
        <v>49</v>
      </c>
      <c r="C233" s="10" t="s">
        <v>86</v>
      </c>
      <c r="D233" t="s">
        <v>54</v>
      </c>
      <c r="E233" s="9" t="s">
        <v>56</v>
      </c>
      <c r="F233">
        <v>1384.5</v>
      </c>
      <c r="G233" s="12">
        <v>460346.25</v>
      </c>
      <c r="H233" s="12">
        <v>359970</v>
      </c>
      <c r="I233" s="12">
        <v>100376.25</v>
      </c>
    </row>
    <row r="234" spans="1:9" x14ac:dyDescent="0.25">
      <c r="A234" s="11">
        <v>45474</v>
      </c>
      <c r="B234" t="s">
        <v>58</v>
      </c>
      <c r="C234" s="10" t="s">
        <v>88</v>
      </c>
      <c r="D234" t="s">
        <v>60</v>
      </c>
      <c r="E234" s="9" t="s">
        <v>56</v>
      </c>
      <c r="F234">
        <v>3627</v>
      </c>
      <c r="G234" s="12">
        <v>430706.25</v>
      </c>
      <c r="H234" s="12">
        <v>435240</v>
      </c>
      <c r="I234" s="12">
        <v>-4533.75</v>
      </c>
    </row>
    <row r="235" spans="1:9" x14ac:dyDescent="0.25">
      <c r="A235" s="11">
        <v>45170</v>
      </c>
      <c r="B235" t="s">
        <v>49</v>
      </c>
      <c r="C235" s="10" t="s">
        <v>87</v>
      </c>
      <c r="D235" t="s">
        <v>55</v>
      </c>
      <c r="E235" s="9" t="s">
        <v>56</v>
      </c>
      <c r="F235">
        <v>720</v>
      </c>
      <c r="G235" s="12">
        <v>239400</v>
      </c>
      <c r="H235" s="12">
        <v>187200</v>
      </c>
      <c r="I235" s="12">
        <v>52200</v>
      </c>
    </row>
    <row r="236" spans="1:9" x14ac:dyDescent="0.25">
      <c r="A236" s="11">
        <v>45597</v>
      </c>
      <c r="B236" t="s">
        <v>57</v>
      </c>
      <c r="C236" s="10" t="s">
        <v>85</v>
      </c>
      <c r="D236" t="s">
        <v>52</v>
      </c>
      <c r="E236" s="9" t="s">
        <v>56</v>
      </c>
      <c r="F236">
        <v>2342</v>
      </c>
      <c r="G236" s="12">
        <v>26698.799999999999</v>
      </c>
      <c r="H236" s="12">
        <v>7026</v>
      </c>
      <c r="I236" s="12">
        <v>19672.8</v>
      </c>
    </row>
    <row r="237" spans="1:9" x14ac:dyDescent="0.25">
      <c r="A237" s="11">
        <v>45261</v>
      </c>
      <c r="B237" t="s">
        <v>59</v>
      </c>
      <c r="C237" s="10" t="s">
        <v>87</v>
      </c>
      <c r="D237" t="s">
        <v>55</v>
      </c>
      <c r="E237" s="9" t="s">
        <v>56</v>
      </c>
      <c r="F237">
        <v>1100</v>
      </c>
      <c r="G237" s="12">
        <v>313500</v>
      </c>
      <c r="H237" s="12">
        <v>275000</v>
      </c>
      <c r="I237" s="12">
        <v>38500</v>
      </c>
    </row>
    <row r="238" spans="1:9" x14ac:dyDescent="0.25">
      <c r="A238" s="11">
        <v>45323</v>
      </c>
      <c r="B238" t="s">
        <v>49</v>
      </c>
      <c r="C238" s="10" t="s">
        <v>86</v>
      </c>
      <c r="D238" t="s">
        <v>54</v>
      </c>
      <c r="E238" s="9" t="s">
        <v>61</v>
      </c>
      <c r="F238">
        <v>1303</v>
      </c>
      <c r="G238" s="12">
        <v>24757</v>
      </c>
      <c r="H238" s="12">
        <v>13030</v>
      </c>
      <c r="I238" s="12">
        <v>11727</v>
      </c>
    </row>
    <row r="239" spans="1:9" x14ac:dyDescent="0.25">
      <c r="A239" s="11">
        <v>45352</v>
      </c>
      <c r="B239" t="s">
        <v>58</v>
      </c>
      <c r="C239" s="10" t="s">
        <v>88</v>
      </c>
      <c r="D239" t="s">
        <v>60</v>
      </c>
      <c r="E239" s="9" t="s">
        <v>61</v>
      </c>
      <c r="F239">
        <v>2992</v>
      </c>
      <c r="G239" s="12">
        <v>355300</v>
      </c>
      <c r="H239" s="12">
        <v>359040</v>
      </c>
      <c r="I239" s="12">
        <v>-3740</v>
      </c>
    </row>
    <row r="240" spans="1:9" x14ac:dyDescent="0.25">
      <c r="A240" s="11">
        <v>45352</v>
      </c>
      <c r="B240" t="s">
        <v>58</v>
      </c>
      <c r="C240" s="10" t="s">
        <v>86</v>
      </c>
      <c r="D240" t="s">
        <v>54</v>
      </c>
      <c r="E240" s="9" t="s">
        <v>61</v>
      </c>
      <c r="F240">
        <v>2385</v>
      </c>
      <c r="G240" s="12">
        <v>283218.75</v>
      </c>
      <c r="H240" s="12">
        <v>286200</v>
      </c>
      <c r="I240" s="12">
        <v>-2981.25</v>
      </c>
    </row>
    <row r="241" spans="1:9" x14ac:dyDescent="0.25">
      <c r="A241" s="11">
        <v>45383</v>
      </c>
      <c r="B241" t="s">
        <v>59</v>
      </c>
      <c r="C241" s="10" t="s">
        <v>87</v>
      </c>
      <c r="D241" t="s">
        <v>55</v>
      </c>
      <c r="E241" s="9" t="s">
        <v>61</v>
      </c>
      <c r="F241">
        <v>1607</v>
      </c>
      <c r="G241" s="12">
        <v>457995</v>
      </c>
      <c r="H241" s="12">
        <v>401750</v>
      </c>
      <c r="I241" s="12">
        <v>56245</v>
      </c>
    </row>
    <row r="242" spans="1:9" x14ac:dyDescent="0.25">
      <c r="A242" s="11">
        <v>45413</v>
      </c>
      <c r="B242" t="s">
        <v>49</v>
      </c>
      <c r="C242" s="10" t="s">
        <v>88</v>
      </c>
      <c r="D242" t="s">
        <v>60</v>
      </c>
      <c r="E242" s="9" t="s">
        <v>61</v>
      </c>
      <c r="F242">
        <v>2327</v>
      </c>
      <c r="G242" s="12">
        <v>15474.55</v>
      </c>
      <c r="H242" s="12">
        <v>11635</v>
      </c>
      <c r="I242" s="12">
        <v>3839.5499999999993</v>
      </c>
    </row>
    <row r="243" spans="1:9" x14ac:dyDescent="0.25">
      <c r="A243" s="11">
        <v>45444</v>
      </c>
      <c r="B243" t="s">
        <v>59</v>
      </c>
      <c r="C243" s="10" t="s">
        <v>88</v>
      </c>
      <c r="D243" t="s">
        <v>60</v>
      </c>
      <c r="E243" s="9" t="s">
        <v>61</v>
      </c>
      <c r="F243">
        <v>991</v>
      </c>
      <c r="G243" s="12">
        <v>282435</v>
      </c>
      <c r="H243" s="12">
        <v>247750</v>
      </c>
      <c r="I243" s="12">
        <v>34685</v>
      </c>
    </row>
    <row r="244" spans="1:9" x14ac:dyDescent="0.25">
      <c r="A244" s="11">
        <v>45444</v>
      </c>
      <c r="B244" t="s">
        <v>49</v>
      </c>
      <c r="C244" s="10" t="s">
        <v>88</v>
      </c>
      <c r="D244" t="s">
        <v>60</v>
      </c>
      <c r="E244" s="9" t="s">
        <v>61</v>
      </c>
      <c r="F244">
        <v>602</v>
      </c>
      <c r="G244" s="12">
        <v>200165</v>
      </c>
      <c r="H244" s="12">
        <v>156520</v>
      </c>
      <c r="I244" s="12">
        <v>43645</v>
      </c>
    </row>
    <row r="245" spans="1:9" x14ac:dyDescent="0.25">
      <c r="A245" s="11">
        <v>45536</v>
      </c>
      <c r="B245" t="s">
        <v>53</v>
      </c>
      <c r="C245" s="10" t="s">
        <v>86</v>
      </c>
      <c r="D245" t="s">
        <v>54</v>
      </c>
      <c r="E245" s="9" t="s">
        <v>61</v>
      </c>
      <c r="F245">
        <v>2620</v>
      </c>
      <c r="G245" s="12">
        <v>37335</v>
      </c>
      <c r="H245" s="12">
        <v>26200</v>
      </c>
      <c r="I245" s="12">
        <v>11135</v>
      </c>
    </row>
    <row r="246" spans="1:9" x14ac:dyDescent="0.25">
      <c r="A246" s="11">
        <v>45200</v>
      </c>
      <c r="B246" t="s">
        <v>49</v>
      </c>
      <c r="C246" s="10" t="s">
        <v>84</v>
      </c>
      <c r="D246" t="s">
        <v>50</v>
      </c>
      <c r="E246" s="9" t="s">
        <v>61</v>
      </c>
      <c r="F246">
        <v>1228</v>
      </c>
      <c r="G246" s="12">
        <v>408310</v>
      </c>
      <c r="H246" s="12">
        <v>319280</v>
      </c>
      <c r="I246" s="12">
        <v>89030</v>
      </c>
    </row>
    <row r="247" spans="1:9" x14ac:dyDescent="0.25">
      <c r="A247" s="11">
        <v>45200</v>
      </c>
      <c r="B247" t="s">
        <v>49</v>
      </c>
      <c r="C247" s="10" t="s">
        <v>84</v>
      </c>
      <c r="D247" t="s">
        <v>50</v>
      </c>
      <c r="E247" s="9" t="s">
        <v>61</v>
      </c>
      <c r="F247">
        <v>1389</v>
      </c>
      <c r="G247" s="12">
        <v>26391</v>
      </c>
      <c r="H247" s="12">
        <v>13890</v>
      </c>
      <c r="I247" s="12">
        <v>12501</v>
      </c>
    </row>
    <row r="248" spans="1:9" x14ac:dyDescent="0.25">
      <c r="A248" s="11">
        <v>45566</v>
      </c>
      <c r="B248" t="s">
        <v>58</v>
      </c>
      <c r="C248" s="10" t="s">
        <v>88</v>
      </c>
      <c r="D248" t="s">
        <v>60</v>
      </c>
      <c r="E248" s="9" t="s">
        <v>61</v>
      </c>
      <c r="F248">
        <v>861</v>
      </c>
      <c r="G248" s="12">
        <v>102243.75</v>
      </c>
      <c r="H248" s="12">
        <v>103320</v>
      </c>
      <c r="I248" s="12">
        <v>-1076.25</v>
      </c>
    </row>
    <row r="249" spans="1:9" x14ac:dyDescent="0.25">
      <c r="A249" s="11">
        <v>45200</v>
      </c>
      <c r="B249" t="s">
        <v>58</v>
      </c>
      <c r="C249" s="10" t="s">
        <v>86</v>
      </c>
      <c r="D249" t="s">
        <v>54</v>
      </c>
      <c r="E249" s="9" t="s">
        <v>61</v>
      </c>
      <c r="F249">
        <v>704</v>
      </c>
      <c r="G249" s="12">
        <v>83600</v>
      </c>
      <c r="H249" s="12">
        <v>84480</v>
      </c>
      <c r="I249" s="12">
        <v>-880</v>
      </c>
    </row>
    <row r="250" spans="1:9" x14ac:dyDescent="0.25">
      <c r="A250" s="11">
        <v>45261</v>
      </c>
      <c r="B250" t="s">
        <v>49</v>
      </c>
      <c r="C250" s="10" t="s">
        <v>84</v>
      </c>
      <c r="D250" t="s">
        <v>50</v>
      </c>
      <c r="E250" s="9" t="s">
        <v>61</v>
      </c>
      <c r="F250">
        <v>1802</v>
      </c>
      <c r="G250" s="12">
        <v>34238</v>
      </c>
      <c r="H250" s="12">
        <v>18020</v>
      </c>
      <c r="I250" s="12">
        <v>16218</v>
      </c>
    </row>
    <row r="251" spans="1:9" x14ac:dyDescent="0.25">
      <c r="A251" s="11">
        <v>45627</v>
      </c>
      <c r="B251" t="s">
        <v>49</v>
      </c>
      <c r="C251" s="10" t="s">
        <v>88</v>
      </c>
      <c r="D251" t="s">
        <v>60</v>
      </c>
      <c r="E251" s="9" t="s">
        <v>61</v>
      </c>
      <c r="F251">
        <v>2663</v>
      </c>
      <c r="G251" s="12">
        <v>50597</v>
      </c>
      <c r="H251" s="12">
        <v>26630</v>
      </c>
      <c r="I251" s="12">
        <v>23967</v>
      </c>
    </row>
    <row r="252" spans="1:9" x14ac:dyDescent="0.25">
      <c r="A252" s="11">
        <v>45261</v>
      </c>
      <c r="B252" t="s">
        <v>49</v>
      </c>
      <c r="C252" s="10" t="s">
        <v>86</v>
      </c>
      <c r="D252" t="s">
        <v>54</v>
      </c>
      <c r="E252" s="9" t="s">
        <v>61</v>
      </c>
      <c r="F252">
        <v>2136</v>
      </c>
      <c r="G252" s="12">
        <v>14204.4</v>
      </c>
      <c r="H252" s="12">
        <v>10680</v>
      </c>
      <c r="I252" s="12">
        <v>3524.3999999999996</v>
      </c>
    </row>
    <row r="253" spans="1:9" x14ac:dyDescent="0.25">
      <c r="A253" s="11">
        <v>45261</v>
      </c>
      <c r="B253" t="s">
        <v>53</v>
      </c>
      <c r="C253" s="10" t="s">
        <v>85</v>
      </c>
      <c r="D253" t="s">
        <v>52</v>
      </c>
      <c r="E253" s="9" t="s">
        <v>61</v>
      </c>
      <c r="F253">
        <v>2116</v>
      </c>
      <c r="G253" s="12">
        <v>30153</v>
      </c>
      <c r="H253" s="12">
        <v>21160</v>
      </c>
      <c r="I253" s="12">
        <v>8993</v>
      </c>
    </row>
    <row r="254" spans="1:9" x14ac:dyDescent="0.25">
      <c r="A254" s="11">
        <v>45292</v>
      </c>
      <c r="B254" t="s">
        <v>53</v>
      </c>
      <c r="C254" s="10" t="s">
        <v>88</v>
      </c>
      <c r="D254" t="s">
        <v>60</v>
      </c>
      <c r="E254" s="9" t="s">
        <v>62</v>
      </c>
      <c r="F254">
        <v>555</v>
      </c>
      <c r="G254" s="12">
        <v>7908.75</v>
      </c>
      <c r="H254" s="12">
        <v>5550</v>
      </c>
      <c r="I254" s="12">
        <v>2358.75</v>
      </c>
    </row>
    <row r="255" spans="1:9" x14ac:dyDescent="0.25">
      <c r="A255" s="11">
        <v>45292</v>
      </c>
      <c r="B255" t="s">
        <v>53</v>
      </c>
      <c r="C255" s="10" t="s">
        <v>87</v>
      </c>
      <c r="D255" t="s">
        <v>55</v>
      </c>
      <c r="E255" s="9" t="s">
        <v>62</v>
      </c>
      <c r="F255">
        <v>2861</v>
      </c>
      <c r="G255" s="12">
        <v>40769.25</v>
      </c>
      <c r="H255" s="12">
        <v>28610</v>
      </c>
      <c r="I255" s="12">
        <v>12159.25</v>
      </c>
    </row>
    <row r="256" spans="1:9" x14ac:dyDescent="0.25">
      <c r="A256" s="11">
        <v>45323</v>
      </c>
      <c r="B256" t="s">
        <v>58</v>
      </c>
      <c r="C256" s="10" t="s">
        <v>85</v>
      </c>
      <c r="D256" t="s">
        <v>52</v>
      </c>
      <c r="E256" s="9" t="s">
        <v>62</v>
      </c>
      <c r="F256">
        <v>807</v>
      </c>
      <c r="G256" s="12">
        <v>95831.25</v>
      </c>
      <c r="H256" s="12">
        <v>96840</v>
      </c>
      <c r="I256" s="12">
        <v>-1008.75</v>
      </c>
    </row>
    <row r="257" spans="1:9" x14ac:dyDescent="0.25">
      <c r="A257" s="11">
        <v>45444</v>
      </c>
      <c r="B257" t="s">
        <v>49</v>
      </c>
      <c r="C257" s="10" t="s">
        <v>88</v>
      </c>
      <c r="D257" t="s">
        <v>60</v>
      </c>
      <c r="E257" s="9" t="s">
        <v>62</v>
      </c>
      <c r="F257">
        <v>602</v>
      </c>
      <c r="G257" s="12">
        <v>200165</v>
      </c>
      <c r="H257" s="12">
        <v>156520</v>
      </c>
      <c r="I257" s="12">
        <v>43645</v>
      </c>
    </row>
    <row r="258" spans="1:9" x14ac:dyDescent="0.25">
      <c r="A258" s="11">
        <v>45505</v>
      </c>
      <c r="B258" t="s">
        <v>49</v>
      </c>
      <c r="C258" s="10" t="s">
        <v>88</v>
      </c>
      <c r="D258" t="s">
        <v>60</v>
      </c>
      <c r="E258" s="9" t="s">
        <v>62</v>
      </c>
      <c r="F258">
        <v>2832</v>
      </c>
      <c r="G258" s="12">
        <v>53808</v>
      </c>
      <c r="H258" s="12">
        <v>28320</v>
      </c>
      <c r="I258" s="12">
        <v>25488</v>
      </c>
    </row>
    <row r="259" spans="1:9" x14ac:dyDescent="0.25">
      <c r="A259" s="11">
        <v>45505</v>
      </c>
      <c r="B259" t="s">
        <v>49</v>
      </c>
      <c r="C259" s="10" t="s">
        <v>86</v>
      </c>
      <c r="D259" t="s">
        <v>54</v>
      </c>
      <c r="E259" s="9" t="s">
        <v>62</v>
      </c>
      <c r="F259">
        <v>1579</v>
      </c>
      <c r="G259" s="12">
        <v>30001</v>
      </c>
      <c r="H259" s="12">
        <v>15790</v>
      </c>
      <c r="I259" s="12">
        <v>14211</v>
      </c>
    </row>
    <row r="260" spans="1:9" x14ac:dyDescent="0.25">
      <c r="A260" s="11">
        <v>45566</v>
      </c>
      <c r="B260" t="s">
        <v>58</v>
      </c>
      <c r="C260" s="10" t="s">
        <v>88</v>
      </c>
      <c r="D260" t="s">
        <v>60</v>
      </c>
      <c r="E260" s="9" t="s">
        <v>62</v>
      </c>
      <c r="F260">
        <v>861</v>
      </c>
      <c r="G260" s="12">
        <v>102243.75</v>
      </c>
      <c r="H260" s="12">
        <v>103320</v>
      </c>
      <c r="I260" s="12">
        <v>-1076.25</v>
      </c>
    </row>
    <row r="261" spans="1:9" x14ac:dyDescent="0.25">
      <c r="A261" s="11">
        <v>45200</v>
      </c>
      <c r="B261" t="s">
        <v>58</v>
      </c>
      <c r="C261" s="10" t="s">
        <v>86</v>
      </c>
      <c r="D261" t="s">
        <v>54</v>
      </c>
      <c r="E261" s="9" t="s">
        <v>62</v>
      </c>
      <c r="F261">
        <v>704</v>
      </c>
      <c r="G261" s="12">
        <v>83600</v>
      </c>
      <c r="H261" s="12">
        <v>84480</v>
      </c>
      <c r="I261" s="12">
        <v>-880</v>
      </c>
    </row>
    <row r="262" spans="1:9" x14ac:dyDescent="0.25">
      <c r="A262" s="11">
        <v>45261</v>
      </c>
      <c r="B262" t="s">
        <v>49</v>
      </c>
      <c r="C262" s="10" t="s">
        <v>86</v>
      </c>
      <c r="D262" t="s">
        <v>54</v>
      </c>
      <c r="E262" s="9" t="s">
        <v>62</v>
      </c>
      <c r="F262">
        <v>1033</v>
      </c>
      <c r="G262" s="12">
        <v>19627</v>
      </c>
      <c r="H262" s="12">
        <v>10330</v>
      </c>
      <c r="I262" s="12">
        <v>9297</v>
      </c>
    </row>
    <row r="263" spans="1:9" x14ac:dyDescent="0.25">
      <c r="A263" s="11">
        <v>45627</v>
      </c>
      <c r="B263" t="s">
        <v>59</v>
      </c>
      <c r="C263" s="10" t="s">
        <v>85</v>
      </c>
      <c r="D263" t="s">
        <v>52</v>
      </c>
      <c r="E263" s="9" t="s">
        <v>62</v>
      </c>
      <c r="F263">
        <v>1250</v>
      </c>
      <c r="G263" s="12">
        <v>356250</v>
      </c>
      <c r="H263" s="12">
        <v>312500</v>
      </c>
      <c r="I263" s="12">
        <v>43750</v>
      </c>
    </row>
    <row r="264" spans="1:9" x14ac:dyDescent="0.25">
      <c r="A264" s="11">
        <v>45200</v>
      </c>
      <c r="B264" t="s">
        <v>49</v>
      </c>
      <c r="C264" s="10" t="s">
        <v>84</v>
      </c>
      <c r="D264" t="s">
        <v>50</v>
      </c>
      <c r="E264" s="9" t="s">
        <v>63</v>
      </c>
      <c r="F264">
        <v>1389</v>
      </c>
      <c r="G264" s="12">
        <v>26391</v>
      </c>
      <c r="H264" s="12">
        <v>13890</v>
      </c>
      <c r="I264" s="12">
        <v>12501</v>
      </c>
    </row>
    <row r="265" spans="1:9" x14ac:dyDescent="0.25">
      <c r="A265" s="11">
        <v>45231</v>
      </c>
      <c r="B265" t="s">
        <v>49</v>
      </c>
      <c r="C265" s="10" t="s">
        <v>88</v>
      </c>
      <c r="D265" t="s">
        <v>60</v>
      </c>
      <c r="E265" s="9" t="s">
        <v>63</v>
      </c>
      <c r="F265">
        <v>1265</v>
      </c>
      <c r="G265" s="12">
        <v>24035</v>
      </c>
      <c r="H265" s="12">
        <v>12650</v>
      </c>
      <c r="I265" s="12">
        <v>11385</v>
      </c>
    </row>
    <row r="266" spans="1:9" x14ac:dyDescent="0.25">
      <c r="A266" s="11">
        <v>45231</v>
      </c>
      <c r="B266" t="s">
        <v>49</v>
      </c>
      <c r="C266" s="10" t="s">
        <v>85</v>
      </c>
      <c r="D266" t="s">
        <v>52</v>
      </c>
      <c r="E266" s="9" t="s">
        <v>63</v>
      </c>
      <c r="F266">
        <v>2297</v>
      </c>
      <c r="G266" s="12">
        <v>43643</v>
      </c>
      <c r="H266" s="12">
        <v>22970</v>
      </c>
      <c r="I266" s="12">
        <v>20673</v>
      </c>
    </row>
    <row r="267" spans="1:9" x14ac:dyDescent="0.25">
      <c r="A267" s="11">
        <v>45627</v>
      </c>
      <c r="B267" t="s">
        <v>49</v>
      </c>
      <c r="C267" s="10" t="s">
        <v>88</v>
      </c>
      <c r="D267" t="s">
        <v>60</v>
      </c>
      <c r="E267" s="9" t="s">
        <v>63</v>
      </c>
      <c r="F267">
        <v>2663</v>
      </c>
      <c r="G267" s="12">
        <v>50597</v>
      </c>
      <c r="H267" s="12">
        <v>26630</v>
      </c>
      <c r="I267" s="12">
        <v>23967</v>
      </c>
    </row>
    <row r="268" spans="1:9" x14ac:dyDescent="0.25">
      <c r="A268" s="11">
        <v>45627</v>
      </c>
      <c r="B268" t="s">
        <v>49</v>
      </c>
      <c r="C268" s="10" t="s">
        <v>88</v>
      </c>
      <c r="D268" t="s">
        <v>60</v>
      </c>
      <c r="E268" s="9" t="s">
        <v>63</v>
      </c>
      <c r="F268">
        <v>570</v>
      </c>
      <c r="G268" s="12">
        <v>3790.5</v>
      </c>
      <c r="H268" s="12">
        <v>2850</v>
      </c>
      <c r="I268" s="12">
        <v>940.5</v>
      </c>
    </row>
    <row r="269" spans="1:9" x14ac:dyDescent="0.25">
      <c r="A269" s="11">
        <v>45627</v>
      </c>
      <c r="B269" t="s">
        <v>49</v>
      </c>
      <c r="C269" s="10" t="s">
        <v>86</v>
      </c>
      <c r="D269" t="s">
        <v>54</v>
      </c>
      <c r="E269" s="9" t="s">
        <v>63</v>
      </c>
      <c r="F269">
        <v>2487</v>
      </c>
      <c r="G269" s="12">
        <v>16538.55</v>
      </c>
      <c r="H269" s="12">
        <v>12435</v>
      </c>
      <c r="I269" s="12">
        <v>4103.5499999999993</v>
      </c>
    </row>
    <row r="270" spans="1:9" x14ac:dyDescent="0.25">
      <c r="A270" s="11">
        <v>45323</v>
      </c>
      <c r="B270" t="s">
        <v>49</v>
      </c>
      <c r="C270" s="10" t="s">
        <v>85</v>
      </c>
      <c r="D270" t="s">
        <v>52</v>
      </c>
      <c r="E270" s="9" t="s">
        <v>64</v>
      </c>
      <c r="F270">
        <v>1350</v>
      </c>
      <c r="G270" s="12">
        <v>448875</v>
      </c>
      <c r="H270" s="12">
        <v>351000</v>
      </c>
      <c r="I270" s="12">
        <v>97875</v>
      </c>
    </row>
    <row r="271" spans="1:9" x14ac:dyDescent="0.25">
      <c r="A271" s="11">
        <v>45505</v>
      </c>
      <c r="B271" t="s">
        <v>49</v>
      </c>
      <c r="C271" s="10" t="s">
        <v>84</v>
      </c>
      <c r="D271" t="s">
        <v>50</v>
      </c>
      <c r="E271" s="9" t="s">
        <v>64</v>
      </c>
      <c r="F271">
        <v>552</v>
      </c>
      <c r="G271" s="12">
        <v>183540</v>
      </c>
      <c r="H271" s="12">
        <v>143520</v>
      </c>
      <c r="I271" s="12">
        <v>40020</v>
      </c>
    </row>
    <row r="272" spans="1:9" x14ac:dyDescent="0.25">
      <c r="A272" s="11">
        <v>45200</v>
      </c>
      <c r="B272" t="s">
        <v>49</v>
      </c>
      <c r="C272" s="10" t="s">
        <v>84</v>
      </c>
      <c r="D272" t="s">
        <v>50</v>
      </c>
      <c r="E272" s="9" t="s">
        <v>64</v>
      </c>
      <c r="F272">
        <v>1228</v>
      </c>
      <c r="G272" s="12">
        <v>408310</v>
      </c>
      <c r="H272" s="12">
        <v>319280</v>
      </c>
      <c r="I272" s="12">
        <v>89030</v>
      </c>
    </row>
    <row r="273" spans="1:9" x14ac:dyDescent="0.25">
      <c r="A273" s="11">
        <v>45627</v>
      </c>
      <c r="B273" t="s">
        <v>59</v>
      </c>
      <c r="C273" s="10" t="s">
        <v>85</v>
      </c>
      <c r="D273" t="s">
        <v>52</v>
      </c>
      <c r="E273" s="9" t="s">
        <v>64</v>
      </c>
      <c r="F273">
        <v>1250</v>
      </c>
      <c r="G273" s="12">
        <v>356250</v>
      </c>
      <c r="H273" s="12">
        <v>312500</v>
      </c>
      <c r="I273" s="12">
        <v>43750</v>
      </c>
    </row>
    <row r="274" spans="1:9" x14ac:dyDescent="0.25">
      <c r="A274" s="11">
        <v>45383</v>
      </c>
      <c r="B274" t="s">
        <v>53</v>
      </c>
      <c r="C274" s="10" t="s">
        <v>86</v>
      </c>
      <c r="D274" t="s">
        <v>54</v>
      </c>
      <c r="E274" s="9" t="s">
        <v>61</v>
      </c>
      <c r="F274">
        <v>3801</v>
      </c>
      <c r="G274" s="12">
        <v>53594.100000000006</v>
      </c>
      <c r="H274" s="12">
        <v>38010</v>
      </c>
      <c r="I274" s="12">
        <v>15584.100000000002</v>
      </c>
    </row>
    <row r="275" spans="1:9" x14ac:dyDescent="0.25">
      <c r="A275" s="11">
        <v>45292</v>
      </c>
      <c r="B275" t="s">
        <v>49</v>
      </c>
      <c r="C275" s="10" t="s">
        <v>88</v>
      </c>
      <c r="D275" t="s">
        <v>60</v>
      </c>
      <c r="E275" s="9" t="s">
        <v>51</v>
      </c>
      <c r="F275">
        <v>1117.5</v>
      </c>
      <c r="G275" s="12">
        <v>21009</v>
      </c>
      <c r="H275" s="12">
        <v>11175</v>
      </c>
      <c r="I275" s="12">
        <v>9834</v>
      </c>
    </row>
    <row r="276" spans="1:9" x14ac:dyDescent="0.25">
      <c r="A276" s="11">
        <v>45444</v>
      </c>
      <c r="B276" t="s">
        <v>53</v>
      </c>
      <c r="C276" s="10" t="s">
        <v>84</v>
      </c>
      <c r="D276" t="s">
        <v>50</v>
      </c>
      <c r="E276" s="9" t="s">
        <v>51</v>
      </c>
      <c r="F276">
        <v>2844</v>
      </c>
      <c r="G276" s="12">
        <v>40100.400000000001</v>
      </c>
      <c r="H276" s="12">
        <v>28440</v>
      </c>
      <c r="I276" s="12">
        <v>11660.400000000001</v>
      </c>
    </row>
    <row r="277" spans="1:9" x14ac:dyDescent="0.25">
      <c r="A277" s="11">
        <v>45536</v>
      </c>
      <c r="B277" t="s">
        <v>57</v>
      </c>
      <c r="C277" s="10" t="s">
        <v>87</v>
      </c>
      <c r="D277" t="s">
        <v>55</v>
      </c>
      <c r="E277" s="9" t="s">
        <v>51</v>
      </c>
      <c r="F277">
        <v>562</v>
      </c>
      <c r="G277" s="12">
        <v>6339.36</v>
      </c>
      <c r="H277" s="12">
        <v>1686</v>
      </c>
      <c r="I277" s="12">
        <v>4653.3599999999997</v>
      </c>
    </row>
    <row r="278" spans="1:9" x14ac:dyDescent="0.25">
      <c r="A278" s="11">
        <v>45200</v>
      </c>
      <c r="B278" t="s">
        <v>57</v>
      </c>
      <c r="C278" s="10" t="s">
        <v>84</v>
      </c>
      <c r="D278" t="s">
        <v>50</v>
      </c>
      <c r="E278" s="9" t="s">
        <v>51</v>
      </c>
      <c r="F278">
        <v>2299</v>
      </c>
      <c r="G278" s="12">
        <v>25932.720000000001</v>
      </c>
      <c r="H278" s="12">
        <v>6897</v>
      </c>
      <c r="I278" s="12">
        <v>19035.72</v>
      </c>
    </row>
    <row r="279" spans="1:9" x14ac:dyDescent="0.25">
      <c r="A279" s="11">
        <v>45597</v>
      </c>
      <c r="B279" t="s">
        <v>53</v>
      </c>
      <c r="C279" s="10" t="s">
        <v>88</v>
      </c>
      <c r="D279" t="s">
        <v>60</v>
      </c>
      <c r="E279" s="9" t="s">
        <v>51</v>
      </c>
      <c r="F279">
        <v>2030</v>
      </c>
      <c r="G279" s="12">
        <v>28623</v>
      </c>
      <c r="H279" s="12">
        <v>20300</v>
      </c>
      <c r="I279" s="12">
        <v>8323</v>
      </c>
    </row>
    <row r="280" spans="1:9" x14ac:dyDescent="0.25">
      <c r="A280" s="11">
        <v>45231</v>
      </c>
      <c r="B280" t="s">
        <v>49</v>
      </c>
      <c r="C280" s="10" t="s">
        <v>88</v>
      </c>
      <c r="D280" t="s">
        <v>60</v>
      </c>
      <c r="E280" s="9" t="s">
        <v>51</v>
      </c>
      <c r="F280">
        <v>263</v>
      </c>
      <c r="G280" s="12">
        <v>1730.54</v>
      </c>
      <c r="H280" s="12">
        <v>1315</v>
      </c>
      <c r="I280" s="12">
        <v>415.53999999999996</v>
      </c>
    </row>
    <row r="281" spans="1:9" x14ac:dyDescent="0.25">
      <c r="A281" s="11">
        <v>45261</v>
      </c>
      <c r="B281" t="s">
        <v>58</v>
      </c>
      <c r="C281" s="10" t="s">
        <v>85</v>
      </c>
      <c r="D281" t="s">
        <v>52</v>
      </c>
      <c r="E281" s="9" t="s">
        <v>51</v>
      </c>
      <c r="F281">
        <v>887</v>
      </c>
      <c r="G281" s="12">
        <v>104222.5</v>
      </c>
      <c r="H281" s="12">
        <v>106440</v>
      </c>
      <c r="I281" s="12">
        <v>-2217.5</v>
      </c>
    </row>
    <row r="282" spans="1:9" x14ac:dyDescent="0.25">
      <c r="A282" s="11">
        <v>45383</v>
      </c>
      <c r="B282" t="s">
        <v>49</v>
      </c>
      <c r="C282" s="10" t="s">
        <v>87</v>
      </c>
      <c r="D282" t="s">
        <v>55</v>
      </c>
      <c r="E282" s="9" t="s">
        <v>56</v>
      </c>
      <c r="F282">
        <v>980</v>
      </c>
      <c r="G282" s="12">
        <v>322420</v>
      </c>
      <c r="H282" s="12">
        <v>254800</v>
      </c>
      <c r="I282" s="12">
        <v>67620</v>
      </c>
    </row>
    <row r="283" spans="1:9" x14ac:dyDescent="0.25">
      <c r="A283" s="11">
        <v>45413</v>
      </c>
      <c r="B283" t="s">
        <v>49</v>
      </c>
      <c r="C283" s="10" t="s">
        <v>85</v>
      </c>
      <c r="D283" t="s">
        <v>52</v>
      </c>
      <c r="E283" s="9" t="s">
        <v>56</v>
      </c>
      <c r="F283">
        <v>1460</v>
      </c>
      <c r="G283" s="12">
        <v>480340</v>
      </c>
      <c r="H283" s="12">
        <v>379600</v>
      </c>
      <c r="I283" s="12">
        <v>100740</v>
      </c>
    </row>
    <row r="284" spans="1:9" x14ac:dyDescent="0.25">
      <c r="A284" s="11">
        <v>45200</v>
      </c>
      <c r="B284" t="s">
        <v>49</v>
      </c>
      <c r="C284" s="10" t="s">
        <v>86</v>
      </c>
      <c r="D284" t="s">
        <v>54</v>
      </c>
      <c r="E284" s="9" t="s">
        <v>56</v>
      </c>
      <c r="F284">
        <v>1403</v>
      </c>
      <c r="G284" s="12">
        <v>9231.74</v>
      </c>
      <c r="H284" s="12">
        <v>7015</v>
      </c>
      <c r="I284" s="12">
        <v>2216.7399999999998</v>
      </c>
    </row>
    <row r="285" spans="1:9" x14ac:dyDescent="0.25">
      <c r="A285" s="11">
        <v>45597</v>
      </c>
      <c r="B285" t="s">
        <v>57</v>
      </c>
      <c r="C285" s="10" t="s">
        <v>88</v>
      </c>
      <c r="D285" t="s">
        <v>60</v>
      </c>
      <c r="E285" s="9" t="s">
        <v>56</v>
      </c>
      <c r="F285">
        <v>2723</v>
      </c>
      <c r="G285" s="12">
        <v>30715.439999999999</v>
      </c>
      <c r="H285" s="12">
        <v>8169</v>
      </c>
      <c r="I285" s="12">
        <v>22546.44</v>
      </c>
    </row>
    <row r="286" spans="1:9" x14ac:dyDescent="0.25">
      <c r="A286" s="11">
        <v>45444</v>
      </c>
      <c r="B286" t="s">
        <v>49</v>
      </c>
      <c r="C286" s="10" t="s">
        <v>86</v>
      </c>
      <c r="D286" t="s">
        <v>54</v>
      </c>
      <c r="E286" s="9" t="s">
        <v>61</v>
      </c>
      <c r="F286">
        <v>1496</v>
      </c>
      <c r="G286" s="12">
        <v>492184</v>
      </c>
      <c r="H286" s="12">
        <v>388960</v>
      </c>
      <c r="I286" s="12">
        <v>103224</v>
      </c>
    </row>
    <row r="287" spans="1:9" x14ac:dyDescent="0.25">
      <c r="A287" s="11">
        <v>45200</v>
      </c>
      <c r="B287" t="s">
        <v>57</v>
      </c>
      <c r="C287" s="10" t="s">
        <v>84</v>
      </c>
      <c r="D287" t="s">
        <v>50</v>
      </c>
      <c r="E287" s="9" t="s">
        <v>61</v>
      </c>
      <c r="F287">
        <v>2299</v>
      </c>
      <c r="G287" s="12">
        <v>25932.720000000001</v>
      </c>
      <c r="H287" s="12">
        <v>6897</v>
      </c>
      <c r="I287" s="12">
        <v>19035.72</v>
      </c>
    </row>
    <row r="288" spans="1:9" x14ac:dyDescent="0.25">
      <c r="A288" s="11">
        <v>45200</v>
      </c>
      <c r="B288" t="s">
        <v>49</v>
      </c>
      <c r="C288" s="10" t="s">
        <v>88</v>
      </c>
      <c r="D288" t="s">
        <v>60</v>
      </c>
      <c r="E288" s="9" t="s">
        <v>61</v>
      </c>
      <c r="F288">
        <v>727</v>
      </c>
      <c r="G288" s="12">
        <v>239183</v>
      </c>
      <c r="H288" s="12">
        <v>189020</v>
      </c>
      <c r="I288" s="12">
        <v>50163</v>
      </c>
    </row>
    <row r="289" spans="1:9" x14ac:dyDescent="0.25">
      <c r="A289" s="11">
        <v>45323</v>
      </c>
      <c r="B289" t="s">
        <v>58</v>
      </c>
      <c r="C289" s="10" t="s">
        <v>84</v>
      </c>
      <c r="D289" t="s">
        <v>50</v>
      </c>
      <c r="E289" s="9" t="s">
        <v>62</v>
      </c>
      <c r="F289">
        <v>952</v>
      </c>
      <c r="G289" s="12">
        <v>111860</v>
      </c>
      <c r="H289" s="12">
        <v>114240</v>
      </c>
      <c r="I289" s="12">
        <v>-2380</v>
      </c>
    </row>
    <row r="290" spans="1:9" x14ac:dyDescent="0.25">
      <c r="A290" s="11">
        <v>45323</v>
      </c>
      <c r="B290" t="s">
        <v>58</v>
      </c>
      <c r="C290" s="10" t="s">
        <v>88</v>
      </c>
      <c r="D290" t="s">
        <v>60</v>
      </c>
      <c r="E290" s="9" t="s">
        <v>62</v>
      </c>
      <c r="F290">
        <v>2755</v>
      </c>
      <c r="G290" s="12">
        <v>323712.5</v>
      </c>
      <c r="H290" s="12">
        <v>330600</v>
      </c>
      <c r="I290" s="12">
        <v>-6887.5</v>
      </c>
    </row>
    <row r="291" spans="1:9" x14ac:dyDescent="0.25">
      <c r="A291" s="11">
        <v>45413</v>
      </c>
      <c r="B291" t="s">
        <v>53</v>
      </c>
      <c r="C291" s="10" t="s">
        <v>85</v>
      </c>
      <c r="D291" t="s">
        <v>52</v>
      </c>
      <c r="E291" s="9" t="s">
        <v>62</v>
      </c>
      <c r="F291">
        <v>1530</v>
      </c>
      <c r="G291" s="12">
        <v>21573</v>
      </c>
      <c r="H291" s="12">
        <v>15300</v>
      </c>
      <c r="I291" s="12">
        <v>6273</v>
      </c>
    </row>
    <row r="292" spans="1:9" x14ac:dyDescent="0.25">
      <c r="A292" s="11">
        <v>45444</v>
      </c>
      <c r="B292" t="s">
        <v>49</v>
      </c>
      <c r="C292" s="10" t="s">
        <v>86</v>
      </c>
      <c r="D292" t="s">
        <v>54</v>
      </c>
      <c r="E292" s="9" t="s">
        <v>62</v>
      </c>
      <c r="F292">
        <v>1496</v>
      </c>
      <c r="G292" s="12">
        <v>492184</v>
      </c>
      <c r="H292" s="12">
        <v>388960</v>
      </c>
      <c r="I292" s="12">
        <v>103224</v>
      </c>
    </row>
    <row r="293" spans="1:9" x14ac:dyDescent="0.25">
      <c r="A293" s="11">
        <v>45444</v>
      </c>
      <c r="B293" t="s">
        <v>49</v>
      </c>
      <c r="C293" s="10" t="s">
        <v>87</v>
      </c>
      <c r="D293" t="s">
        <v>55</v>
      </c>
      <c r="E293" s="9" t="s">
        <v>62</v>
      </c>
      <c r="F293">
        <v>1498</v>
      </c>
      <c r="G293" s="12">
        <v>9856.84</v>
      </c>
      <c r="H293" s="12">
        <v>7490</v>
      </c>
      <c r="I293" s="12">
        <v>2366.84</v>
      </c>
    </row>
    <row r="294" spans="1:9" x14ac:dyDescent="0.25">
      <c r="A294" s="11">
        <v>45200</v>
      </c>
      <c r="B294" t="s">
        <v>59</v>
      </c>
      <c r="C294" s="10" t="s">
        <v>86</v>
      </c>
      <c r="D294" t="s">
        <v>54</v>
      </c>
      <c r="E294" s="9" t="s">
        <v>62</v>
      </c>
      <c r="F294">
        <v>1221</v>
      </c>
      <c r="G294" s="12">
        <v>344322</v>
      </c>
      <c r="H294" s="12">
        <v>305250</v>
      </c>
      <c r="I294" s="12">
        <v>39072</v>
      </c>
    </row>
    <row r="295" spans="1:9" x14ac:dyDescent="0.25">
      <c r="A295" s="11">
        <v>45200</v>
      </c>
      <c r="B295" t="s">
        <v>49</v>
      </c>
      <c r="C295" s="10" t="s">
        <v>86</v>
      </c>
      <c r="D295" t="s">
        <v>54</v>
      </c>
      <c r="E295" s="9" t="s">
        <v>62</v>
      </c>
      <c r="F295">
        <v>2076</v>
      </c>
      <c r="G295" s="12">
        <v>683004</v>
      </c>
      <c r="H295" s="12">
        <v>539760</v>
      </c>
      <c r="I295" s="12">
        <v>143244</v>
      </c>
    </row>
    <row r="296" spans="1:9" x14ac:dyDescent="0.25">
      <c r="A296" s="11">
        <v>45444</v>
      </c>
      <c r="B296" t="s">
        <v>53</v>
      </c>
      <c r="C296" s="10" t="s">
        <v>84</v>
      </c>
      <c r="D296" t="s">
        <v>50</v>
      </c>
      <c r="E296" s="9" t="s">
        <v>63</v>
      </c>
      <c r="F296">
        <v>2844</v>
      </c>
      <c r="G296" s="12">
        <v>40100.400000000001</v>
      </c>
      <c r="H296" s="12">
        <v>28440</v>
      </c>
      <c r="I296" s="12">
        <v>11660.400000000001</v>
      </c>
    </row>
    <row r="297" spans="1:9" x14ac:dyDescent="0.25">
      <c r="A297" s="11">
        <v>45444</v>
      </c>
      <c r="B297" t="s">
        <v>49</v>
      </c>
      <c r="C297" s="10" t="s">
        <v>87</v>
      </c>
      <c r="D297" t="s">
        <v>55</v>
      </c>
      <c r="E297" s="9" t="s">
        <v>63</v>
      </c>
      <c r="F297">
        <v>1498</v>
      </c>
      <c r="G297" s="12">
        <v>9856.84</v>
      </c>
      <c r="H297" s="12">
        <v>7490</v>
      </c>
      <c r="I297" s="12">
        <v>2366.84</v>
      </c>
    </row>
    <row r="298" spans="1:9" x14ac:dyDescent="0.25">
      <c r="A298" s="11">
        <v>45200</v>
      </c>
      <c r="B298" t="s">
        <v>59</v>
      </c>
      <c r="C298" s="10" t="s">
        <v>86</v>
      </c>
      <c r="D298" t="s">
        <v>54</v>
      </c>
      <c r="E298" s="9" t="s">
        <v>63</v>
      </c>
      <c r="F298">
        <v>1221</v>
      </c>
      <c r="G298" s="12">
        <v>344322</v>
      </c>
      <c r="H298" s="12">
        <v>305250</v>
      </c>
      <c r="I298" s="12">
        <v>39072</v>
      </c>
    </row>
    <row r="299" spans="1:9" x14ac:dyDescent="0.25">
      <c r="A299" s="11">
        <v>45231</v>
      </c>
      <c r="B299" t="s">
        <v>49</v>
      </c>
      <c r="C299" s="10" t="s">
        <v>87</v>
      </c>
      <c r="D299" t="s">
        <v>55</v>
      </c>
      <c r="E299" s="9" t="s">
        <v>63</v>
      </c>
      <c r="F299">
        <v>1123</v>
      </c>
      <c r="G299" s="12">
        <v>21112.400000000001</v>
      </c>
      <c r="H299" s="12">
        <v>11230</v>
      </c>
      <c r="I299" s="12">
        <v>9882.4000000000015</v>
      </c>
    </row>
    <row r="300" spans="1:9" x14ac:dyDescent="0.25">
      <c r="A300" s="11">
        <v>45261</v>
      </c>
      <c r="B300" t="s">
        <v>59</v>
      </c>
      <c r="C300" s="10" t="s">
        <v>84</v>
      </c>
      <c r="D300" t="s">
        <v>50</v>
      </c>
      <c r="E300" s="9" t="s">
        <v>63</v>
      </c>
      <c r="F300">
        <v>2436</v>
      </c>
      <c r="G300" s="12">
        <v>686952</v>
      </c>
      <c r="H300" s="12">
        <v>609000</v>
      </c>
      <c r="I300" s="12">
        <v>77952</v>
      </c>
    </row>
    <row r="301" spans="1:9" x14ac:dyDescent="0.25">
      <c r="A301" s="11">
        <v>45292</v>
      </c>
      <c r="B301" t="s">
        <v>58</v>
      </c>
      <c r="C301" s="10" t="s">
        <v>86</v>
      </c>
      <c r="D301" t="s">
        <v>54</v>
      </c>
      <c r="E301" s="9" t="s">
        <v>64</v>
      </c>
      <c r="F301">
        <v>1987.5</v>
      </c>
      <c r="G301" s="12">
        <v>233531.25</v>
      </c>
      <c r="H301" s="12">
        <v>238500</v>
      </c>
      <c r="I301" s="12">
        <v>-4968.75</v>
      </c>
    </row>
    <row r="302" spans="1:9" x14ac:dyDescent="0.25">
      <c r="A302" s="11">
        <v>45536</v>
      </c>
      <c r="B302" t="s">
        <v>49</v>
      </c>
      <c r="C302" s="10" t="s">
        <v>87</v>
      </c>
      <c r="D302" t="s">
        <v>55</v>
      </c>
      <c r="E302" s="9" t="s">
        <v>64</v>
      </c>
      <c r="F302">
        <v>1679</v>
      </c>
      <c r="G302" s="12">
        <v>552391</v>
      </c>
      <c r="H302" s="12">
        <v>436540</v>
      </c>
      <c r="I302" s="12">
        <v>115851</v>
      </c>
    </row>
    <row r="303" spans="1:9" x14ac:dyDescent="0.25">
      <c r="A303" s="11">
        <v>45200</v>
      </c>
      <c r="B303" t="s">
        <v>49</v>
      </c>
      <c r="C303" s="10" t="s">
        <v>88</v>
      </c>
      <c r="D303" t="s">
        <v>60</v>
      </c>
      <c r="E303" s="9" t="s">
        <v>64</v>
      </c>
      <c r="F303">
        <v>727</v>
      </c>
      <c r="G303" s="12">
        <v>239183</v>
      </c>
      <c r="H303" s="12">
        <v>189020</v>
      </c>
      <c r="I303" s="12">
        <v>50163</v>
      </c>
    </row>
    <row r="304" spans="1:9" x14ac:dyDescent="0.25">
      <c r="A304" s="11">
        <v>45200</v>
      </c>
      <c r="B304" t="s">
        <v>49</v>
      </c>
      <c r="C304" s="10" t="s">
        <v>86</v>
      </c>
      <c r="D304" t="s">
        <v>54</v>
      </c>
      <c r="E304" s="9" t="s">
        <v>64</v>
      </c>
      <c r="F304">
        <v>1403</v>
      </c>
      <c r="G304" s="12">
        <v>9231.74</v>
      </c>
      <c r="H304" s="12">
        <v>7015</v>
      </c>
      <c r="I304" s="12">
        <v>2216.7399999999998</v>
      </c>
    </row>
    <row r="305" spans="1:9" x14ac:dyDescent="0.25">
      <c r="A305" s="11">
        <v>45200</v>
      </c>
      <c r="B305" t="s">
        <v>49</v>
      </c>
      <c r="C305" s="10" t="s">
        <v>86</v>
      </c>
      <c r="D305" t="s">
        <v>54</v>
      </c>
      <c r="E305" s="9" t="s">
        <v>64</v>
      </c>
      <c r="F305">
        <v>2076</v>
      </c>
      <c r="G305" s="12">
        <v>683004</v>
      </c>
      <c r="H305" s="12">
        <v>539760</v>
      </c>
      <c r="I305" s="12">
        <v>143244</v>
      </c>
    </row>
    <row r="306" spans="1:9" x14ac:dyDescent="0.25">
      <c r="A306" s="11">
        <v>45200</v>
      </c>
      <c r="B306" t="s">
        <v>49</v>
      </c>
      <c r="C306" s="10" t="s">
        <v>86</v>
      </c>
      <c r="D306" t="s">
        <v>54</v>
      </c>
      <c r="E306" s="9" t="s">
        <v>56</v>
      </c>
      <c r="F306">
        <v>1757</v>
      </c>
      <c r="G306" s="12">
        <v>33031.599999999999</v>
      </c>
      <c r="H306" s="12">
        <v>17570</v>
      </c>
      <c r="I306" s="12">
        <v>15461.599999999999</v>
      </c>
    </row>
    <row r="307" spans="1:9" x14ac:dyDescent="0.25">
      <c r="A307" s="11">
        <v>45505</v>
      </c>
      <c r="B307" t="s">
        <v>53</v>
      </c>
      <c r="C307" s="10" t="s">
        <v>88</v>
      </c>
      <c r="D307" t="s">
        <v>60</v>
      </c>
      <c r="E307" s="9" t="s">
        <v>61</v>
      </c>
      <c r="F307">
        <v>2198</v>
      </c>
      <c r="G307" s="12">
        <v>30991.8</v>
      </c>
      <c r="H307" s="12">
        <v>21980</v>
      </c>
      <c r="I307" s="12">
        <v>9011.7999999999993</v>
      </c>
    </row>
    <row r="308" spans="1:9" x14ac:dyDescent="0.25">
      <c r="A308" s="11">
        <v>45505</v>
      </c>
      <c r="B308" t="s">
        <v>53</v>
      </c>
      <c r="C308" s="10" t="s">
        <v>85</v>
      </c>
      <c r="D308" t="s">
        <v>52</v>
      </c>
      <c r="E308" s="9" t="s">
        <v>61</v>
      </c>
      <c r="F308">
        <v>1743</v>
      </c>
      <c r="G308" s="12">
        <v>24576.3</v>
      </c>
      <c r="H308" s="12">
        <v>17430</v>
      </c>
      <c r="I308" s="12">
        <v>7146.2999999999993</v>
      </c>
    </row>
    <row r="309" spans="1:9" x14ac:dyDescent="0.25">
      <c r="A309" s="11">
        <v>45566</v>
      </c>
      <c r="B309" t="s">
        <v>53</v>
      </c>
      <c r="C309" s="10" t="s">
        <v>88</v>
      </c>
      <c r="D309" t="s">
        <v>60</v>
      </c>
      <c r="E309" s="9" t="s">
        <v>61</v>
      </c>
      <c r="F309">
        <v>1153</v>
      </c>
      <c r="G309" s="12">
        <v>16257.3</v>
      </c>
      <c r="H309" s="12">
        <v>11530</v>
      </c>
      <c r="I309" s="12">
        <v>4727.2999999999993</v>
      </c>
    </row>
    <row r="310" spans="1:9" x14ac:dyDescent="0.25">
      <c r="A310" s="11">
        <v>45200</v>
      </c>
      <c r="B310" t="s">
        <v>49</v>
      </c>
      <c r="C310" s="10" t="s">
        <v>86</v>
      </c>
      <c r="D310" t="s">
        <v>54</v>
      </c>
      <c r="E310" s="9" t="s">
        <v>61</v>
      </c>
      <c r="F310">
        <v>1757</v>
      </c>
      <c r="G310" s="12">
        <v>33031.599999999999</v>
      </c>
      <c r="H310" s="12">
        <v>17570</v>
      </c>
      <c r="I310" s="12">
        <v>15461.599999999999</v>
      </c>
    </row>
    <row r="311" spans="1:9" x14ac:dyDescent="0.25">
      <c r="A311" s="11">
        <v>45505</v>
      </c>
      <c r="B311" t="s">
        <v>49</v>
      </c>
      <c r="C311" s="10" t="s">
        <v>85</v>
      </c>
      <c r="D311" t="s">
        <v>52</v>
      </c>
      <c r="E311" s="9" t="s">
        <v>62</v>
      </c>
      <c r="F311">
        <v>1001</v>
      </c>
      <c r="G311" s="12">
        <v>18818.8</v>
      </c>
      <c r="H311" s="12">
        <v>10010</v>
      </c>
      <c r="I311" s="12">
        <v>8808.7999999999993</v>
      </c>
    </row>
    <row r="312" spans="1:9" x14ac:dyDescent="0.25">
      <c r="A312" s="11">
        <v>45597</v>
      </c>
      <c r="B312" t="s">
        <v>49</v>
      </c>
      <c r="C312" s="10" t="s">
        <v>87</v>
      </c>
      <c r="D312" t="s">
        <v>55</v>
      </c>
      <c r="E312" s="9" t="s">
        <v>62</v>
      </c>
      <c r="F312">
        <v>1333</v>
      </c>
      <c r="G312" s="12">
        <v>8771.14</v>
      </c>
      <c r="H312" s="12">
        <v>6665</v>
      </c>
      <c r="I312" s="12">
        <v>2106.1399999999994</v>
      </c>
    </row>
    <row r="313" spans="1:9" x14ac:dyDescent="0.25">
      <c r="A313" s="11">
        <v>45566</v>
      </c>
      <c r="B313" t="s">
        <v>53</v>
      </c>
      <c r="C313" s="10" t="s">
        <v>88</v>
      </c>
      <c r="D313" t="s">
        <v>60</v>
      </c>
      <c r="E313" s="9" t="s">
        <v>63</v>
      </c>
      <c r="F313">
        <v>1153</v>
      </c>
      <c r="G313" s="12">
        <v>16257.3</v>
      </c>
      <c r="H313" s="12">
        <v>11530</v>
      </c>
      <c r="I313" s="12">
        <v>4727.2999999999993</v>
      </c>
    </row>
    <row r="314" spans="1:9" x14ac:dyDescent="0.25">
      <c r="A314" s="11">
        <v>45323</v>
      </c>
      <c r="B314" t="s">
        <v>57</v>
      </c>
      <c r="C314" s="10" t="s">
        <v>87</v>
      </c>
      <c r="D314" t="s">
        <v>55</v>
      </c>
      <c r="E314" s="9" t="s">
        <v>51</v>
      </c>
      <c r="F314">
        <v>727</v>
      </c>
      <c r="G314" s="12">
        <v>8113.32</v>
      </c>
      <c r="H314" s="12">
        <v>2181</v>
      </c>
      <c r="I314" s="12">
        <v>5932.32</v>
      </c>
    </row>
    <row r="315" spans="1:9" x14ac:dyDescent="0.25">
      <c r="A315" s="11">
        <v>45505</v>
      </c>
      <c r="B315" t="s">
        <v>57</v>
      </c>
      <c r="C315" s="10" t="s">
        <v>84</v>
      </c>
      <c r="D315" t="s">
        <v>50</v>
      </c>
      <c r="E315" s="9" t="s">
        <v>51</v>
      </c>
      <c r="F315">
        <v>1884</v>
      </c>
      <c r="G315" s="12">
        <v>21025.439999999999</v>
      </c>
      <c r="H315" s="12">
        <v>5652</v>
      </c>
      <c r="I315" s="12">
        <v>15373.439999999999</v>
      </c>
    </row>
    <row r="316" spans="1:9" x14ac:dyDescent="0.25">
      <c r="A316" s="11">
        <v>45170</v>
      </c>
      <c r="B316" t="s">
        <v>49</v>
      </c>
      <c r="C316" s="10" t="s">
        <v>87</v>
      </c>
      <c r="D316" t="s">
        <v>55</v>
      </c>
      <c r="E316" s="9" t="s">
        <v>51</v>
      </c>
      <c r="F316">
        <v>1834</v>
      </c>
      <c r="G316" s="12">
        <v>34112.400000000001</v>
      </c>
      <c r="H316" s="12">
        <v>18340</v>
      </c>
      <c r="I316" s="12">
        <v>15772.400000000001</v>
      </c>
    </row>
    <row r="317" spans="1:9" x14ac:dyDescent="0.25">
      <c r="A317" s="11">
        <v>45292</v>
      </c>
      <c r="B317" t="s">
        <v>57</v>
      </c>
      <c r="C317" s="10" t="s">
        <v>87</v>
      </c>
      <c r="D317" t="s">
        <v>55</v>
      </c>
      <c r="E317" s="9" t="s">
        <v>56</v>
      </c>
      <c r="F317">
        <v>2340</v>
      </c>
      <c r="G317" s="12">
        <v>26114.400000000001</v>
      </c>
      <c r="H317" s="12">
        <v>7020</v>
      </c>
      <c r="I317" s="12">
        <v>19094.400000000001</v>
      </c>
    </row>
    <row r="318" spans="1:9" x14ac:dyDescent="0.25">
      <c r="A318" s="11">
        <v>45597</v>
      </c>
      <c r="B318" t="s">
        <v>57</v>
      </c>
      <c r="C318" s="10" t="s">
        <v>86</v>
      </c>
      <c r="D318" t="s">
        <v>54</v>
      </c>
      <c r="E318" s="9" t="s">
        <v>56</v>
      </c>
      <c r="F318">
        <v>2342</v>
      </c>
      <c r="G318" s="12">
        <v>26136.720000000001</v>
      </c>
      <c r="H318" s="12">
        <v>7026</v>
      </c>
      <c r="I318" s="12">
        <v>19110.72</v>
      </c>
    </row>
    <row r="319" spans="1:9" x14ac:dyDescent="0.25">
      <c r="A319" s="11">
        <v>45170</v>
      </c>
      <c r="B319" t="s">
        <v>49</v>
      </c>
      <c r="C319" s="10" t="s">
        <v>86</v>
      </c>
      <c r="D319" t="s">
        <v>54</v>
      </c>
      <c r="E319" s="9" t="s">
        <v>61</v>
      </c>
      <c r="F319">
        <v>1031</v>
      </c>
      <c r="G319" s="12">
        <v>6711.81</v>
      </c>
      <c r="H319" s="12">
        <v>5155</v>
      </c>
      <c r="I319" s="12">
        <v>1556.8100000000004</v>
      </c>
    </row>
    <row r="320" spans="1:9" x14ac:dyDescent="0.25">
      <c r="A320" s="11">
        <v>45413</v>
      </c>
      <c r="B320" t="s">
        <v>53</v>
      </c>
      <c r="C320" s="10" t="s">
        <v>84</v>
      </c>
      <c r="D320" t="s">
        <v>50</v>
      </c>
      <c r="E320" s="9" t="s">
        <v>62</v>
      </c>
      <c r="F320">
        <v>1262</v>
      </c>
      <c r="G320" s="12">
        <v>17604.900000000001</v>
      </c>
      <c r="H320" s="12">
        <v>12620</v>
      </c>
      <c r="I320" s="12">
        <v>4984.9000000000015</v>
      </c>
    </row>
    <row r="321" spans="1:9" x14ac:dyDescent="0.25">
      <c r="A321" s="11">
        <v>45444</v>
      </c>
      <c r="B321" t="s">
        <v>49</v>
      </c>
      <c r="C321" s="10" t="s">
        <v>84</v>
      </c>
      <c r="D321" t="s">
        <v>50</v>
      </c>
      <c r="E321" s="9" t="s">
        <v>62</v>
      </c>
      <c r="F321">
        <v>1135</v>
      </c>
      <c r="G321" s="12">
        <v>7388.85</v>
      </c>
      <c r="H321" s="12">
        <v>5675</v>
      </c>
      <c r="I321" s="12">
        <v>1713.8500000000004</v>
      </c>
    </row>
    <row r="322" spans="1:9" x14ac:dyDescent="0.25">
      <c r="A322" s="11">
        <v>45597</v>
      </c>
      <c r="B322" t="s">
        <v>49</v>
      </c>
      <c r="C322" s="10" t="s">
        <v>88</v>
      </c>
      <c r="D322" t="s">
        <v>60</v>
      </c>
      <c r="E322" s="9" t="s">
        <v>62</v>
      </c>
      <c r="F322">
        <v>547</v>
      </c>
      <c r="G322" s="12">
        <v>3560.9700000000003</v>
      </c>
      <c r="H322" s="12">
        <v>2735</v>
      </c>
      <c r="I322" s="12">
        <v>825.97000000000025</v>
      </c>
    </row>
    <row r="323" spans="1:9" x14ac:dyDescent="0.25">
      <c r="A323" s="11">
        <v>45627</v>
      </c>
      <c r="B323" t="s">
        <v>49</v>
      </c>
      <c r="C323" s="10" t="s">
        <v>84</v>
      </c>
      <c r="D323" t="s">
        <v>50</v>
      </c>
      <c r="E323" s="9" t="s">
        <v>62</v>
      </c>
      <c r="F323">
        <v>1582</v>
      </c>
      <c r="G323" s="12">
        <v>10298.82</v>
      </c>
      <c r="H323" s="12">
        <v>7910</v>
      </c>
      <c r="I323" s="12">
        <v>2388.8199999999997</v>
      </c>
    </row>
    <row r="324" spans="1:9" x14ac:dyDescent="0.25">
      <c r="A324" s="11">
        <v>45383</v>
      </c>
      <c r="B324" t="s">
        <v>57</v>
      </c>
      <c r="C324" s="10" t="s">
        <v>86</v>
      </c>
      <c r="D324" t="s">
        <v>54</v>
      </c>
      <c r="E324" s="9" t="s">
        <v>63</v>
      </c>
      <c r="F324">
        <v>1738.5</v>
      </c>
      <c r="G324" s="12">
        <v>19401.66</v>
      </c>
      <c r="H324" s="12">
        <v>5215.5</v>
      </c>
      <c r="I324" s="12">
        <v>14186.16</v>
      </c>
    </row>
    <row r="325" spans="1:9" x14ac:dyDescent="0.25">
      <c r="A325" s="11">
        <v>45170</v>
      </c>
      <c r="B325" t="s">
        <v>57</v>
      </c>
      <c r="C325" s="10" t="s">
        <v>85</v>
      </c>
      <c r="D325" t="s">
        <v>52</v>
      </c>
      <c r="E325" s="9" t="s">
        <v>63</v>
      </c>
      <c r="F325">
        <v>2215</v>
      </c>
      <c r="G325" s="12">
        <v>24719.4</v>
      </c>
      <c r="H325" s="12">
        <v>6645</v>
      </c>
      <c r="I325" s="12">
        <v>18074.400000000001</v>
      </c>
    </row>
    <row r="326" spans="1:9" x14ac:dyDescent="0.25">
      <c r="A326" s="11">
        <v>45627</v>
      </c>
      <c r="B326" t="s">
        <v>49</v>
      </c>
      <c r="C326" s="10" t="s">
        <v>84</v>
      </c>
      <c r="D326" t="s">
        <v>50</v>
      </c>
      <c r="E326" s="9" t="s">
        <v>63</v>
      </c>
      <c r="F326">
        <v>1582</v>
      </c>
      <c r="G326" s="12">
        <v>10298.82</v>
      </c>
      <c r="H326" s="12">
        <v>7910</v>
      </c>
      <c r="I326" s="12">
        <v>2388.8199999999997</v>
      </c>
    </row>
    <row r="327" spans="1:9" x14ac:dyDescent="0.25">
      <c r="A327" s="11">
        <v>45444</v>
      </c>
      <c r="B327" t="s">
        <v>49</v>
      </c>
      <c r="C327" s="10" t="s">
        <v>84</v>
      </c>
      <c r="D327" t="s">
        <v>50</v>
      </c>
      <c r="E327" s="9" t="s">
        <v>64</v>
      </c>
      <c r="F327">
        <v>1135</v>
      </c>
      <c r="G327" s="12">
        <v>7388.85</v>
      </c>
      <c r="H327" s="12">
        <v>5675</v>
      </c>
      <c r="I327" s="12">
        <v>1713.8500000000004</v>
      </c>
    </row>
    <row r="328" spans="1:9" x14ac:dyDescent="0.25">
      <c r="A328" s="11">
        <v>45352</v>
      </c>
      <c r="B328" t="s">
        <v>49</v>
      </c>
      <c r="C328" s="10" t="s">
        <v>88</v>
      </c>
      <c r="D328" t="s">
        <v>60</v>
      </c>
      <c r="E328" s="9" t="s">
        <v>51</v>
      </c>
      <c r="F328">
        <v>1761</v>
      </c>
      <c r="G328" s="12">
        <v>573205.5</v>
      </c>
      <c r="H328" s="12">
        <v>457860</v>
      </c>
      <c r="I328" s="12">
        <v>115345.5</v>
      </c>
    </row>
    <row r="329" spans="1:9" x14ac:dyDescent="0.25">
      <c r="A329" s="11">
        <v>45444</v>
      </c>
      <c r="B329" t="s">
        <v>59</v>
      </c>
      <c r="C329" s="10" t="s">
        <v>86</v>
      </c>
      <c r="D329" t="s">
        <v>54</v>
      </c>
      <c r="E329" s="9" t="s">
        <v>51</v>
      </c>
      <c r="F329">
        <v>448</v>
      </c>
      <c r="G329" s="12">
        <v>124992</v>
      </c>
      <c r="H329" s="12">
        <v>112000</v>
      </c>
      <c r="I329" s="12">
        <v>12992</v>
      </c>
    </row>
    <row r="330" spans="1:9" x14ac:dyDescent="0.25">
      <c r="A330" s="11">
        <v>45566</v>
      </c>
      <c r="B330" t="s">
        <v>59</v>
      </c>
      <c r="C330" s="10" t="s">
        <v>86</v>
      </c>
      <c r="D330" t="s">
        <v>54</v>
      </c>
      <c r="E330" s="9" t="s">
        <v>51</v>
      </c>
      <c r="F330">
        <v>2181</v>
      </c>
      <c r="G330" s="12">
        <v>608499</v>
      </c>
      <c r="H330" s="12">
        <v>545250</v>
      </c>
      <c r="I330" s="12">
        <v>63249</v>
      </c>
    </row>
    <row r="331" spans="1:9" x14ac:dyDescent="0.25">
      <c r="A331" s="11">
        <v>45566</v>
      </c>
      <c r="B331" t="s">
        <v>49</v>
      </c>
      <c r="C331" s="10" t="s">
        <v>86</v>
      </c>
      <c r="D331" t="s">
        <v>54</v>
      </c>
      <c r="E331" s="9" t="s">
        <v>56</v>
      </c>
      <c r="F331">
        <v>1976</v>
      </c>
      <c r="G331" s="12">
        <v>36753.599999999999</v>
      </c>
      <c r="H331" s="12">
        <v>19760</v>
      </c>
      <c r="I331" s="12">
        <v>16993.599999999999</v>
      </c>
    </row>
    <row r="332" spans="1:9" x14ac:dyDescent="0.25">
      <c r="A332" s="11">
        <v>45566</v>
      </c>
      <c r="B332" t="s">
        <v>59</v>
      </c>
      <c r="C332" s="10" t="s">
        <v>86</v>
      </c>
      <c r="D332" t="s">
        <v>54</v>
      </c>
      <c r="E332" s="9" t="s">
        <v>56</v>
      </c>
      <c r="F332">
        <v>2181</v>
      </c>
      <c r="G332" s="12">
        <v>608499</v>
      </c>
      <c r="H332" s="12">
        <v>545250</v>
      </c>
      <c r="I332" s="12">
        <v>63249</v>
      </c>
    </row>
    <row r="333" spans="1:9" x14ac:dyDescent="0.25">
      <c r="A333" s="11">
        <v>45231</v>
      </c>
      <c r="B333" t="s">
        <v>58</v>
      </c>
      <c r="C333" s="10" t="s">
        <v>85</v>
      </c>
      <c r="D333" t="s">
        <v>52</v>
      </c>
      <c r="E333" s="9" t="s">
        <v>56</v>
      </c>
      <c r="F333">
        <v>2500</v>
      </c>
      <c r="G333" s="12">
        <v>290625</v>
      </c>
      <c r="H333" s="12">
        <v>300000</v>
      </c>
      <c r="I333" s="12">
        <v>-9375</v>
      </c>
    </row>
    <row r="334" spans="1:9" x14ac:dyDescent="0.25">
      <c r="A334" s="11">
        <v>45413</v>
      </c>
      <c r="B334" t="s">
        <v>59</v>
      </c>
      <c r="C334" s="10" t="s">
        <v>84</v>
      </c>
      <c r="D334" t="s">
        <v>50</v>
      </c>
      <c r="E334" s="9" t="s">
        <v>61</v>
      </c>
      <c r="F334">
        <v>1702</v>
      </c>
      <c r="G334" s="12">
        <v>474858</v>
      </c>
      <c r="H334" s="12">
        <v>425500</v>
      </c>
      <c r="I334" s="12">
        <v>49358</v>
      </c>
    </row>
    <row r="335" spans="1:9" x14ac:dyDescent="0.25">
      <c r="A335" s="11">
        <v>45444</v>
      </c>
      <c r="B335" t="s">
        <v>59</v>
      </c>
      <c r="C335" s="10" t="s">
        <v>86</v>
      </c>
      <c r="D335" t="s">
        <v>54</v>
      </c>
      <c r="E335" s="9" t="s">
        <v>61</v>
      </c>
      <c r="F335">
        <v>448</v>
      </c>
      <c r="G335" s="12">
        <v>124992</v>
      </c>
      <c r="H335" s="12">
        <v>112000</v>
      </c>
      <c r="I335" s="12">
        <v>12992</v>
      </c>
    </row>
    <row r="336" spans="1:9" x14ac:dyDescent="0.25">
      <c r="A336" s="11">
        <v>45474</v>
      </c>
      <c r="B336" t="s">
        <v>58</v>
      </c>
      <c r="C336" s="10" t="s">
        <v>85</v>
      </c>
      <c r="D336" t="s">
        <v>52</v>
      </c>
      <c r="E336" s="9" t="s">
        <v>61</v>
      </c>
      <c r="F336">
        <v>3513</v>
      </c>
      <c r="G336" s="12">
        <v>408386.25</v>
      </c>
      <c r="H336" s="12">
        <v>421560</v>
      </c>
      <c r="I336" s="12">
        <v>-13173.75</v>
      </c>
    </row>
    <row r="337" spans="1:9" x14ac:dyDescent="0.25">
      <c r="A337" s="11">
        <v>45505</v>
      </c>
      <c r="B337" t="s">
        <v>53</v>
      </c>
      <c r="C337" s="10" t="s">
        <v>86</v>
      </c>
      <c r="D337" t="s">
        <v>54</v>
      </c>
      <c r="E337" s="9" t="s">
        <v>61</v>
      </c>
      <c r="F337">
        <v>2101</v>
      </c>
      <c r="G337" s="12">
        <v>29308.95</v>
      </c>
      <c r="H337" s="12">
        <v>21010</v>
      </c>
      <c r="I337" s="12">
        <v>8298.9500000000007</v>
      </c>
    </row>
    <row r="338" spans="1:9" x14ac:dyDescent="0.25">
      <c r="A338" s="11">
        <v>45170</v>
      </c>
      <c r="B338" t="s">
        <v>53</v>
      </c>
      <c r="C338" s="10" t="s">
        <v>88</v>
      </c>
      <c r="D338" t="s">
        <v>60</v>
      </c>
      <c r="E338" s="9" t="s">
        <v>61</v>
      </c>
      <c r="F338">
        <v>2931</v>
      </c>
      <c r="G338" s="12">
        <v>40887.449999999997</v>
      </c>
      <c r="H338" s="12">
        <v>29310</v>
      </c>
      <c r="I338" s="12">
        <v>11577.449999999997</v>
      </c>
    </row>
    <row r="339" spans="1:9" x14ac:dyDescent="0.25">
      <c r="A339" s="11">
        <v>45536</v>
      </c>
      <c r="B339" t="s">
        <v>49</v>
      </c>
      <c r="C339" s="10" t="s">
        <v>86</v>
      </c>
      <c r="D339" t="s">
        <v>54</v>
      </c>
      <c r="E339" s="9" t="s">
        <v>61</v>
      </c>
      <c r="F339">
        <v>1535</v>
      </c>
      <c r="G339" s="12">
        <v>28551</v>
      </c>
      <c r="H339" s="12">
        <v>15350</v>
      </c>
      <c r="I339" s="12">
        <v>13201</v>
      </c>
    </row>
    <row r="340" spans="1:9" x14ac:dyDescent="0.25">
      <c r="A340" s="11">
        <v>45170</v>
      </c>
      <c r="B340" t="s">
        <v>59</v>
      </c>
      <c r="C340" s="10" t="s">
        <v>85</v>
      </c>
      <c r="D340" t="s">
        <v>52</v>
      </c>
      <c r="E340" s="9" t="s">
        <v>61</v>
      </c>
      <c r="F340">
        <v>1123</v>
      </c>
      <c r="G340" s="12">
        <v>313317</v>
      </c>
      <c r="H340" s="12">
        <v>280750</v>
      </c>
      <c r="I340" s="12">
        <v>32567</v>
      </c>
    </row>
    <row r="341" spans="1:9" x14ac:dyDescent="0.25">
      <c r="A341" s="11">
        <v>45231</v>
      </c>
      <c r="B341" t="s">
        <v>59</v>
      </c>
      <c r="C341" s="10" t="s">
        <v>84</v>
      </c>
      <c r="D341" t="s">
        <v>50</v>
      </c>
      <c r="E341" s="9" t="s">
        <v>61</v>
      </c>
      <c r="F341">
        <v>1404</v>
      </c>
      <c r="G341" s="12">
        <v>391716</v>
      </c>
      <c r="H341" s="12">
        <v>351000</v>
      </c>
      <c r="I341" s="12">
        <v>40716</v>
      </c>
    </row>
    <row r="342" spans="1:9" x14ac:dyDescent="0.25">
      <c r="A342" s="11">
        <v>45231</v>
      </c>
      <c r="B342" t="s">
        <v>57</v>
      </c>
      <c r="C342" s="10" t="s">
        <v>87</v>
      </c>
      <c r="D342" t="s">
        <v>55</v>
      </c>
      <c r="E342" s="9" t="s">
        <v>61</v>
      </c>
      <c r="F342">
        <v>2763</v>
      </c>
      <c r="G342" s="12">
        <v>30835.08</v>
      </c>
      <c r="H342" s="12">
        <v>8289</v>
      </c>
      <c r="I342" s="12">
        <v>22546.080000000002</v>
      </c>
    </row>
    <row r="343" spans="1:9" x14ac:dyDescent="0.25">
      <c r="A343" s="11">
        <v>45261</v>
      </c>
      <c r="B343" t="s">
        <v>49</v>
      </c>
      <c r="C343" s="10" t="s">
        <v>85</v>
      </c>
      <c r="D343" t="s">
        <v>52</v>
      </c>
      <c r="E343" s="9" t="s">
        <v>61</v>
      </c>
      <c r="F343">
        <v>2125</v>
      </c>
      <c r="G343" s="12">
        <v>13833.75</v>
      </c>
      <c r="H343" s="12">
        <v>10625</v>
      </c>
      <c r="I343" s="12">
        <v>3208.75</v>
      </c>
    </row>
    <row r="344" spans="1:9" x14ac:dyDescent="0.25">
      <c r="A344" s="11">
        <v>45474</v>
      </c>
      <c r="B344" t="s">
        <v>59</v>
      </c>
      <c r="C344" s="10" t="s">
        <v>86</v>
      </c>
      <c r="D344" t="s">
        <v>54</v>
      </c>
      <c r="E344" s="9" t="s">
        <v>62</v>
      </c>
      <c r="F344">
        <v>1659</v>
      </c>
      <c r="G344" s="12">
        <v>462861</v>
      </c>
      <c r="H344" s="12">
        <v>414750</v>
      </c>
      <c r="I344" s="12">
        <v>48111</v>
      </c>
    </row>
    <row r="345" spans="1:9" x14ac:dyDescent="0.25">
      <c r="A345" s="11">
        <v>45505</v>
      </c>
      <c r="B345" t="s">
        <v>49</v>
      </c>
      <c r="C345" s="10" t="s">
        <v>87</v>
      </c>
      <c r="D345" t="s">
        <v>55</v>
      </c>
      <c r="E345" s="9" t="s">
        <v>62</v>
      </c>
      <c r="F345">
        <v>609</v>
      </c>
      <c r="G345" s="12">
        <v>11327.4</v>
      </c>
      <c r="H345" s="12">
        <v>6090</v>
      </c>
      <c r="I345" s="12">
        <v>5237.3999999999996</v>
      </c>
    </row>
    <row r="346" spans="1:9" x14ac:dyDescent="0.25">
      <c r="A346" s="11">
        <v>45536</v>
      </c>
      <c r="B346" t="s">
        <v>58</v>
      </c>
      <c r="C346" s="10" t="s">
        <v>85</v>
      </c>
      <c r="D346" t="s">
        <v>52</v>
      </c>
      <c r="E346" s="9" t="s">
        <v>62</v>
      </c>
      <c r="F346">
        <v>2087</v>
      </c>
      <c r="G346" s="12">
        <v>242613.75</v>
      </c>
      <c r="H346" s="12">
        <v>250440</v>
      </c>
      <c r="I346" s="12">
        <v>-7826.25</v>
      </c>
    </row>
    <row r="347" spans="1:9" x14ac:dyDescent="0.25">
      <c r="A347" s="11">
        <v>45566</v>
      </c>
      <c r="B347" t="s">
        <v>49</v>
      </c>
      <c r="C347" s="10" t="s">
        <v>86</v>
      </c>
      <c r="D347" t="s">
        <v>54</v>
      </c>
      <c r="E347" s="9" t="s">
        <v>62</v>
      </c>
      <c r="F347">
        <v>1976</v>
      </c>
      <c r="G347" s="12">
        <v>36753.599999999999</v>
      </c>
      <c r="H347" s="12">
        <v>19760</v>
      </c>
      <c r="I347" s="12">
        <v>16993.599999999999</v>
      </c>
    </row>
    <row r="348" spans="1:9" x14ac:dyDescent="0.25">
      <c r="A348" s="11">
        <v>45261</v>
      </c>
      <c r="B348" t="s">
        <v>49</v>
      </c>
      <c r="C348" s="10" t="s">
        <v>88</v>
      </c>
      <c r="D348" t="s">
        <v>60</v>
      </c>
      <c r="E348" s="9" t="s">
        <v>62</v>
      </c>
      <c r="F348">
        <v>1421</v>
      </c>
      <c r="G348" s="12">
        <v>26430.6</v>
      </c>
      <c r="H348" s="12">
        <v>14210</v>
      </c>
      <c r="I348" s="12">
        <v>12220.599999999999</v>
      </c>
    </row>
    <row r="349" spans="1:9" x14ac:dyDescent="0.25">
      <c r="A349" s="11">
        <v>45627</v>
      </c>
      <c r="B349" t="s">
        <v>59</v>
      </c>
      <c r="C349" s="10" t="s">
        <v>88</v>
      </c>
      <c r="D349" t="s">
        <v>60</v>
      </c>
      <c r="E349" s="9" t="s">
        <v>62</v>
      </c>
      <c r="F349">
        <v>1372</v>
      </c>
      <c r="G349" s="12">
        <v>382788</v>
      </c>
      <c r="H349" s="12">
        <v>343000</v>
      </c>
      <c r="I349" s="12">
        <v>39788</v>
      </c>
    </row>
    <row r="350" spans="1:9" x14ac:dyDescent="0.25">
      <c r="A350" s="11">
        <v>45261</v>
      </c>
      <c r="B350" t="s">
        <v>49</v>
      </c>
      <c r="C350" s="10" t="s">
        <v>85</v>
      </c>
      <c r="D350" t="s">
        <v>52</v>
      </c>
      <c r="E350" s="9" t="s">
        <v>62</v>
      </c>
      <c r="F350">
        <v>588</v>
      </c>
      <c r="G350" s="12">
        <v>10936.8</v>
      </c>
      <c r="H350" s="12">
        <v>5880</v>
      </c>
      <c r="I350" s="12">
        <v>5056.7999999999993</v>
      </c>
    </row>
    <row r="351" spans="1:9" x14ac:dyDescent="0.25">
      <c r="A351" s="11">
        <v>45292</v>
      </c>
      <c r="B351" t="s">
        <v>57</v>
      </c>
      <c r="C351" s="10" t="s">
        <v>84</v>
      </c>
      <c r="D351" t="s">
        <v>50</v>
      </c>
      <c r="E351" s="9" t="s">
        <v>63</v>
      </c>
      <c r="F351">
        <v>3244.5</v>
      </c>
      <c r="G351" s="12">
        <v>36208.620000000003</v>
      </c>
      <c r="H351" s="12">
        <v>9733.5</v>
      </c>
      <c r="I351" s="12">
        <v>26475.120000000003</v>
      </c>
    </row>
    <row r="352" spans="1:9" x14ac:dyDescent="0.25">
      <c r="A352" s="11">
        <v>45323</v>
      </c>
      <c r="B352" t="s">
        <v>59</v>
      </c>
      <c r="C352" s="10" t="s">
        <v>86</v>
      </c>
      <c r="D352" t="s">
        <v>54</v>
      </c>
      <c r="E352" s="9" t="s">
        <v>63</v>
      </c>
      <c r="F352">
        <v>959</v>
      </c>
      <c r="G352" s="12">
        <v>267561</v>
      </c>
      <c r="H352" s="12">
        <v>239750</v>
      </c>
      <c r="I352" s="12">
        <v>27811</v>
      </c>
    </row>
    <row r="353" spans="1:9" x14ac:dyDescent="0.25">
      <c r="A353" s="11">
        <v>45323</v>
      </c>
      <c r="B353" t="s">
        <v>59</v>
      </c>
      <c r="C353" s="10" t="s">
        <v>87</v>
      </c>
      <c r="D353" t="s">
        <v>55</v>
      </c>
      <c r="E353" s="9" t="s">
        <v>63</v>
      </c>
      <c r="F353">
        <v>2747</v>
      </c>
      <c r="G353" s="12">
        <v>766413</v>
      </c>
      <c r="H353" s="12">
        <v>686750</v>
      </c>
      <c r="I353" s="12">
        <v>79663</v>
      </c>
    </row>
    <row r="354" spans="1:9" x14ac:dyDescent="0.25">
      <c r="A354" s="11">
        <v>45413</v>
      </c>
      <c r="B354" t="s">
        <v>58</v>
      </c>
      <c r="C354" s="10" t="s">
        <v>84</v>
      </c>
      <c r="D354" t="s">
        <v>50</v>
      </c>
      <c r="E354" s="9" t="s">
        <v>64</v>
      </c>
      <c r="F354">
        <v>1645</v>
      </c>
      <c r="G354" s="12">
        <v>191231.25</v>
      </c>
      <c r="H354" s="12">
        <v>197400</v>
      </c>
      <c r="I354" s="12">
        <v>-6168.75</v>
      </c>
    </row>
    <row r="355" spans="1:9" x14ac:dyDescent="0.25">
      <c r="A355" s="11">
        <v>45536</v>
      </c>
      <c r="B355" t="s">
        <v>49</v>
      </c>
      <c r="C355" s="10" t="s">
        <v>86</v>
      </c>
      <c r="D355" t="s">
        <v>54</v>
      </c>
      <c r="E355" s="9" t="s">
        <v>64</v>
      </c>
      <c r="F355">
        <v>2876</v>
      </c>
      <c r="G355" s="12">
        <v>936138</v>
      </c>
      <c r="H355" s="12">
        <v>747760</v>
      </c>
      <c r="I355" s="12">
        <v>188378</v>
      </c>
    </row>
    <row r="356" spans="1:9" x14ac:dyDescent="0.25">
      <c r="A356" s="11">
        <v>45170</v>
      </c>
      <c r="B356" t="s">
        <v>58</v>
      </c>
      <c r="C356" s="10" t="s">
        <v>85</v>
      </c>
      <c r="D356" t="s">
        <v>52</v>
      </c>
      <c r="E356" s="9" t="s">
        <v>64</v>
      </c>
      <c r="F356">
        <v>994</v>
      </c>
      <c r="G356" s="12">
        <v>115552.5</v>
      </c>
      <c r="H356" s="12">
        <v>119280</v>
      </c>
      <c r="I356" s="12">
        <v>-3727.5</v>
      </c>
    </row>
    <row r="357" spans="1:9" x14ac:dyDescent="0.25">
      <c r="A357" s="11">
        <v>45597</v>
      </c>
      <c r="B357" t="s">
        <v>49</v>
      </c>
      <c r="C357" s="10" t="s">
        <v>84</v>
      </c>
      <c r="D357" t="s">
        <v>50</v>
      </c>
      <c r="E357" s="9" t="s">
        <v>64</v>
      </c>
      <c r="F357">
        <v>1118</v>
      </c>
      <c r="G357" s="12">
        <v>20794.8</v>
      </c>
      <c r="H357" s="12">
        <v>11180</v>
      </c>
      <c r="I357" s="12">
        <v>9614.7999999999993</v>
      </c>
    </row>
    <row r="358" spans="1:9" x14ac:dyDescent="0.25">
      <c r="A358" s="11">
        <v>45627</v>
      </c>
      <c r="B358" t="s">
        <v>59</v>
      </c>
      <c r="C358" s="10" t="s">
        <v>88</v>
      </c>
      <c r="D358" t="s">
        <v>60</v>
      </c>
      <c r="E358" s="9" t="s">
        <v>64</v>
      </c>
      <c r="F358">
        <v>1372</v>
      </c>
      <c r="G358" s="12">
        <v>382788</v>
      </c>
      <c r="H358" s="12">
        <v>343000</v>
      </c>
      <c r="I358" s="12">
        <v>39788</v>
      </c>
    </row>
    <row r="359" spans="1:9" x14ac:dyDescent="0.25">
      <c r="A359" s="11">
        <v>45323</v>
      </c>
      <c r="B359" t="s">
        <v>49</v>
      </c>
      <c r="C359" s="10" t="s">
        <v>84</v>
      </c>
      <c r="D359" t="s">
        <v>50</v>
      </c>
      <c r="E359" s="9" t="s">
        <v>56</v>
      </c>
      <c r="F359">
        <v>488</v>
      </c>
      <c r="G359" s="12">
        <v>3142.7200000000003</v>
      </c>
      <c r="H359" s="12">
        <v>2440</v>
      </c>
      <c r="I359" s="12">
        <v>702.72000000000025</v>
      </c>
    </row>
    <row r="360" spans="1:9" x14ac:dyDescent="0.25">
      <c r="A360" s="11">
        <v>45444</v>
      </c>
      <c r="B360" t="s">
        <v>49</v>
      </c>
      <c r="C360" s="10" t="s">
        <v>88</v>
      </c>
      <c r="D360" t="s">
        <v>60</v>
      </c>
      <c r="E360" s="9" t="s">
        <v>56</v>
      </c>
      <c r="F360">
        <v>1282</v>
      </c>
      <c r="G360" s="12">
        <v>23588.799999999999</v>
      </c>
      <c r="H360" s="12">
        <v>12820</v>
      </c>
      <c r="I360" s="12">
        <v>10768.8</v>
      </c>
    </row>
    <row r="361" spans="1:9" x14ac:dyDescent="0.25">
      <c r="A361" s="11">
        <v>45413</v>
      </c>
      <c r="B361" t="s">
        <v>49</v>
      </c>
      <c r="C361" s="10" t="s">
        <v>84</v>
      </c>
      <c r="D361" t="s">
        <v>50</v>
      </c>
      <c r="E361" s="9" t="s">
        <v>61</v>
      </c>
      <c r="F361">
        <v>257</v>
      </c>
      <c r="G361" s="12">
        <v>1655.08</v>
      </c>
      <c r="H361" s="12">
        <v>1285</v>
      </c>
      <c r="I361" s="12">
        <v>370.07999999999993</v>
      </c>
    </row>
    <row r="362" spans="1:9" x14ac:dyDescent="0.25">
      <c r="A362" s="11">
        <v>45444</v>
      </c>
      <c r="B362" t="s">
        <v>49</v>
      </c>
      <c r="C362" s="10" t="s">
        <v>88</v>
      </c>
      <c r="D362" t="s">
        <v>60</v>
      </c>
      <c r="E362" s="9" t="s">
        <v>64</v>
      </c>
      <c r="F362">
        <v>1282</v>
      </c>
      <c r="G362" s="12">
        <v>23588.799999999999</v>
      </c>
      <c r="H362" s="12">
        <v>12820</v>
      </c>
      <c r="I362" s="12">
        <v>10768.8</v>
      </c>
    </row>
    <row r="363" spans="1:9" x14ac:dyDescent="0.25">
      <c r="A363" s="11">
        <v>45505</v>
      </c>
      <c r="B363" t="s">
        <v>58</v>
      </c>
      <c r="C363" s="10" t="s">
        <v>87</v>
      </c>
      <c r="D363" t="s">
        <v>55</v>
      </c>
      <c r="E363" s="9" t="s">
        <v>51</v>
      </c>
      <c r="F363">
        <v>1540</v>
      </c>
      <c r="G363" s="12">
        <v>177100</v>
      </c>
      <c r="H363" s="12">
        <v>184800</v>
      </c>
      <c r="I363" s="12">
        <v>-7700</v>
      </c>
    </row>
    <row r="364" spans="1:9" x14ac:dyDescent="0.25">
      <c r="A364" s="11">
        <v>45597</v>
      </c>
      <c r="B364" t="s">
        <v>53</v>
      </c>
      <c r="C364" s="10" t="s">
        <v>86</v>
      </c>
      <c r="D364" t="s">
        <v>54</v>
      </c>
      <c r="E364" s="9" t="s">
        <v>51</v>
      </c>
      <c r="F364">
        <v>490</v>
      </c>
      <c r="G364" s="12">
        <v>6762</v>
      </c>
      <c r="H364" s="12">
        <v>4900</v>
      </c>
      <c r="I364" s="12">
        <v>1862</v>
      </c>
    </row>
    <row r="365" spans="1:9" x14ac:dyDescent="0.25">
      <c r="A365" s="11">
        <v>45627</v>
      </c>
      <c r="B365" t="s">
        <v>49</v>
      </c>
      <c r="C365" s="10" t="s">
        <v>87</v>
      </c>
      <c r="D365" t="s">
        <v>55</v>
      </c>
      <c r="E365" s="9" t="s">
        <v>51</v>
      </c>
      <c r="F365">
        <v>1362</v>
      </c>
      <c r="G365" s="12">
        <v>438564</v>
      </c>
      <c r="H365" s="12">
        <v>354120</v>
      </c>
      <c r="I365" s="12">
        <v>84444</v>
      </c>
    </row>
    <row r="366" spans="1:9" x14ac:dyDescent="0.25">
      <c r="A366" s="11">
        <v>45352</v>
      </c>
      <c r="B366" t="s">
        <v>53</v>
      </c>
      <c r="C366" s="10" t="s">
        <v>86</v>
      </c>
      <c r="D366" t="s">
        <v>54</v>
      </c>
      <c r="E366" s="9" t="s">
        <v>56</v>
      </c>
      <c r="F366">
        <v>2501</v>
      </c>
      <c r="G366" s="12">
        <v>34513.800000000003</v>
      </c>
      <c r="H366" s="12">
        <v>25010</v>
      </c>
      <c r="I366" s="12">
        <v>9503.8000000000029</v>
      </c>
    </row>
    <row r="367" spans="1:9" x14ac:dyDescent="0.25">
      <c r="A367" s="11">
        <v>45444</v>
      </c>
      <c r="B367" t="s">
        <v>49</v>
      </c>
      <c r="C367" s="10" t="s">
        <v>84</v>
      </c>
      <c r="D367" t="s">
        <v>50</v>
      </c>
      <c r="E367" s="9" t="s">
        <v>56</v>
      </c>
      <c r="F367">
        <v>708</v>
      </c>
      <c r="G367" s="12">
        <v>13027.2</v>
      </c>
      <c r="H367" s="12">
        <v>7080</v>
      </c>
      <c r="I367" s="12">
        <v>5947.2000000000007</v>
      </c>
    </row>
    <row r="368" spans="1:9" x14ac:dyDescent="0.25">
      <c r="A368" s="11">
        <v>45474</v>
      </c>
      <c r="B368" t="s">
        <v>49</v>
      </c>
      <c r="C368" s="10" t="s">
        <v>85</v>
      </c>
      <c r="D368" t="s">
        <v>52</v>
      </c>
      <c r="E368" s="9" t="s">
        <v>56</v>
      </c>
      <c r="F368">
        <v>645</v>
      </c>
      <c r="G368" s="12">
        <v>11868</v>
      </c>
      <c r="H368" s="12">
        <v>6450</v>
      </c>
      <c r="I368" s="12">
        <v>5418</v>
      </c>
    </row>
    <row r="369" spans="1:9" x14ac:dyDescent="0.25">
      <c r="A369" s="11">
        <v>45505</v>
      </c>
      <c r="B369" t="s">
        <v>59</v>
      </c>
      <c r="C369" s="10" t="s">
        <v>86</v>
      </c>
      <c r="D369" t="s">
        <v>54</v>
      </c>
      <c r="E369" s="9" t="s">
        <v>56</v>
      </c>
      <c r="F369">
        <v>1562</v>
      </c>
      <c r="G369" s="12">
        <v>431112</v>
      </c>
      <c r="H369" s="12">
        <v>390500</v>
      </c>
      <c r="I369" s="12">
        <v>40612</v>
      </c>
    </row>
    <row r="370" spans="1:9" x14ac:dyDescent="0.25">
      <c r="A370" s="11">
        <v>45170</v>
      </c>
      <c r="B370" t="s">
        <v>59</v>
      </c>
      <c r="C370" s="10" t="s">
        <v>84</v>
      </c>
      <c r="D370" t="s">
        <v>50</v>
      </c>
      <c r="E370" s="9" t="s">
        <v>56</v>
      </c>
      <c r="F370">
        <v>1283</v>
      </c>
      <c r="G370" s="12">
        <v>354108</v>
      </c>
      <c r="H370" s="12">
        <v>320750</v>
      </c>
      <c r="I370" s="12">
        <v>33358</v>
      </c>
    </row>
    <row r="371" spans="1:9" x14ac:dyDescent="0.25">
      <c r="A371" s="11">
        <v>45627</v>
      </c>
      <c r="B371" t="s">
        <v>53</v>
      </c>
      <c r="C371" s="10" t="s">
        <v>85</v>
      </c>
      <c r="D371" t="s">
        <v>52</v>
      </c>
      <c r="E371" s="9" t="s">
        <v>56</v>
      </c>
      <c r="F371">
        <v>711</v>
      </c>
      <c r="G371" s="12">
        <v>9811.7999999999993</v>
      </c>
      <c r="H371" s="12">
        <v>7110</v>
      </c>
      <c r="I371" s="12">
        <v>2701.7999999999993</v>
      </c>
    </row>
    <row r="372" spans="1:9" x14ac:dyDescent="0.25">
      <c r="A372" s="11">
        <v>45352</v>
      </c>
      <c r="B372" t="s">
        <v>58</v>
      </c>
      <c r="C372" s="10" t="s">
        <v>87</v>
      </c>
      <c r="D372" t="s">
        <v>55</v>
      </c>
      <c r="E372" s="9" t="s">
        <v>61</v>
      </c>
      <c r="F372">
        <v>1114</v>
      </c>
      <c r="G372" s="12">
        <v>128110</v>
      </c>
      <c r="H372" s="12">
        <v>133680</v>
      </c>
      <c r="I372" s="12">
        <v>-5570</v>
      </c>
    </row>
    <row r="373" spans="1:9" x14ac:dyDescent="0.25">
      <c r="A373" s="11">
        <v>45383</v>
      </c>
      <c r="B373" t="s">
        <v>49</v>
      </c>
      <c r="C373" s="10" t="s">
        <v>85</v>
      </c>
      <c r="D373" t="s">
        <v>52</v>
      </c>
      <c r="E373" s="9" t="s">
        <v>61</v>
      </c>
      <c r="F373">
        <v>1259</v>
      </c>
      <c r="G373" s="12">
        <v>8107.96</v>
      </c>
      <c r="H373" s="12">
        <v>6295</v>
      </c>
      <c r="I373" s="12">
        <v>1812.96</v>
      </c>
    </row>
    <row r="374" spans="1:9" x14ac:dyDescent="0.25">
      <c r="A374" s="11">
        <v>45413</v>
      </c>
      <c r="B374" t="s">
        <v>49</v>
      </c>
      <c r="C374" s="10" t="s">
        <v>85</v>
      </c>
      <c r="D374" t="s">
        <v>52</v>
      </c>
      <c r="E374" s="9" t="s">
        <v>61</v>
      </c>
      <c r="F374">
        <v>1095</v>
      </c>
      <c r="G374" s="12">
        <v>7051.8</v>
      </c>
      <c r="H374" s="12">
        <v>5475</v>
      </c>
      <c r="I374" s="12">
        <v>1576.8000000000002</v>
      </c>
    </row>
    <row r="375" spans="1:9" x14ac:dyDescent="0.25">
      <c r="A375" s="11">
        <v>45444</v>
      </c>
      <c r="B375" t="s">
        <v>49</v>
      </c>
      <c r="C375" s="10" t="s">
        <v>85</v>
      </c>
      <c r="D375" t="s">
        <v>52</v>
      </c>
      <c r="E375" s="9" t="s">
        <v>61</v>
      </c>
      <c r="F375">
        <v>1366</v>
      </c>
      <c r="G375" s="12">
        <v>25134.400000000001</v>
      </c>
      <c r="H375" s="12">
        <v>13660</v>
      </c>
      <c r="I375" s="12">
        <v>11474.400000000001</v>
      </c>
    </row>
    <row r="376" spans="1:9" x14ac:dyDescent="0.25">
      <c r="A376" s="11">
        <v>45444</v>
      </c>
      <c r="B376" t="s">
        <v>59</v>
      </c>
      <c r="C376" s="10" t="s">
        <v>87</v>
      </c>
      <c r="D376" t="s">
        <v>55</v>
      </c>
      <c r="E376" s="9" t="s">
        <v>61</v>
      </c>
      <c r="F376">
        <v>2460</v>
      </c>
      <c r="G376" s="12">
        <v>678960</v>
      </c>
      <c r="H376" s="12">
        <v>615000</v>
      </c>
      <c r="I376" s="12">
        <v>63960</v>
      </c>
    </row>
    <row r="377" spans="1:9" x14ac:dyDescent="0.25">
      <c r="A377" s="11">
        <v>45505</v>
      </c>
      <c r="B377" t="s">
        <v>49</v>
      </c>
      <c r="C377" s="10" t="s">
        <v>88</v>
      </c>
      <c r="D377" t="s">
        <v>60</v>
      </c>
      <c r="E377" s="9" t="s">
        <v>61</v>
      </c>
      <c r="F377">
        <v>678</v>
      </c>
      <c r="G377" s="12">
        <v>4366.32</v>
      </c>
      <c r="H377" s="12">
        <v>3390</v>
      </c>
      <c r="I377" s="12">
        <v>976.31999999999971</v>
      </c>
    </row>
    <row r="378" spans="1:9" x14ac:dyDescent="0.25">
      <c r="A378" s="11">
        <v>45505</v>
      </c>
      <c r="B378" t="s">
        <v>49</v>
      </c>
      <c r="C378" s="10" t="s">
        <v>85</v>
      </c>
      <c r="D378" t="s">
        <v>52</v>
      </c>
      <c r="E378" s="9" t="s">
        <v>61</v>
      </c>
      <c r="F378">
        <v>1598</v>
      </c>
      <c r="G378" s="12">
        <v>10291.120000000001</v>
      </c>
      <c r="H378" s="12">
        <v>7990</v>
      </c>
      <c r="I378" s="12">
        <v>2301.1200000000008</v>
      </c>
    </row>
    <row r="379" spans="1:9" x14ac:dyDescent="0.25">
      <c r="A379" s="11">
        <v>45170</v>
      </c>
      <c r="B379" t="s">
        <v>49</v>
      </c>
      <c r="C379" s="10" t="s">
        <v>85</v>
      </c>
      <c r="D379" t="s">
        <v>52</v>
      </c>
      <c r="E379" s="9" t="s">
        <v>61</v>
      </c>
      <c r="F379">
        <v>2409</v>
      </c>
      <c r="G379" s="12">
        <v>15513.96</v>
      </c>
      <c r="H379" s="12">
        <v>12045</v>
      </c>
      <c r="I379" s="12">
        <v>3468.9599999999991</v>
      </c>
    </row>
    <row r="380" spans="1:9" x14ac:dyDescent="0.25">
      <c r="A380" s="11">
        <v>45536</v>
      </c>
      <c r="B380" t="s">
        <v>49</v>
      </c>
      <c r="C380" s="10" t="s">
        <v>85</v>
      </c>
      <c r="D380" t="s">
        <v>52</v>
      </c>
      <c r="E380" s="9" t="s">
        <v>61</v>
      </c>
      <c r="F380">
        <v>1934</v>
      </c>
      <c r="G380" s="12">
        <v>35585.599999999999</v>
      </c>
      <c r="H380" s="12">
        <v>19340</v>
      </c>
      <c r="I380" s="12">
        <v>16245.599999999999</v>
      </c>
    </row>
    <row r="381" spans="1:9" x14ac:dyDescent="0.25">
      <c r="A381" s="11">
        <v>45536</v>
      </c>
      <c r="B381" t="s">
        <v>49</v>
      </c>
      <c r="C381" s="10" t="s">
        <v>87</v>
      </c>
      <c r="D381" t="s">
        <v>55</v>
      </c>
      <c r="E381" s="9" t="s">
        <v>61</v>
      </c>
      <c r="F381">
        <v>2993</v>
      </c>
      <c r="G381" s="12">
        <v>55071.199999999997</v>
      </c>
      <c r="H381" s="12">
        <v>29930</v>
      </c>
      <c r="I381" s="12">
        <v>25141.199999999997</v>
      </c>
    </row>
    <row r="382" spans="1:9" x14ac:dyDescent="0.25">
      <c r="A382" s="11">
        <v>45231</v>
      </c>
      <c r="B382" t="s">
        <v>49</v>
      </c>
      <c r="C382" s="10" t="s">
        <v>85</v>
      </c>
      <c r="D382" t="s">
        <v>52</v>
      </c>
      <c r="E382" s="9" t="s">
        <v>61</v>
      </c>
      <c r="F382">
        <v>2146</v>
      </c>
      <c r="G382" s="12">
        <v>691012</v>
      </c>
      <c r="H382" s="12">
        <v>557960</v>
      </c>
      <c r="I382" s="12">
        <v>133052</v>
      </c>
    </row>
    <row r="383" spans="1:9" x14ac:dyDescent="0.25">
      <c r="A383" s="11">
        <v>45261</v>
      </c>
      <c r="B383" t="s">
        <v>49</v>
      </c>
      <c r="C383" s="10" t="s">
        <v>87</v>
      </c>
      <c r="D383" t="s">
        <v>55</v>
      </c>
      <c r="E383" s="9" t="s">
        <v>61</v>
      </c>
      <c r="F383">
        <v>1946</v>
      </c>
      <c r="G383" s="12">
        <v>12532.24</v>
      </c>
      <c r="H383" s="12">
        <v>9730</v>
      </c>
      <c r="I383" s="12">
        <v>2802.24</v>
      </c>
    </row>
    <row r="384" spans="1:9" x14ac:dyDescent="0.25">
      <c r="A384" s="11">
        <v>45627</v>
      </c>
      <c r="B384" t="s">
        <v>49</v>
      </c>
      <c r="C384" s="10" t="s">
        <v>87</v>
      </c>
      <c r="D384" t="s">
        <v>55</v>
      </c>
      <c r="E384" s="9" t="s">
        <v>61</v>
      </c>
      <c r="F384">
        <v>1362</v>
      </c>
      <c r="G384" s="12">
        <v>438564</v>
      </c>
      <c r="H384" s="12">
        <v>354120</v>
      </c>
      <c r="I384" s="12">
        <v>84444</v>
      </c>
    </row>
    <row r="385" spans="1:9" x14ac:dyDescent="0.25">
      <c r="A385" s="11">
        <v>45352</v>
      </c>
      <c r="B385" t="s">
        <v>57</v>
      </c>
      <c r="C385" s="10" t="s">
        <v>84</v>
      </c>
      <c r="D385" t="s">
        <v>50</v>
      </c>
      <c r="E385" s="9" t="s">
        <v>62</v>
      </c>
      <c r="F385">
        <v>598</v>
      </c>
      <c r="G385" s="12">
        <v>6601.92</v>
      </c>
      <c r="H385" s="12">
        <v>1794</v>
      </c>
      <c r="I385" s="12">
        <v>4807.92</v>
      </c>
    </row>
    <row r="386" spans="1:9" x14ac:dyDescent="0.25">
      <c r="A386" s="11">
        <v>45444</v>
      </c>
      <c r="B386" t="s">
        <v>49</v>
      </c>
      <c r="C386" s="10" t="s">
        <v>88</v>
      </c>
      <c r="D386" t="s">
        <v>60</v>
      </c>
      <c r="E386" s="9" t="s">
        <v>62</v>
      </c>
      <c r="F386">
        <v>2907</v>
      </c>
      <c r="G386" s="12">
        <v>18721.080000000002</v>
      </c>
      <c r="H386" s="12">
        <v>14535</v>
      </c>
      <c r="I386" s="12">
        <v>4186.0800000000017</v>
      </c>
    </row>
    <row r="387" spans="1:9" x14ac:dyDescent="0.25">
      <c r="A387" s="11">
        <v>45444</v>
      </c>
      <c r="B387" t="s">
        <v>49</v>
      </c>
      <c r="C387" s="10" t="s">
        <v>85</v>
      </c>
      <c r="D387" t="s">
        <v>52</v>
      </c>
      <c r="E387" s="9" t="s">
        <v>62</v>
      </c>
      <c r="F387">
        <v>2338</v>
      </c>
      <c r="G387" s="12">
        <v>15056.72</v>
      </c>
      <c r="H387" s="12">
        <v>11690</v>
      </c>
      <c r="I387" s="12">
        <v>3366.7199999999993</v>
      </c>
    </row>
    <row r="388" spans="1:9" x14ac:dyDescent="0.25">
      <c r="A388" s="11">
        <v>45231</v>
      </c>
      <c r="B388" t="s">
        <v>59</v>
      </c>
      <c r="C388" s="10" t="s">
        <v>86</v>
      </c>
      <c r="D388" t="s">
        <v>54</v>
      </c>
      <c r="E388" s="9" t="s">
        <v>62</v>
      </c>
      <c r="F388">
        <v>386</v>
      </c>
      <c r="G388" s="12">
        <v>106536</v>
      </c>
      <c r="H388" s="12">
        <v>96500</v>
      </c>
      <c r="I388" s="12">
        <v>10036</v>
      </c>
    </row>
    <row r="389" spans="1:9" x14ac:dyDescent="0.25">
      <c r="A389" s="11">
        <v>45627</v>
      </c>
      <c r="B389" t="s">
        <v>59</v>
      </c>
      <c r="C389" s="10" t="s">
        <v>87</v>
      </c>
      <c r="D389" t="s">
        <v>55</v>
      </c>
      <c r="E389" s="9" t="s">
        <v>62</v>
      </c>
      <c r="F389">
        <v>635</v>
      </c>
      <c r="G389" s="12">
        <v>175260</v>
      </c>
      <c r="H389" s="12">
        <v>158750</v>
      </c>
      <c r="I389" s="12">
        <v>16510</v>
      </c>
    </row>
    <row r="390" spans="1:9" x14ac:dyDescent="0.25">
      <c r="A390" s="11">
        <v>45383</v>
      </c>
      <c r="B390" t="s">
        <v>49</v>
      </c>
      <c r="C390" s="10" t="s">
        <v>86</v>
      </c>
      <c r="D390" t="s">
        <v>54</v>
      </c>
      <c r="E390" s="9" t="s">
        <v>63</v>
      </c>
      <c r="F390">
        <v>574.5</v>
      </c>
      <c r="G390" s="12">
        <v>184989</v>
      </c>
      <c r="H390" s="12">
        <v>149370</v>
      </c>
      <c r="I390" s="12">
        <v>35619</v>
      </c>
    </row>
    <row r="391" spans="1:9" x14ac:dyDescent="0.25">
      <c r="A391" s="11">
        <v>45444</v>
      </c>
      <c r="B391" t="s">
        <v>49</v>
      </c>
      <c r="C391" s="10" t="s">
        <v>85</v>
      </c>
      <c r="D391" t="s">
        <v>52</v>
      </c>
      <c r="E391" s="9" t="s">
        <v>63</v>
      </c>
      <c r="F391">
        <v>2338</v>
      </c>
      <c r="G391" s="12">
        <v>15056.72</v>
      </c>
      <c r="H391" s="12">
        <v>11690</v>
      </c>
      <c r="I391" s="12">
        <v>3366.7199999999993</v>
      </c>
    </row>
    <row r="392" spans="1:9" x14ac:dyDescent="0.25">
      <c r="A392" s="11">
        <v>45505</v>
      </c>
      <c r="B392" t="s">
        <v>49</v>
      </c>
      <c r="C392" s="10" t="s">
        <v>86</v>
      </c>
      <c r="D392" t="s">
        <v>54</v>
      </c>
      <c r="E392" s="9" t="s">
        <v>63</v>
      </c>
      <c r="F392">
        <v>381</v>
      </c>
      <c r="G392" s="12">
        <v>122682</v>
      </c>
      <c r="H392" s="12">
        <v>99060</v>
      </c>
      <c r="I392" s="12">
        <v>23622</v>
      </c>
    </row>
    <row r="393" spans="1:9" x14ac:dyDescent="0.25">
      <c r="A393" s="11">
        <v>45505</v>
      </c>
      <c r="B393" t="s">
        <v>49</v>
      </c>
      <c r="C393" s="10" t="s">
        <v>85</v>
      </c>
      <c r="D393" t="s">
        <v>52</v>
      </c>
      <c r="E393" s="9" t="s">
        <v>63</v>
      </c>
      <c r="F393">
        <v>422</v>
      </c>
      <c r="G393" s="12">
        <v>135884</v>
      </c>
      <c r="H393" s="12">
        <v>109720</v>
      </c>
      <c r="I393" s="12">
        <v>26164</v>
      </c>
    </row>
    <row r="394" spans="1:9" x14ac:dyDescent="0.25">
      <c r="A394" s="11">
        <v>45536</v>
      </c>
      <c r="B394" t="s">
        <v>59</v>
      </c>
      <c r="C394" s="10" t="s">
        <v>84</v>
      </c>
      <c r="D394" t="s">
        <v>50</v>
      </c>
      <c r="E394" s="9" t="s">
        <v>63</v>
      </c>
      <c r="F394">
        <v>2134</v>
      </c>
      <c r="G394" s="12">
        <v>588984</v>
      </c>
      <c r="H394" s="12">
        <v>533500</v>
      </c>
      <c r="I394" s="12">
        <v>55484</v>
      </c>
    </row>
    <row r="395" spans="1:9" x14ac:dyDescent="0.25">
      <c r="A395" s="11">
        <v>45261</v>
      </c>
      <c r="B395" t="s">
        <v>59</v>
      </c>
      <c r="C395" s="10" t="s">
        <v>88</v>
      </c>
      <c r="D395" t="s">
        <v>60</v>
      </c>
      <c r="E395" s="9" t="s">
        <v>63</v>
      </c>
      <c r="F395">
        <v>808</v>
      </c>
      <c r="G395" s="12">
        <v>223008</v>
      </c>
      <c r="H395" s="12">
        <v>202000</v>
      </c>
      <c r="I395" s="12">
        <v>21008</v>
      </c>
    </row>
    <row r="396" spans="1:9" x14ac:dyDescent="0.25">
      <c r="A396" s="11">
        <v>45444</v>
      </c>
      <c r="B396" t="s">
        <v>49</v>
      </c>
      <c r="C396" s="10" t="s">
        <v>84</v>
      </c>
      <c r="D396" t="s">
        <v>50</v>
      </c>
      <c r="E396" s="9" t="s">
        <v>64</v>
      </c>
      <c r="F396">
        <v>708</v>
      </c>
      <c r="G396" s="12">
        <v>13027.2</v>
      </c>
      <c r="H396" s="12">
        <v>7080</v>
      </c>
      <c r="I396" s="12">
        <v>5947.2000000000007</v>
      </c>
    </row>
    <row r="397" spans="1:9" x14ac:dyDescent="0.25">
      <c r="A397" s="11">
        <v>45444</v>
      </c>
      <c r="B397" t="s">
        <v>49</v>
      </c>
      <c r="C397" s="10" t="s">
        <v>88</v>
      </c>
      <c r="D397" t="s">
        <v>60</v>
      </c>
      <c r="E397" s="9" t="s">
        <v>64</v>
      </c>
      <c r="F397">
        <v>2907</v>
      </c>
      <c r="G397" s="12">
        <v>18721.080000000002</v>
      </c>
      <c r="H397" s="12">
        <v>14535</v>
      </c>
      <c r="I397" s="12">
        <v>4186.0800000000017</v>
      </c>
    </row>
    <row r="398" spans="1:9" x14ac:dyDescent="0.25">
      <c r="A398" s="11">
        <v>45444</v>
      </c>
      <c r="B398" t="s">
        <v>49</v>
      </c>
      <c r="C398" s="10" t="s">
        <v>85</v>
      </c>
      <c r="D398" t="s">
        <v>52</v>
      </c>
      <c r="E398" s="9" t="s">
        <v>64</v>
      </c>
      <c r="F398">
        <v>1366</v>
      </c>
      <c r="G398" s="12">
        <v>25134.400000000001</v>
      </c>
      <c r="H398" s="12">
        <v>13660</v>
      </c>
      <c r="I398" s="12">
        <v>11474.400000000001</v>
      </c>
    </row>
    <row r="399" spans="1:9" x14ac:dyDescent="0.25">
      <c r="A399" s="11">
        <v>45444</v>
      </c>
      <c r="B399" t="s">
        <v>59</v>
      </c>
      <c r="C399" s="10" t="s">
        <v>87</v>
      </c>
      <c r="D399" t="s">
        <v>55</v>
      </c>
      <c r="E399" s="9" t="s">
        <v>64</v>
      </c>
      <c r="F399">
        <v>2460</v>
      </c>
      <c r="G399" s="12">
        <v>678960</v>
      </c>
      <c r="H399" s="12">
        <v>615000</v>
      </c>
      <c r="I399" s="12">
        <v>63960</v>
      </c>
    </row>
    <row r="400" spans="1:9" x14ac:dyDescent="0.25">
      <c r="A400" s="11">
        <v>45597</v>
      </c>
      <c r="B400" t="s">
        <v>49</v>
      </c>
      <c r="C400" s="10" t="s">
        <v>85</v>
      </c>
      <c r="D400" t="s">
        <v>52</v>
      </c>
      <c r="E400" s="9" t="s">
        <v>64</v>
      </c>
      <c r="F400">
        <v>1520</v>
      </c>
      <c r="G400" s="12">
        <v>27968</v>
      </c>
      <c r="H400" s="12">
        <v>15200</v>
      </c>
      <c r="I400" s="12">
        <v>12768</v>
      </c>
    </row>
    <row r="401" spans="1:9" x14ac:dyDescent="0.25">
      <c r="A401" s="11">
        <v>45627</v>
      </c>
      <c r="B401" t="s">
        <v>53</v>
      </c>
      <c r="C401" s="10" t="s">
        <v>85</v>
      </c>
      <c r="D401" t="s">
        <v>52</v>
      </c>
      <c r="E401" s="9" t="s">
        <v>64</v>
      </c>
      <c r="F401">
        <v>711</v>
      </c>
      <c r="G401" s="12">
        <v>9811.7999999999993</v>
      </c>
      <c r="H401" s="12">
        <v>7110</v>
      </c>
      <c r="I401" s="12">
        <v>2701.7999999999993</v>
      </c>
    </row>
    <row r="402" spans="1:9" x14ac:dyDescent="0.25">
      <c r="A402" s="11">
        <v>45261</v>
      </c>
      <c r="B402" t="s">
        <v>57</v>
      </c>
      <c r="C402" s="10" t="s">
        <v>87</v>
      </c>
      <c r="D402" t="s">
        <v>55</v>
      </c>
      <c r="E402" s="9" t="s">
        <v>64</v>
      </c>
      <c r="F402">
        <v>1375</v>
      </c>
      <c r="G402" s="12">
        <v>15180</v>
      </c>
      <c r="H402" s="12">
        <v>4125</v>
      </c>
      <c r="I402" s="12">
        <v>11055</v>
      </c>
    </row>
    <row r="403" spans="1:9" x14ac:dyDescent="0.25">
      <c r="A403" s="11">
        <v>45627</v>
      </c>
      <c r="B403" t="s">
        <v>59</v>
      </c>
      <c r="C403" s="10" t="s">
        <v>87</v>
      </c>
      <c r="D403" t="s">
        <v>55</v>
      </c>
      <c r="E403" s="9" t="s">
        <v>64</v>
      </c>
      <c r="F403">
        <v>635</v>
      </c>
      <c r="G403" s="12">
        <v>175260</v>
      </c>
      <c r="H403" s="12">
        <v>158750</v>
      </c>
      <c r="I403" s="12">
        <v>16510</v>
      </c>
    </row>
    <row r="404" spans="1:9" x14ac:dyDescent="0.25">
      <c r="A404" s="11">
        <v>45474</v>
      </c>
      <c r="B404" t="s">
        <v>49</v>
      </c>
      <c r="C404" s="10" t="s">
        <v>88</v>
      </c>
      <c r="D404" t="s">
        <v>60</v>
      </c>
      <c r="E404" s="9" t="s">
        <v>63</v>
      </c>
      <c r="F404">
        <v>436.5</v>
      </c>
      <c r="G404" s="12">
        <v>8031.5999999999995</v>
      </c>
      <c r="H404" s="12">
        <v>4365</v>
      </c>
      <c r="I404" s="12">
        <v>3666.5999999999995</v>
      </c>
    </row>
    <row r="405" spans="1:9" x14ac:dyDescent="0.25">
      <c r="A405" s="11">
        <v>45444</v>
      </c>
      <c r="B405" t="s">
        <v>59</v>
      </c>
      <c r="C405" s="10" t="s">
        <v>84</v>
      </c>
      <c r="D405" t="s">
        <v>50</v>
      </c>
      <c r="E405" s="9" t="s">
        <v>51</v>
      </c>
      <c r="F405">
        <v>1094</v>
      </c>
      <c r="G405" s="12">
        <v>298662</v>
      </c>
      <c r="H405" s="12">
        <v>273500</v>
      </c>
      <c r="I405" s="12">
        <v>25162</v>
      </c>
    </row>
    <row r="406" spans="1:9" x14ac:dyDescent="0.25">
      <c r="A406" s="11">
        <v>45200</v>
      </c>
      <c r="B406" t="s">
        <v>57</v>
      </c>
      <c r="C406" s="10" t="s">
        <v>87</v>
      </c>
      <c r="D406" t="s">
        <v>55</v>
      </c>
      <c r="E406" s="9" t="s">
        <v>51</v>
      </c>
      <c r="F406">
        <v>367</v>
      </c>
      <c r="G406" s="12">
        <v>4007.64</v>
      </c>
      <c r="H406" s="12">
        <v>1101</v>
      </c>
      <c r="I406" s="12">
        <v>2906.64</v>
      </c>
    </row>
    <row r="407" spans="1:9" x14ac:dyDescent="0.25">
      <c r="A407" s="11">
        <v>45383</v>
      </c>
      <c r="B407" t="s">
        <v>59</v>
      </c>
      <c r="C407" s="10" t="s">
        <v>84</v>
      </c>
      <c r="D407" t="s">
        <v>50</v>
      </c>
      <c r="E407" s="9" t="s">
        <v>56</v>
      </c>
      <c r="F407">
        <v>3802.5</v>
      </c>
      <c r="G407" s="12">
        <v>1038082.5</v>
      </c>
      <c r="H407" s="12">
        <v>950625</v>
      </c>
      <c r="I407" s="12">
        <v>87457.5</v>
      </c>
    </row>
    <row r="408" spans="1:9" x14ac:dyDescent="0.25">
      <c r="A408" s="11">
        <v>45413</v>
      </c>
      <c r="B408" t="s">
        <v>49</v>
      </c>
      <c r="C408" s="10" t="s">
        <v>86</v>
      </c>
      <c r="D408" t="s">
        <v>54</v>
      </c>
      <c r="E408" s="9" t="s">
        <v>56</v>
      </c>
      <c r="F408">
        <v>1666</v>
      </c>
      <c r="G408" s="12">
        <v>530621</v>
      </c>
      <c r="H408" s="12">
        <v>433160</v>
      </c>
      <c r="I408" s="12">
        <v>97461</v>
      </c>
    </row>
    <row r="409" spans="1:9" x14ac:dyDescent="0.25">
      <c r="A409" s="11">
        <v>45170</v>
      </c>
      <c r="B409" t="s">
        <v>59</v>
      </c>
      <c r="C409" s="10" t="s">
        <v>86</v>
      </c>
      <c r="D409" t="s">
        <v>54</v>
      </c>
      <c r="E409" s="9" t="s">
        <v>56</v>
      </c>
      <c r="F409">
        <v>322</v>
      </c>
      <c r="G409" s="12">
        <v>87906</v>
      </c>
      <c r="H409" s="12">
        <v>80500</v>
      </c>
      <c r="I409" s="12">
        <v>7406</v>
      </c>
    </row>
    <row r="410" spans="1:9" x14ac:dyDescent="0.25">
      <c r="A410" s="11">
        <v>45597</v>
      </c>
      <c r="B410" t="s">
        <v>57</v>
      </c>
      <c r="C410" s="10" t="s">
        <v>84</v>
      </c>
      <c r="D410" t="s">
        <v>50</v>
      </c>
      <c r="E410" s="9" t="s">
        <v>56</v>
      </c>
      <c r="F410">
        <v>2321</v>
      </c>
      <c r="G410" s="12">
        <v>25345.32</v>
      </c>
      <c r="H410" s="12">
        <v>6963</v>
      </c>
      <c r="I410" s="12">
        <v>18382.32</v>
      </c>
    </row>
    <row r="411" spans="1:9" x14ac:dyDescent="0.25">
      <c r="A411" s="11">
        <v>45231</v>
      </c>
      <c r="B411" t="s">
        <v>58</v>
      </c>
      <c r="C411" s="10" t="s">
        <v>86</v>
      </c>
      <c r="D411" t="s">
        <v>54</v>
      </c>
      <c r="E411" s="9" t="s">
        <v>56</v>
      </c>
      <c r="F411">
        <v>1857</v>
      </c>
      <c r="G411" s="12">
        <v>211233.75</v>
      </c>
      <c r="H411" s="12">
        <v>222840</v>
      </c>
      <c r="I411" s="12">
        <v>-11606.25</v>
      </c>
    </row>
    <row r="412" spans="1:9" x14ac:dyDescent="0.25">
      <c r="A412" s="11">
        <v>45261</v>
      </c>
      <c r="B412" t="s">
        <v>49</v>
      </c>
      <c r="C412" s="10" t="s">
        <v>84</v>
      </c>
      <c r="D412" t="s">
        <v>50</v>
      </c>
      <c r="E412" s="9" t="s">
        <v>56</v>
      </c>
      <c r="F412">
        <v>1611</v>
      </c>
      <c r="G412" s="12">
        <v>10262.07</v>
      </c>
      <c r="H412" s="12">
        <v>8055</v>
      </c>
      <c r="I412" s="12">
        <v>2207.0699999999997</v>
      </c>
    </row>
    <row r="413" spans="1:9" x14ac:dyDescent="0.25">
      <c r="A413" s="11">
        <v>45627</v>
      </c>
      <c r="B413" t="s">
        <v>58</v>
      </c>
      <c r="C413" s="10" t="s">
        <v>88</v>
      </c>
      <c r="D413" t="s">
        <v>60</v>
      </c>
      <c r="E413" s="9" t="s">
        <v>56</v>
      </c>
      <c r="F413">
        <v>2797</v>
      </c>
      <c r="G413" s="12">
        <v>318158.75</v>
      </c>
      <c r="H413" s="12">
        <v>335640</v>
      </c>
      <c r="I413" s="12">
        <v>-17481.25</v>
      </c>
    </row>
    <row r="414" spans="1:9" x14ac:dyDescent="0.25">
      <c r="A414" s="11">
        <v>45261</v>
      </c>
      <c r="B414" t="s">
        <v>59</v>
      </c>
      <c r="C414" s="10" t="s">
        <v>85</v>
      </c>
      <c r="D414" t="s">
        <v>52</v>
      </c>
      <c r="E414" s="9" t="s">
        <v>56</v>
      </c>
      <c r="F414">
        <v>334</v>
      </c>
      <c r="G414" s="12">
        <v>91182</v>
      </c>
      <c r="H414" s="12">
        <v>83500</v>
      </c>
      <c r="I414" s="12">
        <v>7682</v>
      </c>
    </row>
    <row r="415" spans="1:9" x14ac:dyDescent="0.25">
      <c r="A415" s="11">
        <v>45292</v>
      </c>
      <c r="B415" t="s">
        <v>59</v>
      </c>
      <c r="C415" s="10" t="s">
        <v>87</v>
      </c>
      <c r="D415" t="s">
        <v>55</v>
      </c>
      <c r="E415" s="9" t="s">
        <v>61</v>
      </c>
      <c r="F415">
        <v>2565</v>
      </c>
      <c r="G415" s="12">
        <v>700245</v>
      </c>
      <c r="H415" s="12">
        <v>641250</v>
      </c>
      <c r="I415" s="12">
        <v>58995</v>
      </c>
    </row>
    <row r="416" spans="1:9" x14ac:dyDescent="0.25">
      <c r="A416" s="11">
        <v>45292</v>
      </c>
      <c r="B416" t="s">
        <v>49</v>
      </c>
      <c r="C416" s="10" t="s">
        <v>87</v>
      </c>
      <c r="D416" t="s">
        <v>55</v>
      </c>
      <c r="E416" s="9" t="s">
        <v>61</v>
      </c>
      <c r="F416">
        <v>2417</v>
      </c>
      <c r="G416" s="12">
        <v>769814.5</v>
      </c>
      <c r="H416" s="12">
        <v>628420</v>
      </c>
      <c r="I416" s="12">
        <v>141394.5</v>
      </c>
    </row>
    <row r="417" spans="1:9" x14ac:dyDescent="0.25">
      <c r="A417" s="11">
        <v>45383</v>
      </c>
      <c r="B417" t="s">
        <v>53</v>
      </c>
      <c r="C417" s="10" t="s">
        <v>88</v>
      </c>
      <c r="D417" t="s">
        <v>60</v>
      </c>
      <c r="E417" s="9" t="s">
        <v>61</v>
      </c>
      <c r="F417">
        <v>3675</v>
      </c>
      <c r="G417" s="12">
        <v>50163.75</v>
      </c>
      <c r="H417" s="12">
        <v>36750</v>
      </c>
      <c r="I417" s="12">
        <v>13413.75</v>
      </c>
    </row>
    <row r="418" spans="1:9" x14ac:dyDescent="0.25">
      <c r="A418" s="11">
        <v>45444</v>
      </c>
      <c r="B418" t="s">
        <v>59</v>
      </c>
      <c r="C418" s="10" t="s">
        <v>84</v>
      </c>
      <c r="D418" t="s">
        <v>50</v>
      </c>
      <c r="E418" s="9" t="s">
        <v>61</v>
      </c>
      <c r="F418">
        <v>1094</v>
      </c>
      <c r="G418" s="12">
        <v>298662</v>
      </c>
      <c r="H418" s="12">
        <v>273500</v>
      </c>
      <c r="I418" s="12">
        <v>25162</v>
      </c>
    </row>
    <row r="419" spans="1:9" x14ac:dyDescent="0.25">
      <c r="A419" s="11">
        <v>45566</v>
      </c>
      <c r="B419" t="s">
        <v>53</v>
      </c>
      <c r="C419" s="10" t="s">
        <v>86</v>
      </c>
      <c r="D419" t="s">
        <v>54</v>
      </c>
      <c r="E419" s="9" t="s">
        <v>61</v>
      </c>
      <c r="F419">
        <v>1227</v>
      </c>
      <c r="G419" s="12">
        <v>16748.55</v>
      </c>
      <c r="H419" s="12">
        <v>12270</v>
      </c>
      <c r="I419" s="12">
        <v>4478.5499999999993</v>
      </c>
    </row>
    <row r="420" spans="1:9" x14ac:dyDescent="0.25">
      <c r="A420" s="11">
        <v>45200</v>
      </c>
      <c r="B420" t="s">
        <v>57</v>
      </c>
      <c r="C420" s="10" t="s">
        <v>87</v>
      </c>
      <c r="D420" t="s">
        <v>55</v>
      </c>
      <c r="E420" s="9" t="s">
        <v>61</v>
      </c>
      <c r="F420">
        <v>367</v>
      </c>
      <c r="G420" s="12">
        <v>4007.64</v>
      </c>
      <c r="H420" s="12">
        <v>1101</v>
      </c>
      <c r="I420" s="12">
        <v>2906.64</v>
      </c>
    </row>
    <row r="421" spans="1:9" x14ac:dyDescent="0.25">
      <c r="A421" s="11">
        <v>45597</v>
      </c>
      <c r="B421" t="s">
        <v>59</v>
      </c>
      <c r="C421" s="10" t="s">
        <v>86</v>
      </c>
      <c r="D421" t="s">
        <v>54</v>
      </c>
      <c r="E421" s="9" t="s">
        <v>61</v>
      </c>
      <c r="F421">
        <v>1324</v>
      </c>
      <c r="G421" s="12">
        <v>361452</v>
      </c>
      <c r="H421" s="12">
        <v>331000</v>
      </c>
      <c r="I421" s="12">
        <v>30452</v>
      </c>
    </row>
    <row r="422" spans="1:9" x14ac:dyDescent="0.25">
      <c r="A422" s="11">
        <v>45231</v>
      </c>
      <c r="B422" t="s">
        <v>57</v>
      </c>
      <c r="C422" s="10" t="s">
        <v>85</v>
      </c>
      <c r="D422" t="s">
        <v>52</v>
      </c>
      <c r="E422" s="9" t="s">
        <v>61</v>
      </c>
      <c r="F422">
        <v>1775</v>
      </c>
      <c r="G422" s="12">
        <v>19383</v>
      </c>
      <c r="H422" s="12">
        <v>5325</v>
      </c>
      <c r="I422" s="12">
        <v>14058</v>
      </c>
    </row>
    <row r="423" spans="1:9" x14ac:dyDescent="0.25">
      <c r="A423" s="11">
        <v>45627</v>
      </c>
      <c r="B423" t="s">
        <v>58</v>
      </c>
      <c r="C423" s="10" t="s">
        <v>88</v>
      </c>
      <c r="D423" t="s">
        <v>60</v>
      </c>
      <c r="E423" s="9" t="s">
        <v>61</v>
      </c>
      <c r="F423">
        <v>2797</v>
      </c>
      <c r="G423" s="12">
        <v>318158.75</v>
      </c>
      <c r="H423" s="12">
        <v>335640</v>
      </c>
      <c r="I423" s="12">
        <v>-17481.25</v>
      </c>
    </row>
    <row r="424" spans="1:9" x14ac:dyDescent="0.25">
      <c r="A424" s="11">
        <v>45413</v>
      </c>
      <c r="B424" t="s">
        <v>53</v>
      </c>
      <c r="C424" s="10" t="s">
        <v>87</v>
      </c>
      <c r="D424" t="s">
        <v>55</v>
      </c>
      <c r="E424" s="9" t="s">
        <v>62</v>
      </c>
      <c r="F424">
        <v>245</v>
      </c>
      <c r="G424" s="12">
        <v>3344.25</v>
      </c>
      <c r="H424" s="12">
        <v>2450</v>
      </c>
      <c r="I424" s="12">
        <v>894.25</v>
      </c>
    </row>
    <row r="425" spans="1:9" x14ac:dyDescent="0.25">
      <c r="A425" s="11">
        <v>45474</v>
      </c>
      <c r="B425" t="s">
        <v>59</v>
      </c>
      <c r="C425" s="10" t="s">
        <v>84</v>
      </c>
      <c r="D425" t="s">
        <v>50</v>
      </c>
      <c r="E425" s="9" t="s">
        <v>62</v>
      </c>
      <c r="F425">
        <v>3793.5</v>
      </c>
      <c r="G425" s="12">
        <v>1035625.5</v>
      </c>
      <c r="H425" s="12">
        <v>948375</v>
      </c>
      <c r="I425" s="12">
        <v>87250.5</v>
      </c>
    </row>
    <row r="426" spans="1:9" x14ac:dyDescent="0.25">
      <c r="A426" s="11">
        <v>45474</v>
      </c>
      <c r="B426" t="s">
        <v>49</v>
      </c>
      <c r="C426" s="10" t="s">
        <v>85</v>
      </c>
      <c r="D426" t="s">
        <v>52</v>
      </c>
      <c r="E426" s="9" t="s">
        <v>62</v>
      </c>
      <c r="F426">
        <v>1307</v>
      </c>
      <c r="G426" s="12">
        <v>416279.5</v>
      </c>
      <c r="H426" s="12">
        <v>339820</v>
      </c>
      <c r="I426" s="12">
        <v>76459.5</v>
      </c>
    </row>
    <row r="427" spans="1:9" x14ac:dyDescent="0.25">
      <c r="A427" s="11">
        <v>45536</v>
      </c>
      <c r="B427" t="s">
        <v>58</v>
      </c>
      <c r="C427" s="10" t="s">
        <v>84</v>
      </c>
      <c r="D427" t="s">
        <v>50</v>
      </c>
      <c r="E427" s="9" t="s">
        <v>62</v>
      </c>
      <c r="F427">
        <v>567</v>
      </c>
      <c r="G427" s="12">
        <v>64496.25</v>
      </c>
      <c r="H427" s="12">
        <v>68040</v>
      </c>
      <c r="I427" s="12">
        <v>-3543.75</v>
      </c>
    </row>
    <row r="428" spans="1:9" x14ac:dyDescent="0.25">
      <c r="A428" s="11">
        <v>45536</v>
      </c>
      <c r="B428" t="s">
        <v>58</v>
      </c>
      <c r="C428" s="10" t="s">
        <v>87</v>
      </c>
      <c r="D428" t="s">
        <v>55</v>
      </c>
      <c r="E428" s="9" t="s">
        <v>62</v>
      </c>
      <c r="F428">
        <v>2110</v>
      </c>
      <c r="G428" s="12">
        <v>240012.5</v>
      </c>
      <c r="H428" s="12">
        <v>253200</v>
      </c>
      <c r="I428" s="12">
        <v>-13187.5</v>
      </c>
    </row>
    <row r="429" spans="1:9" x14ac:dyDescent="0.25">
      <c r="A429" s="11">
        <v>45566</v>
      </c>
      <c r="B429" t="s">
        <v>49</v>
      </c>
      <c r="C429" s="10" t="s">
        <v>84</v>
      </c>
      <c r="D429" t="s">
        <v>50</v>
      </c>
      <c r="E429" s="9" t="s">
        <v>62</v>
      </c>
      <c r="F429">
        <v>1269</v>
      </c>
      <c r="G429" s="12">
        <v>404176.5</v>
      </c>
      <c r="H429" s="12">
        <v>329940</v>
      </c>
      <c r="I429" s="12">
        <v>74236.5</v>
      </c>
    </row>
    <row r="430" spans="1:9" x14ac:dyDescent="0.25">
      <c r="A430" s="11">
        <v>45292</v>
      </c>
      <c r="B430" t="s">
        <v>57</v>
      </c>
      <c r="C430" s="10" t="s">
        <v>88</v>
      </c>
      <c r="D430" t="s">
        <v>60</v>
      </c>
      <c r="E430" s="9" t="s">
        <v>63</v>
      </c>
      <c r="F430">
        <v>1956</v>
      </c>
      <c r="G430" s="12">
        <v>21359.52</v>
      </c>
      <c r="H430" s="12">
        <v>5868</v>
      </c>
      <c r="I430" s="12">
        <v>15491.52</v>
      </c>
    </row>
    <row r="431" spans="1:9" x14ac:dyDescent="0.25">
      <c r="A431" s="11">
        <v>45323</v>
      </c>
      <c r="B431" t="s">
        <v>59</v>
      </c>
      <c r="C431" s="10" t="s">
        <v>85</v>
      </c>
      <c r="D431" t="s">
        <v>52</v>
      </c>
      <c r="E431" s="9" t="s">
        <v>63</v>
      </c>
      <c r="F431">
        <v>2659</v>
      </c>
      <c r="G431" s="12">
        <v>725907</v>
      </c>
      <c r="H431" s="12">
        <v>664750</v>
      </c>
      <c r="I431" s="12">
        <v>61157</v>
      </c>
    </row>
    <row r="432" spans="1:9" x14ac:dyDescent="0.25">
      <c r="A432" s="11">
        <v>45383</v>
      </c>
      <c r="B432" t="s">
        <v>49</v>
      </c>
      <c r="C432" s="10" t="s">
        <v>88</v>
      </c>
      <c r="D432" t="s">
        <v>60</v>
      </c>
      <c r="E432" s="9" t="s">
        <v>63</v>
      </c>
      <c r="F432">
        <v>1351.5</v>
      </c>
      <c r="G432" s="12">
        <v>430452.75</v>
      </c>
      <c r="H432" s="12">
        <v>351390</v>
      </c>
      <c r="I432" s="12">
        <v>79062.75</v>
      </c>
    </row>
    <row r="433" spans="1:9" x14ac:dyDescent="0.25">
      <c r="A433" s="11">
        <v>45413</v>
      </c>
      <c r="B433" t="s">
        <v>57</v>
      </c>
      <c r="C433" s="10" t="s">
        <v>85</v>
      </c>
      <c r="D433" t="s">
        <v>52</v>
      </c>
      <c r="E433" s="9" t="s">
        <v>63</v>
      </c>
      <c r="F433">
        <v>880</v>
      </c>
      <c r="G433" s="12">
        <v>9609.6</v>
      </c>
      <c r="H433" s="12">
        <v>2640</v>
      </c>
      <c r="I433" s="12">
        <v>6969.6</v>
      </c>
    </row>
    <row r="434" spans="1:9" x14ac:dyDescent="0.25">
      <c r="A434" s="11">
        <v>45536</v>
      </c>
      <c r="B434" t="s">
        <v>59</v>
      </c>
      <c r="C434" s="10" t="s">
        <v>88</v>
      </c>
      <c r="D434" t="s">
        <v>60</v>
      </c>
      <c r="E434" s="9" t="s">
        <v>63</v>
      </c>
      <c r="F434">
        <v>1867</v>
      </c>
      <c r="G434" s="12">
        <v>509691</v>
      </c>
      <c r="H434" s="12">
        <v>466750</v>
      </c>
      <c r="I434" s="12">
        <v>42941</v>
      </c>
    </row>
    <row r="435" spans="1:9" x14ac:dyDescent="0.25">
      <c r="A435" s="11">
        <v>45170</v>
      </c>
      <c r="B435" t="s">
        <v>57</v>
      </c>
      <c r="C435" s="10" t="s">
        <v>86</v>
      </c>
      <c r="D435" t="s">
        <v>54</v>
      </c>
      <c r="E435" s="9" t="s">
        <v>63</v>
      </c>
      <c r="F435">
        <v>2234</v>
      </c>
      <c r="G435" s="12">
        <v>24395.279999999999</v>
      </c>
      <c r="H435" s="12">
        <v>6702</v>
      </c>
      <c r="I435" s="12">
        <v>17693.28</v>
      </c>
    </row>
    <row r="436" spans="1:9" x14ac:dyDescent="0.25">
      <c r="A436" s="11">
        <v>45566</v>
      </c>
      <c r="B436" t="s">
        <v>53</v>
      </c>
      <c r="C436" s="10" t="s">
        <v>86</v>
      </c>
      <c r="D436" t="s">
        <v>54</v>
      </c>
      <c r="E436" s="9" t="s">
        <v>63</v>
      </c>
      <c r="F436">
        <v>1227</v>
      </c>
      <c r="G436" s="12">
        <v>16748.55</v>
      </c>
      <c r="H436" s="12">
        <v>12270</v>
      </c>
      <c r="I436" s="12">
        <v>4478.5499999999993</v>
      </c>
    </row>
    <row r="437" spans="1:9" x14ac:dyDescent="0.25">
      <c r="A437" s="11">
        <v>45597</v>
      </c>
      <c r="B437" t="s">
        <v>58</v>
      </c>
      <c r="C437" s="10" t="s">
        <v>87</v>
      </c>
      <c r="D437" t="s">
        <v>55</v>
      </c>
      <c r="E437" s="9" t="s">
        <v>63</v>
      </c>
      <c r="F437">
        <v>877</v>
      </c>
      <c r="G437" s="12">
        <v>99758.75</v>
      </c>
      <c r="H437" s="12">
        <v>105240</v>
      </c>
      <c r="I437" s="12">
        <v>-5481.25</v>
      </c>
    </row>
    <row r="438" spans="1:9" x14ac:dyDescent="0.25">
      <c r="A438" s="11">
        <v>45536</v>
      </c>
      <c r="B438" t="s">
        <v>49</v>
      </c>
      <c r="C438" s="10" t="s">
        <v>88</v>
      </c>
      <c r="D438" t="s">
        <v>60</v>
      </c>
      <c r="E438" s="9" t="s">
        <v>64</v>
      </c>
      <c r="F438">
        <v>2071</v>
      </c>
      <c r="G438" s="12">
        <v>659613.5</v>
      </c>
      <c r="H438" s="12">
        <v>538460</v>
      </c>
      <c r="I438" s="12">
        <v>121153.5</v>
      </c>
    </row>
    <row r="439" spans="1:9" x14ac:dyDescent="0.25">
      <c r="A439" s="11">
        <v>45566</v>
      </c>
      <c r="B439" t="s">
        <v>49</v>
      </c>
      <c r="C439" s="10" t="s">
        <v>84</v>
      </c>
      <c r="D439" t="s">
        <v>50</v>
      </c>
      <c r="E439" s="9" t="s">
        <v>64</v>
      </c>
      <c r="F439">
        <v>1269</v>
      </c>
      <c r="G439" s="12">
        <v>404176.5</v>
      </c>
      <c r="H439" s="12">
        <v>329940</v>
      </c>
      <c r="I439" s="12">
        <v>74236.5</v>
      </c>
    </row>
    <row r="440" spans="1:9" x14ac:dyDescent="0.25">
      <c r="A440" s="11">
        <v>45231</v>
      </c>
      <c r="B440" t="s">
        <v>53</v>
      </c>
      <c r="C440" s="10" t="s">
        <v>85</v>
      </c>
      <c r="D440" t="s">
        <v>52</v>
      </c>
      <c r="E440" s="9" t="s">
        <v>64</v>
      </c>
      <c r="F440">
        <v>970</v>
      </c>
      <c r="G440" s="12">
        <v>13240.5</v>
      </c>
      <c r="H440" s="12">
        <v>9700</v>
      </c>
      <c r="I440" s="12">
        <v>3540.5</v>
      </c>
    </row>
    <row r="441" spans="1:9" x14ac:dyDescent="0.25">
      <c r="A441" s="11">
        <v>45597</v>
      </c>
      <c r="B441" t="s">
        <v>49</v>
      </c>
      <c r="C441" s="10" t="s">
        <v>87</v>
      </c>
      <c r="D441" t="s">
        <v>55</v>
      </c>
      <c r="E441" s="9" t="s">
        <v>64</v>
      </c>
      <c r="F441">
        <v>1694</v>
      </c>
      <c r="G441" s="12">
        <v>30830.799999999999</v>
      </c>
      <c r="H441" s="12">
        <v>16940</v>
      </c>
      <c r="I441" s="12">
        <v>13890.8</v>
      </c>
    </row>
    <row r="442" spans="1:9" x14ac:dyDescent="0.25">
      <c r="A442" s="11">
        <v>45413</v>
      </c>
      <c r="B442" t="s">
        <v>49</v>
      </c>
      <c r="C442" s="10" t="s">
        <v>85</v>
      </c>
      <c r="D442" t="s">
        <v>52</v>
      </c>
      <c r="E442" s="9" t="s">
        <v>51</v>
      </c>
      <c r="F442">
        <v>663</v>
      </c>
      <c r="G442" s="12">
        <v>12066.6</v>
      </c>
      <c r="H442" s="12">
        <v>6630</v>
      </c>
      <c r="I442" s="12">
        <v>5436.6</v>
      </c>
    </row>
    <row r="443" spans="1:9" x14ac:dyDescent="0.25">
      <c r="A443" s="11">
        <v>45474</v>
      </c>
      <c r="B443" t="s">
        <v>49</v>
      </c>
      <c r="C443" s="10" t="s">
        <v>84</v>
      </c>
      <c r="D443" t="s">
        <v>50</v>
      </c>
      <c r="E443" s="9" t="s">
        <v>51</v>
      </c>
      <c r="F443">
        <v>819</v>
      </c>
      <c r="G443" s="12">
        <v>5217.03</v>
      </c>
      <c r="H443" s="12">
        <v>4095</v>
      </c>
      <c r="I443" s="12">
        <v>1122.03</v>
      </c>
    </row>
    <row r="444" spans="1:9" x14ac:dyDescent="0.25">
      <c r="A444" s="11">
        <v>45536</v>
      </c>
      <c r="B444" t="s">
        <v>57</v>
      </c>
      <c r="C444" s="10" t="s">
        <v>85</v>
      </c>
      <c r="D444" t="s">
        <v>52</v>
      </c>
      <c r="E444" s="9" t="s">
        <v>51</v>
      </c>
      <c r="F444">
        <v>1580</v>
      </c>
      <c r="G444" s="12">
        <v>17253.599999999999</v>
      </c>
      <c r="H444" s="12">
        <v>4740</v>
      </c>
      <c r="I444" s="12">
        <v>12513.599999999999</v>
      </c>
    </row>
    <row r="445" spans="1:9" x14ac:dyDescent="0.25">
      <c r="A445" s="11">
        <v>45627</v>
      </c>
      <c r="B445" t="s">
        <v>49</v>
      </c>
      <c r="C445" s="10" t="s">
        <v>87</v>
      </c>
      <c r="D445" t="s">
        <v>55</v>
      </c>
      <c r="E445" s="9" t="s">
        <v>51</v>
      </c>
      <c r="F445">
        <v>521</v>
      </c>
      <c r="G445" s="12">
        <v>3318.77</v>
      </c>
      <c r="H445" s="12">
        <v>2605</v>
      </c>
      <c r="I445" s="12">
        <v>713.77</v>
      </c>
    </row>
    <row r="446" spans="1:9" x14ac:dyDescent="0.25">
      <c r="A446" s="11">
        <v>45352</v>
      </c>
      <c r="B446" t="s">
        <v>49</v>
      </c>
      <c r="C446" s="10" t="s">
        <v>88</v>
      </c>
      <c r="D446" t="s">
        <v>60</v>
      </c>
      <c r="E446" s="9" t="s">
        <v>61</v>
      </c>
      <c r="F446">
        <v>973</v>
      </c>
      <c r="G446" s="12">
        <v>17708.599999999999</v>
      </c>
      <c r="H446" s="12">
        <v>9730</v>
      </c>
      <c r="I446" s="12">
        <v>7978.5999999999985</v>
      </c>
    </row>
    <row r="447" spans="1:9" x14ac:dyDescent="0.25">
      <c r="A447" s="11">
        <v>45444</v>
      </c>
      <c r="B447" t="s">
        <v>49</v>
      </c>
      <c r="C447" s="10" t="s">
        <v>87</v>
      </c>
      <c r="D447" t="s">
        <v>55</v>
      </c>
      <c r="E447" s="9" t="s">
        <v>61</v>
      </c>
      <c r="F447">
        <v>1038</v>
      </c>
      <c r="G447" s="12">
        <v>18891.599999999999</v>
      </c>
      <c r="H447" s="12">
        <v>10380</v>
      </c>
      <c r="I447" s="12">
        <v>8511.5999999999985</v>
      </c>
    </row>
    <row r="448" spans="1:9" x14ac:dyDescent="0.25">
      <c r="A448" s="11">
        <v>45566</v>
      </c>
      <c r="B448" t="s">
        <v>49</v>
      </c>
      <c r="C448" s="10" t="s">
        <v>85</v>
      </c>
      <c r="D448" t="s">
        <v>52</v>
      </c>
      <c r="E448" s="9" t="s">
        <v>61</v>
      </c>
      <c r="F448">
        <v>360</v>
      </c>
      <c r="G448" s="12">
        <v>2293.1999999999998</v>
      </c>
      <c r="H448" s="12">
        <v>1800</v>
      </c>
      <c r="I448" s="12">
        <v>493.19999999999982</v>
      </c>
    </row>
    <row r="449" spans="1:9" x14ac:dyDescent="0.25">
      <c r="A449" s="11">
        <v>45352</v>
      </c>
      <c r="B449" t="s">
        <v>57</v>
      </c>
      <c r="C449" s="10" t="s">
        <v>86</v>
      </c>
      <c r="D449" t="s">
        <v>54</v>
      </c>
      <c r="E449" s="9" t="s">
        <v>62</v>
      </c>
      <c r="F449">
        <v>1967</v>
      </c>
      <c r="G449" s="12">
        <v>21479.64</v>
      </c>
      <c r="H449" s="12">
        <v>5901</v>
      </c>
      <c r="I449" s="12">
        <v>15578.64</v>
      </c>
    </row>
    <row r="450" spans="1:9" x14ac:dyDescent="0.25">
      <c r="A450" s="11">
        <v>45383</v>
      </c>
      <c r="B450" t="s">
        <v>53</v>
      </c>
      <c r="C450" s="10" t="s">
        <v>87</v>
      </c>
      <c r="D450" t="s">
        <v>55</v>
      </c>
      <c r="E450" s="9" t="s">
        <v>62</v>
      </c>
      <c r="F450">
        <v>2628</v>
      </c>
      <c r="G450" s="12">
        <v>35872.199999999997</v>
      </c>
      <c r="H450" s="12">
        <v>26280</v>
      </c>
      <c r="I450" s="12">
        <v>9592.1999999999971</v>
      </c>
    </row>
    <row r="451" spans="1:9" x14ac:dyDescent="0.25">
      <c r="A451" s="11">
        <v>45566</v>
      </c>
      <c r="B451" t="s">
        <v>49</v>
      </c>
      <c r="C451" s="10" t="s">
        <v>85</v>
      </c>
      <c r="D451" t="s">
        <v>52</v>
      </c>
      <c r="E451" s="9" t="s">
        <v>63</v>
      </c>
      <c r="F451">
        <v>360</v>
      </c>
      <c r="G451" s="12">
        <v>2293.1999999999998</v>
      </c>
      <c r="H451" s="12">
        <v>1800</v>
      </c>
      <c r="I451" s="12">
        <v>493.19999999999982</v>
      </c>
    </row>
    <row r="452" spans="1:9" x14ac:dyDescent="0.25">
      <c r="A452" s="11">
        <v>45231</v>
      </c>
      <c r="B452" t="s">
        <v>49</v>
      </c>
      <c r="C452" s="10" t="s">
        <v>86</v>
      </c>
      <c r="D452" t="s">
        <v>54</v>
      </c>
      <c r="E452" s="9" t="s">
        <v>63</v>
      </c>
      <c r="F452">
        <v>2682</v>
      </c>
      <c r="G452" s="12">
        <v>48812.4</v>
      </c>
      <c r="H452" s="12">
        <v>26820</v>
      </c>
      <c r="I452" s="12">
        <v>21992.400000000001</v>
      </c>
    </row>
    <row r="453" spans="1:9" x14ac:dyDescent="0.25">
      <c r="A453" s="11">
        <v>45627</v>
      </c>
      <c r="B453" t="s">
        <v>49</v>
      </c>
      <c r="C453" s="10" t="s">
        <v>87</v>
      </c>
      <c r="D453" t="s">
        <v>55</v>
      </c>
      <c r="E453" s="9" t="s">
        <v>63</v>
      </c>
      <c r="F453">
        <v>521</v>
      </c>
      <c r="G453" s="12">
        <v>3318.77</v>
      </c>
      <c r="H453" s="12">
        <v>2605</v>
      </c>
      <c r="I453" s="12">
        <v>713.77</v>
      </c>
    </row>
    <row r="454" spans="1:9" x14ac:dyDescent="0.25">
      <c r="A454" s="11">
        <v>45444</v>
      </c>
      <c r="B454" t="s">
        <v>49</v>
      </c>
      <c r="C454" s="10" t="s">
        <v>87</v>
      </c>
      <c r="D454" t="s">
        <v>55</v>
      </c>
      <c r="E454" s="9" t="s">
        <v>64</v>
      </c>
      <c r="F454">
        <v>1038</v>
      </c>
      <c r="G454" s="12">
        <v>18891.599999999999</v>
      </c>
      <c r="H454" s="12">
        <v>10380</v>
      </c>
      <c r="I454" s="12">
        <v>8511.5999999999985</v>
      </c>
    </row>
    <row r="455" spans="1:9" x14ac:dyDescent="0.25">
      <c r="A455" s="11">
        <v>45474</v>
      </c>
      <c r="B455" t="s">
        <v>53</v>
      </c>
      <c r="C455" s="10" t="s">
        <v>84</v>
      </c>
      <c r="D455" t="s">
        <v>50</v>
      </c>
      <c r="E455" s="9" t="s">
        <v>64</v>
      </c>
      <c r="F455">
        <v>1630.5</v>
      </c>
      <c r="G455" s="12">
        <v>22256.324999999997</v>
      </c>
      <c r="H455" s="12">
        <v>16305</v>
      </c>
      <c r="I455" s="12">
        <v>5951.3249999999989</v>
      </c>
    </row>
    <row r="456" spans="1:9" x14ac:dyDescent="0.25">
      <c r="A456" s="11">
        <v>45261</v>
      </c>
      <c r="B456" t="s">
        <v>57</v>
      </c>
      <c r="C456" s="10" t="s">
        <v>86</v>
      </c>
      <c r="D456" t="s">
        <v>54</v>
      </c>
      <c r="E456" s="9" t="s">
        <v>64</v>
      </c>
      <c r="F456">
        <v>306</v>
      </c>
      <c r="G456" s="12">
        <v>3341.52</v>
      </c>
      <c r="H456" s="12">
        <v>918</v>
      </c>
      <c r="I456" s="12">
        <v>2423.52</v>
      </c>
    </row>
    <row r="457" spans="1:9" x14ac:dyDescent="0.25">
      <c r="A457" s="11">
        <v>45200</v>
      </c>
      <c r="B457" t="s">
        <v>57</v>
      </c>
      <c r="C457" s="10" t="s">
        <v>88</v>
      </c>
      <c r="D457" t="s">
        <v>60</v>
      </c>
      <c r="E457" s="9" t="s">
        <v>51</v>
      </c>
      <c r="F457">
        <v>386</v>
      </c>
      <c r="G457" s="12">
        <v>4168.8</v>
      </c>
      <c r="H457" s="12">
        <v>1158</v>
      </c>
      <c r="I457" s="12">
        <v>3010.8</v>
      </c>
    </row>
    <row r="458" spans="1:9" x14ac:dyDescent="0.25">
      <c r="A458" s="11">
        <v>45536</v>
      </c>
      <c r="B458" t="s">
        <v>49</v>
      </c>
      <c r="C458" s="10" t="s">
        <v>88</v>
      </c>
      <c r="D458" t="s">
        <v>60</v>
      </c>
      <c r="E458" s="9" t="s">
        <v>56</v>
      </c>
      <c r="F458">
        <v>2328</v>
      </c>
      <c r="G458" s="12">
        <v>14666.4</v>
      </c>
      <c r="H458" s="12">
        <v>11640</v>
      </c>
      <c r="I458" s="12">
        <v>3026.3999999999996</v>
      </c>
    </row>
    <row r="459" spans="1:9" x14ac:dyDescent="0.25">
      <c r="A459" s="11">
        <v>45200</v>
      </c>
      <c r="B459" t="s">
        <v>57</v>
      </c>
      <c r="C459" s="10" t="s">
        <v>88</v>
      </c>
      <c r="D459" t="s">
        <v>60</v>
      </c>
      <c r="E459" s="9" t="s">
        <v>61</v>
      </c>
      <c r="F459">
        <v>386</v>
      </c>
      <c r="G459" s="12">
        <v>4168.8</v>
      </c>
      <c r="H459" s="12">
        <v>1158</v>
      </c>
      <c r="I459" s="12">
        <v>3010.8</v>
      </c>
    </row>
    <row r="460" spans="1:9" x14ac:dyDescent="0.25">
      <c r="A460" s="11">
        <v>45383</v>
      </c>
      <c r="B460" t="s">
        <v>58</v>
      </c>
      <c r="C460" s="10" t="s">
        <v>88</v>
      </c>
      <c r="D460" t="s">
        <v>60</v>
      </c>
      <c r="E460" s="9" t="s">
        <v>51</v>
      </c>
      <c r="F460">
        <v>3445.5</v>
      </c>
      <c r="G460" s="12">
        <v>387618.75</v>
      </c>
      <c r="H460" s="12">
        <v>413460</v>
      </c>
      <c r="I460" s="12">
        <v>-25841.25</v>
      </c>
    </row>
    <row r="461" spans="1:9" x14ac:dyDescent="0.25">
      <c r="A461" s="11">
        <v>45261</v>
      </c>
      <c r="B461" t="s">
        <v>58</v>
      </c>
      <c r="C461" s="10" t="s">
        <v>86</v>
      </c>
      <c r="D461" t="s">
        <v>54</v>
      </c>
      <c r="E461" s="9" t="s">
        <v>51</v>
      </c>
      <c r="F461">
        <v>1482</v>
      </c>
      <c r="G461" s="12">
        <v>166725</v>
      </c>
      <c r="H461" s="12">
        <v>177840</v>
      </c>
      <c r="I461" s="12">
        <v>-11115</v>
      </c>
    </row>
    <row r="462" spans="1:9" x14ac:dyDescent="0.25">
      <c r="A462" s="11">
        <v>45413</v>
      </c>
      <c r="B462" t="s">
        <v>49</v>
      </c>
      <c r="C462" s="10" t="s">
        <v>88</v>
      </c>
      <c r="D462" t="s">
        <v>60</v>
      </c>
      <c r="E462" s="9" t="s">
        <v>56</v>
      </c>
      <c r="F462">
        <v>2313</v>
      </c>
      <c r="G462" s="12">
        <v>728595</v>
      </c>
      <c r="H462" s="12">
        <v>601380</v>
      </c>
      <c r="I462" s="12">
        <v>127215</v>
      </c>
    </row>
    <row r="463" spans="1:9" x14ac:dyDescent="0.25">
      <c r="A463" s="11">
        <v>45231</v>
      </c>
      <c r="B463" t="s">
        <v>58</v>
      </c>
      <c r="C463" s="10" t="s">
        <v>88</v>
      </c>
      <c r="D463" t="s">
        <v>60</v>
      </c>
      <c r="E463" s="9" t="s">
        <v>56</v>
      </c>
      <c r="F463">
        <v>1804</v>
      </c>
      <c r="G463" s="12">
        <v>202950</v>
      </c>
      <c r="H463" s="12">
        <v>216480</v>
      </c>
      <c r="I463" s="12">
        <v>-13530</v>
      </c>
    </row>
    <row r="464" spans="1:9" x14ac:dyDescent="0.25">
      <c r="A464" s="11">
        <v>45627</v>
      </c>
      <c r="B464" t="s">
        <v>53</v>
      </c>
      <c r="C464" s="10" t="s">
        <v>86</v>
      </c>
      <c r="D464" t="s">
        <v>54</v>
      </c>
      <c r="E464" s="9" t="s">
        <v>56</v>
      </c>
      <c r="F464">
        <v>2072</v>
      </c>
      <c r="G464" s="12">
        <v>27972</v>
      </c>
      <c r="H464" s="12">
        <v>20720</v>
      </c>
      <c r="I464" s="12">
        <v>7252</v>
      </c>
    </row>
    <row r="465" spans="1:9" x14ac:dyDescent="0.25">
      <c r="A465" s="11">
        <v>45352</v>
      </c>
      <c r="B465" t="s">
        <v>49</v>
      </c>
      <c r="C465" s="10" t="s">
        <v>86</v>
      </c>
      <c r="D465" t="s">
        <v>54</v>
      </c>
      <c r="E465" s="9" t="s">
        <v>61</v>
      </c>
      <c r="F465">
        <v>1954</v>
      </c>
      <c r="G465" s="12">
        <v>35172</v>
      </c>
      <c r="H465" s="12">
        <v>19540</v>
      </c>
      <c r="I465" s="12">
        <v>15632</v>
      </c>
    </row>
    <row r="466" spans="1:9" x14ac:dyDescent="0.25">
      <c r="A466" s="11">
        <v>45413</v>
      </c>
      <c r="B466" t="s">
        <v>59</v>
      </c>
      <c r="C466" s="10" t="s">
        <v>87</v>
      </c>
      <c r="D466" t="s">
        <v>55</v>
      </c>
      <c r="E466" s="9" t="s">
        <v>61</v>
      </c>
      <c r="F466">
        <v>591</v>
      </c>
      <c r="G466" s="12">
        <v>159570</v>
      </c>
      <c r="H466" s="12">
        <v>147750</v>
      </c>
      <c r="I466" s="12">
        <v>11820</v>
      </c>
    </row>
    <row r="467" spans="1:9" x14ac:dyDescent="0.25">
      <c r="A467" s="11">
        <v>45200</v>
      </c>
      <c r="B467" t="s">
        <v>53</v>
      </c>
      <c r="C467" s="10" t="s">
        <v>86</v>
      </c>
      <c r="D467" t="s">
        <v>54</v>
      </c>
      <c r="E467" s="9" t="s">
        <v>61</v>
      </c>
      <c r="F467">
        <v>2167</v>
      </c>
      <c r="G467" s="12">
        <v>29254.5</v>
      </c>
      <c r="H467" s="12">
        <v>21670</v>
      </c>
      <c r="I467" s="12">
        <v>7584.5</v>
      </c>
    </row>
    <row r="468" spans="1:9" x14ac:dyDescent="0.25">
      <c r="A468" s="11">
        <v>45566</v>
      </c>
      <c r="B468" t="s">
        <v>49</v>
      </c>
      <c r="C468" s="10" t="s">
        <v>85</v>
      </c>
      <c r="D468" t="s">
        <v>52</v>
      </c>
      <c r="E468" s="9" t="s">
        <v>61</v>
      </c>
      <c r="F468">
        <v>241</v>
      </c>
      <c r="G468" s="12">
        <v>4338</v>
      </c>
      <c r="H468" s="12">
        <v>2410</v>
      </c>
      <c r="I468" s="12">
        <v>1928</v>
      </c>
    </row>
    <row r="469" spans="1:9" x14ac:dyDescent="0.25">
      <c r="A469" s="11">
        <v>45292</v>
      </c>
      <c r="B469" t="s">
        <v>53</v>
      </c>
      <c r="C469" s="10" t="s">
        <v>85</v>
      </c>
      <c r="D469" t="s">
        <v>52</v>
      </c>
      <c r="E469" s="9" t="s">
        <v>62</v>
      </c>
      <c r="F469">
        <v>681</v>
      </c>
      <c r="G469" s="12">
        <v>9193.5</v>
      </c>
      <c r="H469" s="12">
        <v>6810</v>
      </c>
      <c r="I469" s="12">
        <v>2383.5</v>
      </c>
    </row>
    <row r="470" spans="1:9" x14ac:dyDescent="0.25">
      <c r="A470" s="11">
        <v>45383</v>
      </c>
      <c r="B470" t="s">
        <v>53</v>
      </c>
      <c r="C470" s="10" t="s">
        <v>85</v>
      </c>
      <c r="D470" t="s">
        <v>52</v>
      </c>
      <c r="E470" s="9" t="s">
        <v>62</v>
      </c>
      <c r="F470">
        <v>510</v>
      </c>
      <c r="G470" s="12">
        <v>6885</v>
      </c>
      <c r="H470" s="12">
        <v>5100</v>
      </c>
      <c r="I470" s="12">
        <v>1785</v>
      </c>
    </row>
    <row r="471" spans="1:9" x14ac:dyDescent="0.25">
      <c r="A471" s="11">
        <v>45413</v>
      </c>
      <c r="B471" t="s">
        <v>53</v>
      </c>
      <c r="C471" s="10" t="s">
        <v>88</v>
      </c>
      <c r="D471" t="s">
        <v>60</v>
      </c>
      <c r="E471" s="9" t="s">
        <v>62</v>
      </c>
      <c r="F471">
        <v>790</v>
      </c>
      <c r="G471" s="12">
        <v>10665</v>
      </c>
      <c r="H471" s="12">
        <v>7900</v>
      </c>
      <c r="I471" s="12">
        <v>2765</v>
      </c>
    </row>
    <row r="472" spans="1:9" x14ac:dyDescent="0.25">
      <c r="A472" s="11">
        <v>45474</v>
      </c>
      <c r="B472" t="s">
        <v>49</v>
      </c>
      <c r="C472" s="10" t="s">
        <v>86</v>
      </c>
      <c r="D472" t="s">
        <v>54</v>
      </c>
      <c r="E472" s="9" t="s">
        <v>62</v>
      </c>
      <c r="F472">
        <v>639</v>
      </c>
      <c r="G472" s="12">
        <v>201285</v>
      </c>
      <c r="H472" s="12">
        <v>166140</v>
      </c>
      <c r="I472" s="12">
        <v>35145</v>
      </c>
    </row>
    <row r="473" spans="1:9" x14ac:dyDescent="0.25">
      <c r="A473" s="11">
        <v>45536</v>
      </c>
      <c r="B473" t="s">
        <v>58</v>
      </c>
      <c r="C473" s="10" t="s">
        <v>88</v>
      </c>
      <c r="D473" t="s">
        <v>60</v>
      </c>
      <c r="E473" s="9" t="s">
        <v>62</v>
      </c>
      <c r="F473">
        <v>1596</v>
      </c>
      <c r="G473" s="12">
        <v>179550</v>
      </c>
      <c r="H473" s="12">
        <v>191520</v>
      </c>
      <c r="I473" s="12">
        <v>-11970</v>
      </c>
    </row>
    <row r="474" spans="1:9" x14ac:dyDescent="0.25">
      <c r="A474" s="11">
        <v>45200</v>
      </c>
      <c r="B474" t="s">
        <v>59</v>
      </c>
      <c r="C474" s="10" t="s">
        <v>88</v>
      </c>
      <c r="D474" t="s">
        <v>60</v>
      </c>
      <c r="E474" s="9" t="s">
        <v>62</v>
      </c>
      <c r="F474">
        <v>2294</v>
      </c>
      <c r="G474" s="12">
        <v>619380</v>
      </c>
      <c r="H474" s="12">
        <v>573500</v>
      </c>
      <c r="I474" s="12">
        <v>45880</v>
      </c>
    </row>
    <row r="475" spans="1:9" x14ac:dyDescent="0.25">
      <c r="A475" s="11">
        <v>45566</v>
      </c>
      <c r="B475" t="s">
        <v>49</v>
      </c>
      <c r="C475" s="10" t="s">
        <v>85</v>
      </c>
      <c r="D475" t="s">
        <v>52</v>
      </c>
      <c r="E475" s="9" t="s">
        <v>62</v>
      </c>
      <c r="F475">
        <v>241</v>
      </c>
      <c r="G475" s="12">
        <v>4338</v>
      </c>
      <c r="H475" s="12">
        <v>2410</v>
      </c>
      <c r="I475" s="12">
        <v>1928</v>
      </c>
    </row>
    <row r="476" spans="1:9" x14ac:dyDescent="0.25">
      <c r="A476" s="11">
        <v>45597</v>
      </c>
      <c r="B476" t="s">
        <v>49</v>
      </c>
      <c r="C476" s="10" t="s">
        <v>85</v>
      </c>
      <c r="D476" t="s">
        <v>52</v>
      </c>
      <c r="E476" s="9" t="s">
        <v>62</v>
      </c>
      <c r="F476">
        <v>2665</v>
      </c>
      <c r="G476" s="12">
        <v>16789.5</v>
      </c>
      <c r="H476" s="12">
        <v>13325</v>
      </c>
      <c r="I476" s="12">
        <v>3464.5</v>
      </c>
    </row>
    <row r="477" spans="1:9" x14ac:dyDescent="0.25">
      <c r="A477" s="11">
        <v>45261</v>
      </c>
      <c r="B477" t="s">
        <v>58</v>
      </c>
      <c r="C477" s="10" t="s">
        <v>84</v>
      </c>
      <c r="D477" t="s">
        <v>50</v>
      </c>
      <c r="E477" s="9" t="s">
        <v>62</v>
      </c>
      <c r="F477">
        <v>1916</v>
      </c>
      <c r="G477" s="12">
        <v>215550</v>
      </c>
      <c r="H477" s="12">
        <v>229920</v>
      </c>
      <c r="I477" s="12">
        <v>-14370</v>
      </c>
    </row>
    <row r="478" spans="1:9" x14ac:dyDescent="0.25">
      <c r="A478" s="11">
        <v>45627</v>
      </c>
      <c r="B478" t="s">
        <v>59</v>
      </c>
      <c r="C478" s="10" t="s">
        <v>86</v>
      </c>
      <c r="D478" t="s">
        <v>54</v>
      </c>
      <c r="E478" s="9" t="s">
        <v>62</v>
      </c>
      <c r="F478">
        <v>853</v>
      </c>
      <c r="G478" s="12">
        <v>230310</v>
      </c>
      <c r="H478" s="12">
        <v>213250</v>
      </c>
      <c r="I478" s="12">
        <v>17060</v>
      </c>
    </row>
    <row r="479" spans="1:9" x14ac:dyDescent="0.25">
      <c r="A479" s="11">
        <v>45413</v>
      </c>
      <c r="B479" t="s">
        <v>58</v>
      </c>
      <c r="C479" s="10" t="s">
        <v>87</v>
      </c>
      <c r="D479" t="s">
        <v>55</v>
      </c>
      <c r="E479" s="9" t="s">
        <v>63</v>
      </c>
      <c r="F479">
        <v>341</v>
      </c>
      <c r="G479" s="12">
        <v>38362.5</v>
      </c>
      <c r="H479" s="12">
        <v>40920</v>
      </c>
      <c r="I479" s="12">
        <v>-2557.5</v>
      </c>
    </row>
    <row r="480" spans="1:9" x14ac:dyDescent="0.25">
      <c r="A480" s="11">
        <v>45474</v>
      </c>
      <c r="B480" t="s">
        <v>53</v>
      </c>
      <c r="C480" s="10" t="s">
        <v>87</v>
      </c>
      <c r="D480" t="s">
        <v>55</v>
      </c>
      <c r="E480" s="9" t="s">
        <v>63</v>
      </c>
      <c r="F480">
        <v>641</v>
      </c>
      <c r="G480" s="12">
        <v>8653.5</v>
      </c>
      <c r="H480" s="12">
        <v>6410</v>
      </c>
      <c r="I480" s="12">
        <v>2243.5</v>
      </c>
    </row>
    <row r="481" spans="1:9" x14ac:dyDescent="0.25">
      <c r="A481" s="11">
        <v>45505</v>
      </c>
      <c r="B481" t="s">
        <v>49</v>
      </c>
      <c r="C481" s="10" t="s">
        <v>88</v>
      </c>
      <c r="D481" t="s">
        <v>60</v>
      </c>
      <c r="E481" s="9" t="s">
        <v>63</v>
      </c>
      <c r="F481">
        <v>2807</v>
      </c>
      <c r="G481" s="12">
        <v>884205</v>
      </c>
      <c r="H481" s="12">
        <v>729820</v>
      </c>
      <c r="I481" s="12">
        <v>154385</v>
      </c>
    </row>
    <row r="482" spans="1:9" x14ac:dyDescent="0.25">
      <c r="A482" s="11">
        <v>45536</v>
      </c>
      <c r="B482" t="s">
        <v>59</v>
      </c>
      <c r="C482" s="10" t="s">
        <v>87</v>
      </c>
      <c r="D482" t="s">
        <v>55</v>
      </c>
      <c r="E482" s="9" t="s">
        <v>63</v>
      </c>
      <c r="F482">
        <v>432</v>
      </c>
      <c r="G482" s="12">
        <v>116640</v>
      </c>
      <c r="H482" s="12">
        <v>108000</v>
      </c>
      <c r="I482" s="12">
        <v>8640</v>
      </c>
    </row>
    <row r="483" spans="1:9" x14ac:dyDescent="0.25">
      <c r="A483" s="11">
        <v>45200</v>
      </c>
      <c r="B483" t="s">
        <v>59</v>
      </c>
      <c r="C483" s="10" t="s">
        <v>88</v>
      </c>
      <c r="D483" t="s">
        <v>60</v>
      </c>
      <c r="E483" s="9" t="s">
        <v>63</v>
      </c>
      <c r="F483">
        <v>2294</v>
      </c>
      <c r="G483" s="12">
        <v>619380</v>
      </c>
      <c r="H483" s="12">
        <v>573500</v>
      </c>
      <c r="I483" s="12">
        <v>45880</v>
      </c>
    </row>
    <row r="484" spans="1:9" x14ac:dyDescent="0.25">
      <c r="A484" s="11">
        <v>45200</v>
      </c>
      <c r="B484" t="s">
        <v>53</v>
      </c>
      <c r="C484" s="10" t="s">
        <v>86</v>
      </c>
      <c r="D484" t="s">
        <v>54</v>
      </c>
      <c r="E484" s="9" t="s">
        <v>63</v>
      </c>
      <c r="F484">
        <v>2167</v>
      </c>
      <c r="G484" s="12">
        <v>29254.5</v>
      </c>
      <c r="H484" s="12">
        <v>21670</v>
      </c>
      <c r="I484" s="12">
        <v>7584.5</v>
      </c>
    </row>
    <row r="485" spans="1:9" x14ac:dyDescent="0.25">
      <c r="A485" s="11">
        <v>45597</v>
      </c>
      <c r="B485" t="s">
        <v>58</v>
      </c>
      <c r="C485" s="10" t="s">
        <v>84</v>
      </c>
      <c r="D485" t="s">
        <v>50</v>
      </c>
      <c r="E485" s="9" t="s">
        <v>63</v>
      </c>
      <c r="F485">
        <v>2529</v>
      </c>
      <c r="G485" s="12">
        <v>284512.5</v>
      </c>
      <c r="H485" s="12">
        <v>303480</v>
      </c>
      <c r="I485" s="12">
        <v>-18967.5</v>
      </c>
    </row>
    <row r="486" spans="1:9" x14ac:dyDescent="0.25">
      <c r="A486" s="11">
        <v>45261</v>
      </c>
      <c r="B486" t="s">
        <v>49</v>
      </c>
      <c r="C486" s="10" t="s">
        <v>85</v>
      </c>
      <c r="D486" t="s">
        <v>52</v>
      </c>
      <c r="E486" s="9" t="s">
        <v>63</v>
      </c>
      <c r="F486">
        <v>1870</v>
      </c>
      <c r="G486" s="12">
        <v>589050</v>
      </c>
      <c r="H486" s="12">
        <v>486200</v>
      </c>
      <c r="I486" s="12">
        <v>102850</v>
      </c>
    </row>
    <row r="487" spans="1:9" x14ac:dyDescent="0.25">
      <c r="A487" s="11">
        <v>45292</v>
      </c>
      <c r="B487" t="s">
        <v>58</v>
      </c>
      <c r="C487" s="10" t="s">
        <v>88</v>
      </c>
      <c r="D487" t="s">
        <v>60</v>
      </c>
      <c r="E487" s="9" t="s">
        <v>64</v>
      </c>
      <c r="F487">
        <v>579</v>
      </c>
      <c r="G487" s="12">
        <v>65137.5</v>
      </c>
      <c r="H487" s="12">
        <v>69480</v>
      </c>
      <c r="I487" s="12">
        <v>-4342.5</v>
      </c>
    </row>
    <row r="488" spans="1:9" x14ac:dyDescent="0.25">
      <c r="A488" s="11">
        <v>45323</v>
      </c>
      <c r="B488" t="s">
        <v>49</v>
      </c>
      <c r="C488" s="10" t="s">
        <v>84</v>
      </c>
      <c r="D488" t="s">
        <v>50</v>
      </c>
      <c r="E488" s="9" t="s">
        <v>64</v>
      </c>
      <c r="F488">
        <v>2240</v>
      </c>
      <c r="G488" s="12">
        <v>705600</v>
      </c>
      <c r="H488" s="12">
        <v>582400</v>
      </c>
      <c r="I488" s="12">
        <v>123200</v>
      </c>
    </row>
    <row r="489" spans="1:9" x14ac:dyDescent="0.25">
      <c r="A489" s="11">
        <v>45352</v>
      </c>
      <c r="B489" t="s">
        <v>59</v>
      </c>
      <c r="C489" s="10" t="s">
        <v>88</v>
      </c>
      <c r="D489" t="s">
        <v>60</v>
      </c>
      <c r="E489" s="9" t="s">
        <v>64</v>
      </c>
      <c r="F489">
        <v>2993</v>
      </c>
      <c r="G489" s="12">
        <v>808110</v>
      </c>
      <c r="H489" s="12">
        <v>748250</v>
      </c>
      <c r="I489" s="12">
        <v>59860</v>
      </c>
    </row>
    <row r="490" spans="1:9" x14ac:dyDescent="0.25">
      <c r="A490" s="11">
        <v>45383</v>
      </c>
      <c r="B490" t="s">
        <v>57</v>
      </c>
      <c r="C490" s="10" t="s">
        <v>84</v>
      </c>
      <c r="D490" t="s">
        <v>50</v>
      </c>
      <c r="E490" s="9" t="s">
        <v>64</v>
      </c>
      <c r="F490">
        <v>3520.5</v>
      </c>
      <c r="G490" s="12">
        <v>38021.399999999994</v>
      </c>
      <c r="H490" s="12">
        <v>10561.5</v>
      </c>
      <c r="I490" s="12">
        <v>27459.899999999998</v>
      </c>
    </row>
    <row r="491" spans="1:9" x14ac:dyDescent="0.25">
      <c r="A491" s="11">
        <v>45413</v>
      </c>
      <c r="B491" t="s">
        <v>49</v>
      </c>
      <c r="C491" s="10" t="s">
        <v>87</v>
      </c>
      <c r="D491" t="s">
        <v>55</v>
      </c>
      <c r="E491" s="9" t="s">
        <v>64</v>
      </c>
      <c r="F491">
        <v>2039</v>
      </c>
      <c r="G491" s="12">
        <v>36702</v>
      </c>
      <c r="H491" s="12">
        <v>20390</v>
      </c>
      <c r="I491" s="12">
        <v>16312</v>
      </c>
    </row>
    <row r="492" spans="1:9" x14ac:dyDescent="0.25">
      <c r="A492" s="11">
        <v>45505</v>
      </c>
      <c r="B492" t="s">
        <v>57</v>
      </c>
      <c r="C492" s="10" t="s">
        <v>85</v>
      </c>
      <c r="D492" t="s">
        <v>52</v>
      </c>
      <c r="E492" s="9" t="s">
        <v>64</v>
      </c>
      <c r="F492">
        <v>2574</v>
      </c>
      <c r="G492" s="12">
        <v>27799.200000000001</v>
      </c>
      <c r="H492" s="12">
        <v>7722</v>
      </c>
      <c r="I492" s="12">
        <v>20077.2</v>
      </c>
    </row>
    <row r="493" spans="1:9" x14ac:dyDescent="0.25">
      <c r="A493" s="11">
        <v>45536</v>
      </c>
      <c r="B493" t="s">
        <v>49</v>
      </c>
      <c r="C493" s="10" t="s">
        <v>84</v>
      </c>
      <c r="D493" t="s">
        <v>50</v>
      </c>
      <c r="E493" s="9" t="s">
        <v>64</v>
      </c>
      <c r="F493">
        <v>707</v>
      </c>
      <c r="G493" s="12">
        <v>222705</v>
      </c>
      <c r="H493" s="12">
        <v>183820</v>
      </c>
      <c r="I493" s="12">
        <v>38885</v>
      </c>
    </row>
    <row r="494" spans="1:9" x14ac:dyDescent="0.25">
      <c r="A494" s="11">
        <v>45627</v>
      </c>
      <c r="B494" t="s">
        <v>53</v>
      </c>
      <c r="C494" s="10" t="s">
        <v>86</v>
      </c>
      <c r="D494" t="s">
        <v>54</v>
      </c>
      <c r="E494" s="9" t="s">
        <v>64</v>
      </c>
      <c r="F494">
        <v>2072</v>
      </c>
      <c r="G494" s="12">
        <v>27972</v>
      </c>
      <c r="H494" s="12">
        <v>20720</v>
      </c>
      <c r="I494" s="12">
        <v>7252</v>
      </c>
    </row>
    <row r="495" spans="1:9" x14ac:dyDescent="0.25">
      <c r="A495" s="11">
        <v>45627</v>
      </c>
      <c r="B495" t="s">
        <v>59</v>
      </c>
      <c r="C495" s="10" t="s">
        <v>86</v>
      </c>
      <c r="D495" t="s">
        <v>54</v>
      </c>
      <c r="E495" s="9" t="s">
        <v>64</v>
      </c>
      <c r="F495">
        <v>853</v>
      </c>
      <c r="G495" s="12">
        <v>230310</v>
      </c>
      <c r="H495" s="12">
        <v>213250</v>
      </c>
      <c r="I495" s="12">
        <v>17060</v>
      </c>
    </row>
    <row r="496" spans="1:9" x14ac:dyDescent="0.25">
      <c r="A496" s="11">
        <v>45200</v>
      </c>
      <c r="B496" t="s">
        <v>57</v>
      </c>
      <c r="C496" s="10" t="s">
        <v>86</v>
      </c>
      <c r="D496" t="s">
        <v>54</v>
      </c>
      <c r="E496" s="9" t="s">
        <v>51</v>
      </c>
      <c r="F496">
        <v>1198</v>
      </c>
      <c r="G496" s="12">
        <v>12794.64</v>
      </c>
      <c r="H496" s="12">
        <v>3594</v>
      </c>
      <c r="I496" s="12">
        <v>9200.64</v>
      </c>
    </row>
    <row r="497" spans="1:9" x14ac:dyDescent="0.25">
      <c r="A497" s="11">
        <v>45383</v>
      </c>
      <c r="B497" t="s">
        <v>49</v>
      </c>
      <c r="C497" s="10" t="s">
        <v>86</v>
      </c>
      <c r="D497" t="s">
        <v>54</v>
      </c>
      <c r="E497" s="9" t="s">
        <v>61</v>
      </c>
      <c r="F497">
        <v>2532</v>
      </c>
      <c r="G497" s="12">
        <v>15774.36</v>
      </c>
      <c r="H497" s="12">
        <v>12660</v>
      </c>
      <c r="I497" s="12">
        <v>3114.3599999999997</v>
      </c>
    </row>
    <row r="498" spans="1:9" x14ac:dyDescent="0.25">
      <c r="A498" s="11">
        <v>45200</v>
      </c>
      <c r="B498" t="s">
        <v>57</v>
      </c>
      <c r="C498" s="10" t="s">
        <v>86</v>
      </c>
      <c r="D498" t="s">
        <v>54</v>
      </c>
      <c r="E498" s="9" t="s">
        <v>61</v>
      </c>
      <c r="F498">
        <v>1198</v>
      </c>
      <c r="G498" s="12">
        <v>12794.64</v>
      </c>
      <c r="H498" s="12">
        <v>3594</v>
      </c>
      <c r="I498" s="12">
        <v>9200.64</v>
      </c>
    </row>
    <row r="499" spans="1:9" x14ac:dyDescent="0.25">
      <c r="A499" s="11">
        <v>45292</v>
      </c>
      <c r="B499" t="s">
        <v>53</v>
      </c>
      <c r="C499" s="10" t="s">
        <v>84</v>
      </c>
      <c r="D499" t="s">
        <v>50</v>
      </c>
      <c r="E499" s="9" t="s">
        <v>62</v>
      </c>
      <c r="F499">
        <v>384</v>
      </c>
      <c r="G499" s="12">
        <v>5126.3999999999996</v>
      </c>
      <c r="H499" s="12">
        <v>3840</v>
      </c>
      <c r="I499" s="12">
        <v>1286.3999999999999</v>
      </c>
    </row>
    <row r="500" spans="1:9" x14ac:dyDescent="0.25">
      <c r="A500" s="11">
        <v>45566</v>
      </c>
      <c r="B500" t="s">
        <v>57</v>
      </c>
      <c r="C500" s="10" t="s">
        <v>85</v>
      </c>
      <c r="D500" t="s">
        <v>52</v>
      </c>
      <c r="E500" s="9" t="s">
        <v>62</v>
      </c>
      <c r="F500">
        <v>472</v>
      </c>
      <c r="G500" s="12">
        <v>5040.96</v>
      </c>
      <c r="H500" s="12">
        <v>1416</v>
      </c>
      <c r="I500" s="12">
        <v>3624.96</v>
      </c>
    </row>
    <row r="501" spans="1:9" x14ac:dyDescent="0.25">
      <c r="A501" s="11">
        <v>45352</v>
      </c>
      <c r="B501" t="s">
        <v>49</v>
      </c>
      <c r="C501" s="10" t="s">
        <v>88</v>
      </c>
      <c r="D501" t="s">
        <v>60</v>
      </c>
      <c r="E501" s="9" t="s">
        <v>63</v>
      </c>
      <c r="F501">
        <v>1579</v>
      </c>
      <c r="G501" s="12">
        <v>9837.17</v>
      </c>
      <c r="H501" s="12">
        <v>7895</v>
      </c>
      <c r="I501" s="12">
        <v>1942.17</v>
      </c>
    </row>
    <row r="502" spans="1:9" x14ac:dyDescent="0.25">
      <c r="A502" s="11">
        <v>45170</v>
      </c>
      <c r="B502" t="s">
        <v>57</v>
      </c>
      <c r="C502" s="10" t="s">
        <v>87</v>
      </c>
      <c r="D502" t="s">
        <v>55</v>
      </c>
      <c r="E502" s="9" t="s">
        <v>63</v>
      </c>
      <c r="F502">
        <v>1005</v>
      </c>
      <c r="G502" s="12">
        <v>10733.4</v>
      </c>
      <c r="H502" s="12">
        <v>3015</v>
      </c>
      <c r="I502" s="12">
        <v>7718.4</v>
      </c>
    </row>
    <row r="503" spans="1:9" x14ac:dyDescent="0.25">
      <c r="A503" s="11">
        <v>45474</v>
      </c>
      <c r="B503" t="s">
        <v>53</v>
      </c>
      <c r="C503" s="10" t="s">
        <v>88</v>
      </c>
      <c r="D503" t="s">
        <v>60</v>
      </c>
      <c r="E503" s="9" t="s">
        <v>64</v>
      </c>
      <c r="F503">
        <v>3199.5</v>
      </c>
      <c r="G503" s="12">
        <v>42713.324999999997</v>
      </c>
      <c r="H503" s="12">
        <v>31995</v>
      </c>
      <c r="I503" s="12">
        <v>10718.324999999999</v>
      </c>
    </row>
    <row r="504" spans="1:9" x14ac:dyDescent="0.25">
      <c r="A504" s="11">
        <v>45566</v>
      </c>
      <c r="B504" t="s">
        <v>57</v>
      </c>
      <c r="C504" s="10" t="s">
        <v>85</v>
      </c>
      <c r="D504" t="s">
        <v>52</v>
      </c>
      <c r="E504" s="9" t="s">
        <v>64</v>
      </c>
      <c r="F504">
        <v>472</v>
      </c>
      <c r="G504" s="12">
        <v>5040.96</v>
      </c>
      <c r="H504" s="12">
        <v>1416</v>
      </c>
      <c r="I504" s="12">
        <v>3624.96</v>
      </c>
    </row>
    <row r="505" spans="1:9" x14ac:dyDescent="0.25">
      <c r="A505" s="11">
        <v>45323</v>
      </c>
      <c r="B505" t="s">
        <v>57</v>
      </c>
      <c r="C505" s="10" t="s">
        <v>84</v>
      </c>
      <c r="D505" t="s">
        <v>50</v>
      </c>
      <c r="E505" s="9" t="s">
        <v>51</v>
      </c>
      <c r="F505">
        <v>1937</v>
      </c>
      <c r="G505" s="12">
        <v>20687.16</v>
      </c>
      <c r="H505" s="12">
        <v>5811</v>
      </c>
      <c r="I505" s="12">
        <v>14876.16</v>
      </c>
    </row>
    <row r="506" spans="1:9" x14ac:dyDescent="0.25">
      <c r="A506" s="11">
        <v>45352</v>
      </c>
      <c r="B506" t="s">
        <v>49</v>
      </c>
      <c r="C506" s="10" t="s">
        <v>85</v>
      </c>
      <c r="D506" t="s">
        <v>52</v>
      </c>
      <c r="E506" s="9" t="s">
        <v>51</v>
      </c>
      <c r="F506">
        <v>792</v>
      </c>
      <c r="G506" s="12">
        <v>246708</v>
      </c>
      <c r="H506" s="12">
        <v>205920</v>
      </c>
      <c r="I506" s="12">
        <v>40788</v>
      </c>
    </row>
    <row r="507" spans="1:9" x14ac:dyDescent="0.25">
      <c r="A507" s="11">
        <v>45474</v>
      </c>
      <c r="B507" t="s">
        <v>59</v>
      </c>
      <c r="C507" s="10" t="s">
        <v>85</v>
      </c>
      <c r="D507" t="s">
        <v>52</v>
      </c>
      <c r="E507" s="9" t="s">
        <v>51</v>
      </c>
      <c r="F507">
        <v>2811</v>
      </c>
      <c r="G507" s="12">
        <v>750537</v>
      </c>
      <c r="H507" s="12">
        <v>702750</v>
      </c>
      <c r="I507" s="12">
        <v>47787</v>
      </c>
    </row>
    <row r="508" spans="1:9" x14ac:dyDescent="0.25">
      <c r="A508" s="11">
        <v>45566</v>
      </c>
      <c r="B508" t="s">
        <v>58</v>
      </c>
      <c r="C508" s="10" t="s">
        <v>86</v>
      </c>
      <c r="D508" t="s">
        <v>54</v>
      </c>
      <c r="E508" s="9" t="s">
        <v>51</v>
      </c>
      <c r="F508">
        <v>2441</v>
      </c>
      <c r="G508" s="12">
        <v>271561.25</v>
      </c>
      <c r="H508" s="12">
        <v>292920</v>
      </c>
      <c r="I508" s="12">
        <v>-21358.75</v>
      </c>
    </row>
    <row r="509" spans="1:9" x14ac:dyDescent="0.25">
      <c r="A509" s="11">
        <v>45231</v>
      </c>
      <c r="B509" t="s">
        <v>53</v>
      </c>
      <c r="C509" s="10" t="s">
        <v>84</v>
      </c>
      <c r="D509" t="s">
        <v>50</v>
      </c>
      <c r="E509" s="9" t="s">
        <v>51</v>
      </c>
      <c r="F509">
        <v>1560</v>
      </c>
      <c r="G509" s="12">
        <v>20826</v>
      </c>
      <c r="H509" s="12">
        <v>15600</v>
      </c>
      <c r="I509" s="12">
        <v>5226</v>
      </c>
    </row>
    <row r="510" spans="1:9" x14ac:dyDescent="0.25">
      <c r="A510" s="11">
        <v>45231</v>
      </c>
      <c r="B510" t="s">
        <v>49</v>
      </c>
      <c r="C510" s="10" t="s">
        <v>87</v>
      </c>
      <c r="D510" t="s">
        <v>55</v>
      </c>
      <c r="E510" s="9" t="s">
        <v>51</v>
      </c>
      <c r="F510">
        <v>2706</v>
      </c>
      <c r="G510" s="12">
        <v>16858.38</v>
      </c>
      <c r="H510" s="12">
        <v>13530</v>
      </c>
      <c r="I510" s="12">
        <v>3328.380000000001</v>
      </c>
    </row>
    <row r="511" spans="1:9" x14ac:dyDescent="0.25">
      <c r="A511" s="11">
        <v>45292</v>
      </c>
      <c r="B511" t="s">
        <v>49</v>
      </c>
      <c r="C511" s="10" t="s">
        <v>85</v>
      </c>
      <c r="D511" t="s">
        <v>52</v>
      </c>
      <c r="E511" s="9" t="s">
        <v>56</v>
      </c>
      <c r="F511">
        <v>766</v>
      </c>
      <c r="G511" s="12">
        <v>238609</v>
      </c>
      <c r="H511" s="12">
        <v>199160</v>
      </c>
      <c r="I511" s="12">
        <v>39449</v>
      </c>
    </row>
    <row r="512" spans="1:9" x14ac:dyDescent="0.25">
      <c r="A512" s="11">
        <v>45200</v>
      </c>
      <c r="B512" t="s">
        <v>49</v>
      </c>
      <c r="C512" s="10" t="s">
        <v>85</v>
      </c>
      <c r="D512" t="s">
        <v>52</v>
      </c>
      <c r="E512" s="9" t="s">
        <v>56</v>
      </c>
      <c r="F512">
        <v>2992</v>
      </c>
      <c r="G512" s="12">
        <v>53257.599999999999</v>
      </c>
      <c r="H512" s="12">
        <v>29920</v>
      </c>
      <c r="I512" s="12">
        <v>23337.599999999999</v>
      </c>
    </row>
    <row r="513" spans="1:9" x14ac:dyDescent="0.25">
      <c r="A513" s="11">
        <v>45627</v>
      </c>
      <c r="B513" t="s">
        <v>53</v>
      </c>
      <c r="C513" s="10" t="s">
        <v>87</v>
      </c>
      <c r="D513" t="s">
        <v>55</v>
      </c>
      <c r="E513" s="9" t="s">
        <v>56</v>
      </c>
      <c r="F513">
        <v>2157</v>
      </c>
      <c r="G513" s="12">
        <v>28795.95</v>
      </c>
      <c r="H513" s="12">
        <v>21570</v>
      </c>
      <c r="I513" s="12">
        <v>7225.9500000000007</v>
      </c>
    </row>
    <row r="514" spans="1:9" x14ac:dyDescent="0.25">
      <c r="A514" s="11">
        <v>45292</v>
      </c>
      <c r="B514" t="s">
        <v>59</v>
      </c>
      <c r="C514" s="10" t="s">
        <v>84</v>
      </c>
      <c r="D514" t="s">
        <v>50</v>
      </c>
      <c r="E514" s="9" t="s">
        <v>61</v>
      </c>
      <c r="F514">
        <v>873</v>
      </c>
      <c r="G514" s="12">
        <v>233091</v>
      </c>
      <c r="H514" s="12">
        <v>218250</v>
      </c>
      <c r="I514" s="12">
        <v>14841</v>
      </c>
    </row>
    <row r="515" spans="1:9" x14ac:dyDescent="0.25">
      <c r="A515" s="11">
        <v>45352</v>
      </c>
      <c r="B515" t="s">
        <v>49</v>
      </c>
      <c r="C515" s="10" t="s">
        <v>87</v>
      </c>
      <c r="D515" t="s">
        <v>55</v>
      </c>
      <c r="E515" s="9" t="s">
        <v>61</v>
      </c>
      <c r="F515">
        <v>1122</v>
      </c>
      <c r="G515" s="12">
        <v>19971.599999999999</v>
      </c>
      <c r="H515" s="12">
        <v>11220</v>
      </c>
      <c r="I515" s="12">
        <v>8751.5999999999985</v>
      </c>
    </row>
    <row r="516" spans="1:9" x14ac:dyDescent="0.25">
      <c r="A516" s="11">
        <v>45474</v>
      </c>
      <c r="B516" t="s">
        <v>49</v>
      </c>
      <c r="C516" s="10" t="s">
        <v>84</v>
      </c>
      <c r="D516" t="s">
        <v>50</v>
      </c>
      <c r="E516" s="9" t="s">
        <v>61</v>
      </c>
      <c r="F516">
        <v>2104.5</v>
      </c>
      <c r="G516" s="12">
        <v>655551.75</v>
      </c>
      <c r="H516" s="12">
        <v>547170</v>
      </c>
      <c r="I516" s="12">
        <v>108381.75</v>
      </c>
    </row>
    <row r="517" spans="1:9" x14ac:dyDescent="0.25">
      <c r="A517" s="11">
        <v>45474</v>
      </c>
      <c r="B517" t="s">
        <v>57</v>
      </c>
      <c r="C517" s="10" t="s">
        <v>84</v>
      </c>
      <c r="D517" t="s">
        <v>50</v>
      </c>
      <c r="E517" s="9" t="s">
        <v>61</v>
      </c>
      <c r="F517">
        <v>4026</v>
      </c>
      <c r="G517" s="12">
        <v>42997.68</v>
      </c>
      <c r="H517" s="12">
        <v>12078</v>
      </c>
      <c r="I517" s="12">
        <v>30919.68</v>
      </c>
    </row>
    <row r="518" spans="1:9" x14ac:dyDescent="0.25">
      <c r="A518" s="11">
        <v>45474</v>
      </c>
      <c r="B518" t="s">
        <v>57</v>
      </c>
      <c r="C518" s="10" t="s">
        <v>86</v>
      </c>
      <c r="D518" t="s">
        <v>54</v>
      </c>
      <c r="E518" s="9" t="s">
        <v>61</v>
      </c>
      <c r="F518">
        <v>2425.5</v>
      </c>
      <c r="G518" s="12">
        <v>25904.340000000004</v>
      </c>
      <c r="H518" s="12">
        <v>7276.5</v>
      </c>
      <c r="I518" s="12">
        <v>18627.840000000004</v>
      </c>
    </row>
    <row r="519" spans="1:9" x14ac:dyDescent="0.25">
      <c r="A519" s="11">
        <v>45505</v>
      </c>
      <c r="B519" t="s">
        <v>49</v>
      </c>
      <c r="C519" s="10" t="s">
        <v>84</v>
      </c>
      <c r="D519" t="s">
        <v>50</v>
      </c>
      <c r="E519" s="9" t="s">
        <v>61</v>
      </c>
      <c r="F519">
        <v>2394</v>
      </c>
      <c r="G519" s="12">
        <v>42613.2</v>
      </c>
      <c r="H519" s="12">
        <v>23940</v>
      </c>
      <c r="I519" s="12">
        <v>18673.199999999997</v>
      </c>
    </row>
    <row r="520" spans="1:9" x14ac:dyDescent="0.25">
      <c r="A520" s="11">
        <v>45505</v>
      </c>
      <c r="B520" t="s">
        <v>53</v>
      </c>
      <c r="C520" s="10" t="s">
        <v>87</v>
      </c>
      <c r="D520" t="s">
        <v>55</v>
      </c>
      <c r="E520" s="9" t="s">
        <v>61</v>
      </c>
      <c r="F520">
        <v>1984</v>
      </c>
      <c r="G520" s="12">
        <v>26486.400000000001</v>
      </c>
      <c r="H520" s="12">
        <v>19840</v>
      </c>
      <c r="I520" s="12">
        <v>6646.4000000000015</v>
      </c>
    </row>
    <row r="521" spans="1:9" x14ac:dyDescent="0.25">
      <c r="A521" s="11">
        <v>45566</v>
      </c>
      <c r="B521" t="s">
        <v>58</v>
      </c>
      <c r="C521" s="10" t="s">
        <v>86</v>
      </c>
      <c r="D521" t="s">
        <v>54</v>
      </c>
      <c r="E521" s="9" t="s">
        <v>61</v>
      </c>
      <c r="F521">
        <v>2441</v>
      </c>
      <c r="G521" s="12">
        <v>271561.25</v>
      </c>
      <c r="H521" s="12">
        <v>292920</v>
      </c>
      <c r="I521" s="12">
        <v>-21358.75</v>
      </c>
    </row>
    <row r="522" spans="1:9" x14ac:dyDescent="0.25">
      <c r="A522" s="11">
        <v>45200</v>
      </c>
      <c r="B522" t="s">
        <v>49</v>
      </c>
      <c r="C522" s="10" t="s">
        <v>85</v>
      </c>
      <c r="D522" t="s">
        <v>52</v>
      </c>
      <c r="E522" s="9" t="s">
        <v>61</v>
      </c>
      <c r="F522">
        <v>2992</v>
      </c>
      <c r="G522" s="12">
        <v>53257.599999999999</v>
      </c>
      <c r="H522" s="12">
        <v>29920</v>
      </c>
      <c r="I522" s="12">
        <v>23337.599999999999</v>
      </c>
    </row>
    <row r="523" spans="1:9" x14ac:dyDescent="0.25">
      <c r="A523" s="11">
        <v>45597</v>
      </c>
      <c r="B523" t="s">
        <v>59</v>
      </c>
      <c r="C523" s="10" t="s">
        <v>84</v>
      </c>
      <c r="D523" t="s">
        <v>50</v>
      </c>
      <c r="E523" s="9" t="s">
        <v>61</v>
      </c>
      <c r="F523">
        <v>1366</v>
      </c>
      <c r="G523" s="12">
        <v>364722</v>
      </c>
      <c r="H523" s="12">
        <v>341500</v>
      </c>
      <c r="I523" s="12">
        <v>23222</v>
      </c>
    </row>
    <row r="524" spans="1:9" x14ac:dyDescent="0.25">
      <c r="A524" s="11">
        <v>45170</v>
      </c>
      <c r="B524" t="s">
        <v>49</v>
      </c>
      <c r="C524" s="10" t="s">
        <v>86</v>
      </c>
      <c r="D524" t="s">
        <v>54</v>
      </c>
      <c r="E524" s="9" t="s">
        <v>62</v>
      </c>
      <c r="F524">
        <v>2805</v>
      </c>
      <c r="G524" s="12">
        <v>49929</v>
      </c>
      <c r="H524" s="12">
        <v>28050</v>
      </c>
      <c r="I524" s="12">
        <v>21879</v>
      </c>
    </row>
    <row r="525" spans="1:9" x14ac:dyDescent="0.25">
      <c r="A525" s="11">
        <v>45170</v>
      </c>
      <c r="B525" t="s">
        <v>53</v>
      </c>
      <c r="C525" s="10" t="s">
        <v>87</v>
      </c>
      <c r="D525" t="s">
        <v>55</v>
      </c>
      <c r="E525" s="9" t="s">
        <v>62</v>
      </c>
      <c r="F525">
        <v>655</v>
      </c>
      <c r="G525" s="12">
        <v>8744.25</v>
      </c>
      <c r="H525" s="12">
        <v>6550</v>
      </c>
      <c r="I525" s="12">
        <v>2194.25</v>
      </c>
    </row>
    <row r="526" spans="1:9" x14ac:dyDescent="0.25">
      <c r="A526" s="11">
        <v>45200</v>
      </c>
      <c r="B526" t="s">
        <v>49</v>
      </c>
      <c r="C526" s="10" t="s">
        <v>87</v>
      </c>
      <c r="D526" t="s">
        <v>55</v>
      </c>
      <c r="E526" s="9" t="s">
        <v>62</v>
      </c>
      <c r="F526">
        <v>344</v>
      </c>
      <c r="G526" s="12">
        <v>107156</v>
      </c>
      <c r="H526" s="12">
        <v>89440</v>
      </c>
      <c r="I526" s="12">
        <v>17716</v>
      </c>
    </row>
    <row r="527" spans="1:9" x14ac:dyDescent="0.25">
      <c r="A527" s="11">
        <v>45597</v>
      </c>
      <c r="B527" t="s">
        <v>49</v>
      </c>
      <c r="C527" s="10" t="s">
        <v>84</v>
      </c>
      <c r="D527" t="s">
        <v>50</v>
      </c>
      <c r="E527" s="9" t="s">
        <v>62</v>
      </c>
      <c r="F527">
        <v>1808</v>
      </c>
      <c r="G527" s="12">
        <v>11263.84</v>
      </c>
      <c r="H527" s="12">
        <v>9040</v>
      </c>
      <c r="I527" s="12">
        <v>2223.84</v>
      </c>
    </row>
    <row r="528" spans="1:9" x14ac:dyDescent="0.25">
      <c r="A528" s="11">
        <v>45292</v>
      </c>
      <c r="B528" t="s">
        <v>57</v>
      </c>
      <c r="C528" s="10" t="s">
        <v>86</v>
      </c>
      <c r="D528" t="s">
        <v>54</v>
      </c>
      <c r="E528" s="9" t="s">
        <v>63</v>
      </c>
      <c r="F528">
        <v>1734</v>
      </c>
      <c r="G528" s="12">
        <v>18519.12</v>
      </c>
      <c r="H528" s="12">
        <v>5202</v>
      </c>
      <c r="I528" s="12">
        <v>13317.119999999999</v>
      </c>
    </row>
    <row r="529" spans="1:9" x14ac:dyDescent="0.25">
      <c r="A529" s="11">
        <v>45292</v>
      </c>
      <c r="B529" t="s">
        <v>58</v>
      </c>
      <c r="C529" s="10" t="s">
        <v>87</v>
      </c>
      <c r="D529" t="s">
        <v>55</v>
      </c>
      <c r="E529" s="9" t="s">
        <v>63</v>
      </c>
      <c r="F529">
        <v>554</v>
      </c>
      <c r="G529" s="12">
        <v>61632.5</v>
      </c>
      <c r="H529" s="12">
        <v>66480</v>
      </c>
      <c r="I529" s="12">
        <v>-4847.5</v>
      </c>
    </row>
    <row r="530" spans="1:9" x14ac:dyDescent="0.25">
      <c r="A530" s="11">
        <v>45231</v>
      </c>
      <c r="B530" t="s">
        <v>49</v>
      </c>
      <c r="C530" s="10" t="s">
        <v>84</v>
      </c>
      <c r="D530" t="s">
        <v>50</v>
      </c>
      <c r="E530" s="9" t="s">
        <v>63</v>
      </c>
      <c r="F530">
        <v>2935</v>
      </c>
      <c r="G530" s="12">
        <v>52243</v>
      </c>
      <c r="H530" s="12">
        <v>29350</v>
      </c>
      <c r="I530" s="12">
        <v>22893</v>
      </c>
    </row>
    <row r="531" spans="1:9" x14ac:dyDescent="0.25">
      <c r="A531" s="11">
        <v>45292</v>
      </c>
      <c r="B531" t="s">
        <v>58</v>
      </c>
      <c r="C531" s="10" t="s">
        <v>85</v>
      </c>
      <c r="D531" t="s">
        <v>52</v>
      </c>
      <c r="E531" s="9" t="s">
        <v>64</v>
      </c>
      <c r="F531">
        <v>3165</v>
      </c>
      <c r="G531" s="12">
        <v>352106.25</v>
      </c>
      <c r="H531" s="12">
        <v>379800</v>
      </c>
      <c r="I531" s="12">
        <v>-27693.75</v>
      </c>
    </row>
    <row r="532" spans="1:9" x14ac:dyDescent="0.25">
      <c r="A532" s="11">
        <v>45292</v>
      </c>
      <c r="B532" t="s">
        <v>49</v>
      </c>
      <c r="C532" s="10" t="s">
        <v>87</v>
      </c>
      <c r="D532" t="s">
        <v>55</v>
      </c>
      <c r="E532" s="9" t="s">
        <v>64</v>
      </c>
      <c r="F532">
        <v>2629</v>
      </c>
      <c r="G532" s="12">
        <v>46796.2</v>
      </c>
      <c r="H532" s="12">
        <v>26290</v>
      </c>
      <c r="I532" s="12">
        <v>20506.199999999997</v>
      </c>
    </row>
    <row r="533" spans="1:9" x14ac:dyDescent="0.25">
      <c r="A533" s="11">
        <v>45413</v>
      </c>
      <c r="B533" t="s">
        <v>58</v>
      </c>
      <c r="C533" s="10" t="s">
        <v>86</v>
      </c>
      <c r="D533" t="s">
        <v>54</v>
      </c>
      <c r="E533" s="9" t="s">
        <v>64</v>
      </c>
      <c r="F533">
        <v>1433</v>
      </c>
      <c r="G533" s="12">
        <v>159421.25</v>
      </c>
      <c r="H533" s="12">
        <v>171960</v>
      </c>
      <c r="I533" s="12">
        <v>-12538.75</v>
      </c>
    </row>
    <row r="534" spans="1:9" x14ac:dyDescent="0.25">
      <c r="A534" s="11">
        <v>45170</v>
      </c>
      <c r="B534" t="s">
        <v>58</v>
      </c>
      <c r="C534" s="10" t="s">
        <v>87</v>
      </c>
      <c r="D534" t="s">
        <v>55</v>
      </c>
      <c r="E534" s="9" t="s">
        <v>64</v>
      </c>
      <c r="F534">
        <v>947</v>
      </c>
      <c r="G534" s="12">
        <v>105353.75</v>
      </c>
      <c r="H534" s="12">
        <v>113640</v>
      </c>
      <c r="I534" s="12">
        <v>-8286.25</v>
      </c>
    </row>
    <row r="535" spans="1:9" x14ac:dyDescent="0.25">
      <c r="A535" s="11">
        <v>45200</v>
      </c>
      <c r="B535" t="s">
        <v>49</v>
      </c>
      <c r="C535" s="10" t="s">
        <v>87</v>
      </c>
      <c r="D535" t="s">
        <v>55</v>
      </c>
      <c r="E535" s="9" t="s">
        <v>64</v>
      </c>
      <c r="F535">
        <v>344</v>
      </c>
      <c r="G535" s="12">
        <v>107156</v>
      </c>
      <c r="H535" s="12">
        <v>89440</v>
      </c>
      <c r="I535" s="12">
        <v>17716</v>
      </c>
    </row>
    <row r="536" spans="1:9" x14ac:dyDescent="0.25">
      <c r="A536" s="11">
        <v>45627</v>
      </c>
      <c r="B536" t="s">
        <v>53</v>
      </c>
      <c r="C536" s="10" t="s">
        <v>87</v>
      </c>
      <c r="D536" t="s">
        <v>55</v>
      </c>
      <c r="E536" s="9" t="s">
        <v>64</v>
      </c>
      <c r="F536">
        <v>2157</v>
      </c>
      <c r="G536" s="12">
        <v>28795.95</v>
      </c>
      <c r="H536" s="12">
        <v>21570</v>
      </c>
      <c r="I536" s="12">
        <v>7225.9500000000007</v>
      </c>
    </row>
    <row r="537" spans="1:9" x14ac:dyDescent="0.25">
      <c r="A537" s="11">
        <v>45170</v>
      </c>
      <c r="B537" t="s">
        <v>49</v>
      </c>
      <c r="C537" s="10" t="s">
        <v>88</v>
      </c>
      <c r="D537" t="s">
        <v>60</v>
      </c>
      <c r="E537" s="9" t="s">
        <v>61</v>
      </c>
      <c r="F537">
        <v>380</v>
      </c>
      <c r="G537" s="12">
        <v>2367.4</v>
      </c>
      <c r="H537" s="12">
        <v>1900</v>
      </c>
      <c r="I537" s="12">
        <v>467.40000000000009</v>
      </c>
    </row>
    <row r="538" spans="1:9" x14ac:dyDescent="0.25">
      <c r="A538" s="11">
        <v>45444</v>
      </c>
      <c r="B538" t="s">
        <v>49</v>
      </c>
      <c r="C538" s="10" t="s">
        <v>87</v>
      </c>
      <c r="D538" t="s">
        <v>55</v>
      </c>
      <c r="E538" s="9" t="s">
        <v>51</v>
      </c>
      <c r="F538">
        <v>886</v>
      </c>
      <c r="G538" s="12">
        <v>272888</v>
      </c>
      <c r="H538" s="12">
        <v>230360</v>
      </c>
      <c r="I538" s="12">
        <v>42528</v>
      </c>
    </row>
    <row r="539" spans="1:9" x14ac:dyDescent="0.25">
      <c r="A539" s="11">
        <v>45170</v>
      </c>
      <c r="B539" t="s">
        <v>58</v>
      </c>
      <c r="C539" s="10" t="s">
        <v>84</v>
      </c>
      <c r="D539" t="s">
        <v>50</v>
      </c>
      <c r="E539" s="9" t="s">
        <v>51</v>
      </c>
      <c r="F539">
        <v>2416</v>
      </c>
      <c r="G539" s="12">
        <v>265760</v>
      </c>
      <c r="H539" s="12">
        <v>289920</v>
      </c>
      <c r="I539" s="12">
        <v>-24160</v>
      </c>
    </row>
    <row r="540" spans="1:9" x14ac:dyDescent="0.25">
      <c r="A540" s="11">
        <v>45566</v>
      </c>
      <c r="B540" t="s">
        <v>58</v>
      </c>
      <c r="C540" s="10" t="s">
        <v>87</v>
      </c>
      <c r="D540" t="s">
        <v>55</v>
      </c>
      <c r="E540" s="9" t="s">
        <v>51</v>
      </c>
      <c r="F540">
        <v>2156</v>
      </c>
      <c r="G540" s="12">
        <v>237160</v>
      </c>
      <c r="H540" s="12">
        <v>258720</v>
      </c>
      <c r="I540" s="12">
        <v>-21560</v>
      </c>
    </row>
    <row r="541" spans="1:9" x14ac:dyDescent="0.25">
      <c r="A541" s="11">
        <v>45597</v>
      </c>
      <c r="B541" t="s">
        <v>53</v>
      </c>
      <c r="C541" s="10" t="s">
        <v>84</v>
      </c>
      <c r="D541" t="s">
        <v>50</v>
      </c>
      <c r="E541" s="9" t="s">
        <v>51</v>
      </c>
      <c r="F541">
        <v>2689</v>
      </c>
      <c r="G541" s="12">
        <v>35494.800000000003</v>
      </c>
      <c r="H541" s="12">
        <v>26890</v>
      </c>
      <c r="I541" s="12">
        <v>8604.8000000000029</v>
      </c>
    </row>
    <row r="542" spans="1:9" x14ac:dyDescent="0.25">
      <c r="A542" s="11">
        <v>45352</v>
      </c>
      <c r="B542" t="s">
        <v>53</v>
      </c>
      <c r="C542" s="10" t="s">
        <v>88</v>
      </c>
      <c r="D542" t="s">
        <v>60</v>
      </c>
      <c r="E542" s="9" t="s">
        <v>56</v>
      </c>
      <c r="F542">
        <v>677</v>
      </c>
      <c r="G542" s="12">
        <v>8936.4</v>
      </c>
      <c r="H542" s="12">
        <v>6770</v>
      </c>
      <c r="I542" s="12">
        <v>2166.3999999999996</v>
      </c>
    </row>
    <row r="543" spans="1:9" x14ac:dyDescent="0.25">
      <c r="A543" s="11">
        <v>45383</v>
      </c>
      <c r="B543" t="s">
        <v>59</v>
      </c>
      <c r="C543" s="10" t="s">
        <v>86</v>
      </c>
      <c r="D543" t="s">
        <v>54</v>
      </c>
      <c r="E543" s="9" t="s">
        <v>56</v>
      </c>
      <c r="F543">
        <v>1773</v>
      </c>
      <c r="G543" s="12">
        <v>468072</v>
      </c>
      <c r="H543" s="12">
        <v>443250</v>
      </c>
      <c r="I543" s="12">
        <v>24822</v>
      </c>
    </row>
    <row r="544" spans="1:9" x14ac:dyDescent="0.25">
      <c r="A544" s="11">
        <v>45536</v>
      </c>
      <c r="B544" t="s">
        <v>49</v>
      </c>
      <c r="C544" s="10" t="s">
        <v>87</v>
      </c>
      <c r="D544" t="s">
        <v>55</v>
      </c>
      <c r="E544" s="9" t="s">
        <v>56</v>
      </c>
      <c r="F544">
        <v>2420</v>
      </c>
      <c r="G544" s="12">
        <v>14907.2</v>
      </c>
      <c r="H544" s="12">
        <v>12100</v>
      </c>
      <c r="I544" s="12">
        <v>2807.2000000000007</v>
      </c>
    </row>
    <row r="545" spans="1:9" x14ac:dyDescent="0.25">
      <c r="A545" s="11">
        <v>45566</v>
      </c>
      <c r="B545" t="s">
        <v>49</v>
      </c>
      <c r="C545" s="10" t="s">
        <v>84</v>
      </c>
      <c r="D545" t="s">
        <v>50</v>
      </c>
      <c r="E545" s="9" t="s">
        <v>56</v>
      </c>
      <c r="F545">
        <v>2734</v>
      </c>
      <c r="G545" s="12">
        <v>16841.439999999999</v>
      </c>
      <c r="H545" s="12">
        <v>13670</v>
      </c>
      <c r="I545" s="12">
        <v>3171.4399999999987</v>
      </c>
    </row>
    <row r="546" spans="1:9" x14ac:dyDescent="0.25">
      <c r="A546" s="11">
        <v>45200</v>
      </c>
      <c r="B546" t="s">
        <v>49</v>
      </c>
      <c r="C546" s="10" t="s">
        <v>87</v>
      </c>
      <c r="D546" t="s">
        <v>55</v>
      </c>
      <c r="E546" s="9" t="s">
        <v>56</v>
      </c>
      <c r="F546">
        <v>1715</v>
      </c>
      <c r="G546" s="12">
        <v>30184</v>
      </c>
      <c r="H546" s="12">
        <v>17150</v>
      </c>
      <c r="I546" s="12">
        <v>13034</v>
      </c>
    </row>
    <row r="547" spans="1:9" x14ac:dyDescent="0.25">
      <c r="A547" s="11">
        <v>45261</v>
      </c>
      <c r="B547" t="s">
        <v>59</v>
      </c>
      <c r="C547" s="10" t="s">
        <v>86</v>
      </c>
      <c r="D547" t="s">
        <v>54</v>
      </c>
      <c r="E547" s="9" t="s">
        <v>56</v>
      </c>
      <c r="F547">
        <v>1186</v>
      </c>
      <c r="G547" s="12">
        <v>313104</v>
      </c>
      <c r="H547" s="12">
        <v>296500</v>
      </c>
      <c r="I547" s="12">
        <v>16604</v>
      </c>
    </row>
    <row r="548" spans="1:9" x14ac:dyDescent="0.25">
      <c r="A548" s="11">
        <v>45292</v>
      </c>
      <c r="B548" t="s">
        <v>59</v>
      </c>
      <c r="C548" s="10" t="s">
        <v>88</v>
      </c>
      <c r="D548" t="s">
        <v>60</v>
      </c>
      <c r="E548" s="9" t="s">
        <v>61</v>
      </c>
      <c r="F548">
        <v>3495</v>
      </c>
      <c r="G548" s="12">
        <v>922680</v>
      </c>
      <c r="H548" s="12">
        <v>873750</v>
      </c>
      <c r="I548" s="12">
        <v>48930</v>
      </c>
    </row>
    <row r="549" spans="1:9" x14ac:dyDescent="0.25">
      <c r="A549" s="11">
        <v>45444</v>
      </c>
      <c r="B549" t="s">
        <v>49</v>
      </c>
      <c r="C549" s="10" t="s">
        <v>87</v>
      </c>
      <c r="D549" t="s">
        <v>55</v>
      </c>
      <c r="E549" s="9" t="s">
        <v>61</v>
      </c>
      <c r="F549">
        <v>886</v>
      </c>
      <c r="G549" s="12">
        <v>272888</v>
      </c>
      <c r="H549" s="12">
        <v>230360</v>
      </c>
      <c r="I549" s="12">
        <v>42528</v>
      </c>
    </row>
    <row r="550" spans="1:9" x14ac:dyDescent="0.25">
      <c r="A550" s="11">
        <v>45566</v>
      </c>
      <c r="B550" t="s">
        <v>58</v>
      </c>
      <c r="C550" s="10" t="s">
        <v>87</v>
      </c>
      <c r="D550" t="s">
        <v>55</v>
      </c>
      <c r="E550" s="9" t="s">
        <v>61</v>
      </c>
      <c r="F550">
        <v>2156</v>
      </c>
      <c r="G550" s="12">
        <v>237160</v>
      </c>
      <c r="H550" s="12">
        <v>258720</v>
      </c>
      <c r="I550" s="12">
        <v>-21560</v>
      </c>
    </row>
    <row r="551" spans="1:9" x14ac:dyDescent="0.25">
      <c r="A551" s="11">
        <v>45566</v>
      </c>
      <c r="B551" t="s">
        <v>49</v>
      </c>
      <c r="C551" s="10" t="s">
        <v>87</v>
      </c>
      <c r="D551" t="s">
        <v>55</v>
      </c>
      <c r="E551" s="9" t="s">
        <v>61</v>
      </c>
      <c r="F551">
        <v>905</v>
      </c>
      <c r="G551" s="12">
        <v>15928</v>
      </c>
      <c r="H551" s="12">
        <v>9050</v>
      </c>
      <c r="I551" s="12">
        <v>6878</v>
      </c>
    </row>
    <row r="552" spans="1:9" x14ac:dyDescent="0.25">
      <c r="A552" s="11">
        <v>45200</v>
      </c>
      <c r="B552" t="s">
        <v>49</v>
      </c>
      <c r="C552" s="10" t="s">
        <v>87</v>
      </c>
      <c r="D552" t="s">
        <v>55</v>
      </c>
      <c r="E552" s="9" t="s">
        <v>61</v>
      </c>
      <c r="F552">
        <v>1715</v>
      </c>
      <c r="G552" s="12">
        <v>30184</v>
      </c>
      <c r="H552" s="12">
        <v>17150</v>
      </c>
      <c r="I552" s="12">
        <v>13034</v>
      </c>
    </row>
    <row r="553" spans="1:9" x14ac:dyDescent="0.25">
      <c r="A553" s="11">
        <v>45597</v>
      </c>
      <c r="B553" t="s">
        <v>49</v>
      </c>
      <c r="C553" s="10" t="s">
        <v>86</v>
      </c>
      <c r="D553" t="s">
        <v>54</v>
      </c>
      <c r="E553" s="9" t="s">
        <v>61</v>
      </c>
      <c r="F553">
        <v>1594</v>
      </c>
      <c r="G553" s="12">
        <v>490952</v>
      </c>
      <c r="H553" s="12">
        <v>414440</v>
      </c>
      <c r="I553" s="12">
        <v>76512</v>
      </c>
    </row>
    <row r="554" spans="1:9" x14ac:dyDescent="0.25">
      <c r="A554" s="11">
        <v>45597</v>
      </c>
      <c r="B554" t="s">
        <v>59</v>
      </c>
      <c r="C554" s="10" t="s">
        <v>85</v>
      </c>
      <c r="D554" t="s">
        <v>52</v>
      </c>
      <c r="E554" s="9" t="s">
        <v>61</v>
      </c>
      <c r="F554">
        <v>1359</v>
      </c>
      <c r="G554" s="12">
        <v>358776</v>
      </c>
      <c r="H554" s="12">
        <v>339750</v>
      </c>
      <c r="I554" s="12">
        <v>19026</v>
      </c>
    </row>
    <row r="555" spans="1:9" x14ac:dyDescent="0.25">
      <c r="A555" s="11">
        <v>45597</v>
      </c>
      <c r="B555" t="s">
        <v>59</v>
      </c>
      <c r="C555" s="10" t="s">
        <v>87</v>
      </c>
      <c r="D555" t="s">
        <v>55</v>
      </c>
      <c r="E555" s="9" t="s">
        <v>61</v>
      </c>
      <c r="F555">
        <v>2150</v>
      </c>
      <c r="G555" s="12">
        <v>567600</v>
      </c>
      <c r="H555" s="12">
        <v>537500</v>
      </c>
      <c r="I555" s="12">
        <v>30100</v>
      </c>
    </row>
    <row r="556" spans="1:9" x14ac:dyDescent="0.25">
      <c r="A556" s="11">
        <v>45597</v>
      </c>
      <c r="B556" t="s">
        <v>49</v>
      </c>
      <c r="C556" s="10" t="s">
        <v>87</v>
      </c>
      <c r="D556" t="s">
        <v>55</v>
      </c>
      <c r="E556" s="9" t="s">
        <v>61</v>
      </c>
      <c r="F556">
        <v>1197</v>
      </c>
      <c r="G556" s="12">
        <v>368676</v>
      </c>
      <c r="H556" s="12">
        <v>311220</v>
      </c>
      <c r="I556" s="12">
        <v>57456</v>
      </c>
    </row>
    <row r="557" spans="1:9" x14ac:dyDescent="0.25">
      <c r="A557" s="11">
        <v>45261</v>
      </c>
      <c r="B557" t="s">
        <v>53</v>
      </c>
      <c r="C557" s="10" t="s">
        <v>87</v>
      </c>
      <c r="D557" t="s">
        <v>55</v>
      </c>
      <c r="E557" s="9" t="s">
        <v>61</v>
      </c>
      <c r="F557">
        <v>380</v>
      </c>
      <c r="G557" s="12">
        <v>5016</v>
      </c>
      <c r="H557" s="12">
        <v>3800</v>
      </c>
      <c r="I557" s="12">
        <v>1216</v>
      </c>
    </row>
    <row r="558" spans="1:9" x14ac:dyDescent="0.25">
      <c r="A558" s="11">
        <v>45627</v>
      </c>
      <c r="B558" t="s">
        <v>49</v>
      </c>
      <c r="C558" s="10" t="s">
        <v>87</v>
      </c>
      <c r="D558" t="s">
        <v>55</v>
      </c>
      <c r="E558" s="9" t="s">
        <v>61</v>
      </c>
      <c r="F558">
        <v>1233</v>
      </c>
      <c r="G558" s="12">
        <v>21700.799999999999</v>
      </c>
      <c r="H558" s="12">
        <v>12330</v>
      </c>
      <c r="I558" s="12">
        <v>9370.7999999999993</v>
      </c>
    </row>
    <row r="559" spans="1:9" x14ac:dyDescent="0.25">
      <c r="A559" s="11">
        <v>45474</v>
      </c>
      <c r="B559" t="s">
        <v>49</v>
      </c>
      <c r="C559" s="10" t="s">
        <v>87</v>
      </c>
      <c r="D559" t="s">
        <v>55</v>
      </c>
      <c r="E559" s="9" t="s">
        <v>62</v>
      </c>
      <c r="F559">
        <v>1395</v>
      </c>
      <c r="G559" s="12">
        <v>429660</v>
      </c>
      <c r="H559" s="12">
        <v>362700</v>
      </c>
      <c r="I559" s="12">
        <v>66960</v>
      </c>
    </row>
    <row r="560" spans="1:9" x14ac:dyDescent="0.25">
      <c r="A560" s="11">
        <v>45566</v>
      </c>
      <c r="B560" t="s">
        <v>49</v>
      </c>
      <c r="C560" s="10" t="s">
        <v>88</v>
      </c>
      <c r="D560" t="s">
        <v>60</v>
      </c>
      <c r="E560" s="9" t="s">
        <v>62</v>
      </c>
      <c r="F560">
        <v>986</v>
      </c>
      <c r="G560" s="12">
        <v>303688</v>
      </c>
      <c r="H560" s="12">
        <v>256360</v>
      </c>
      <c r="I560" s="12">
        <v>47328</v>
      </c>
    </row>
    <row r="561" spans="1:9" x14ac:dyDescent="0.25">
      <c r="A561" s="11">
        <v>45566</v>
      </c>
      <c r="B561" t="s">
        <v>49</v>
      </c>
      <c r="C561" s="10" t="s">
        <v>87</v>
      </c>
      <c r="D561" t="s">
        <v>55</v>
      </c>
      <c r="E561" s="9" t="s">
        <v>62</v>
      </c>
      <c r="F561">
        <v>905</v>
      </c>
      <c r="G561" s="12">
        <v>15928</v>
      </c>
      <c r="H561" s="12">
        <v>9050</v>
      </c>
      <c r="I561" s="12">
        <v>6878</v>
      </c>
    </row>
    <row r="562" spans="1:9" x14ac:dyDescent="0.25">
      <c r="A562" s="11">
        <v>45413</v>
      </c>
      <c r="B562" t="s">
        <v>57</v>
      </c>
      <c r="C562" s="10" t="s">
        <v>84</v>
      </c>
      <c r="D562" t="s">
        <v>50</v>
      </c>
      <c r="E562" s="9" t="s">
        <v>63</v>
      </c>
      <c r="F562">
        <v>2109</v>
      </c>
      <c r="G562" s="12">
        <v>22271.040000000001</v>
      </c>
      <c r="H562" s="12">
        <v>6327</v>
      </c>
      <c r="I562" s="12">
        <v>15944.04</v>
      </c>
    </row>
    <row r="563" spans="1:9" x14ac:dyDescent="0.25">
      <c r="A563" s="11">
        <v>45474</v>
      </c>
      <c r="B563" t="s">
        <v>53</v>
      </c>
      <c r="C563" s="10" t="s">
        <v>86</v>
      </c>
      <c r="D563" t="s">
        <v>54</v>
      </c>
      <c r="E563" s="9" t="s">
        <v>63</v>
      </c>
      <c r="F563">
        <v>3874.5</v>
      </c>
      <c r="G563" s="12">
        <v>51143.399999999994</v>
      </c>
      <c r="H563" s="12">
        <v>38745</v>
      </c>
      <c r="I563" s="12">
        <v>12398.399999999998</v>
      </c>
    </row>
    <row r="564" spans="1:9" x14ac:dyDescent="0.25">
      <c r="A564" s="11">
        <v>45170</v>
      </c>
      <c r="B564" t="s">
        <v>49</v>
      </c>
      <c r="C564" s="10" t="s">
        <v>84</v>
      </c>
      <c r="D564" t="s">
        <v>50</v>
      </c>
      <c r="E564" s="9" t="s">
        <v>63</v>
      </c>
      <c r="F564">
        <v>623</v>
      </c>
      <c r="G564" s="12">
        <v>191884</v>
      </c>
      <c r="H564" s="12">
        <v>161980</v>
      </c>
      <c r="I564" s="12">
        <v>29904</v>
      </c>
    </row>
    <row r="565" spans="1:9" x14ac:dyDescent="0.25">
      <c r="A565" s="11">
        <v>45566</v>
      </c>
      <c r="B565" t="s">
        <v>49</v>
      </c>
      <c r="C565" s="10" t="s">
        <v>88</v>
      </c>
      <c r="D565" t="s">
        <v>60</v>
      </c>
      <c r="E565" s="9" t="s">
        <v>63</v>
      </c>
      <c r="F565">
        <v>986</v>
      </c>
      <c r="G565" s="12">
        <v>303688</v>
      </c>
      <c r="H565" s="12">
        <v>256360</v>
      </c>
      <c r="I565" s="12">
        <v>47328</v>
      </c>
    </row>
    <row r="566" spans="1:9" x14ac:dyDescent="0.25">
      <c r="A566" s="11">
        <v>45597</v>
      </c>
      <c r="B566" t="s">
        <v>58</v>
      </c>
      <c r="C566" s="10" t="s">
        <v>88</v>
      </c>
      <c r="D566" t="s">
        <v>60</v>
      </c>
      <c r="E566" s="9" t="s">
        <v>63</v>
      </c>
      <c r="F566">
        <v>2387</v>
      </c>
      <c r="G566" s="12">
        <v>262570</v>
      </c>
      <c r="H566" s="12">
        <v>286440</v>
      </c>
      <c r="I566" s="12">
        <v>-23870</v>
      </c>
    </row>
    <row r="567" spans="1:9" x14ac:dyDescent="0.25">
      <c r="A567" s="11">
        <v>45627</v>
      </c>
      <c r="B567" t="s">
        <v>49</v>
      </c>
      <c r="C567" s="10" t="s">
        <v>87</v>
      </c>
      <c r="D567" t="s">
        <v>55</v>
      </c>
      <c r="E567" s="9" t="s">
        <v>63</v>
      </c>
      <c r="F567">
        <v>1233</v>
      </c>
      <c r="G567" s="12">
        <v>21700.799999999999</v>
      </c>
      <c r="H567" s="12">
        <v>12330</v>
      </c>
      <c r="I567" s="12">
        <v>9370.7999999999993</v>
      </c>
    </row>
    <row r="568" spans="1:9" x14ac:dyDescent="0.25">
      <c r="A568" s="11">
        <v>45323</v>
      </c>
      <c r="B568" t="s">
        <v>49</v>
      </c>
      <c r="C568" s="10" t="s">
        <v>88</v>
      </c>
      <c r="D568" t="s">
        <v>60</v>
      </c>
      <c r="E568" s="9" t="s">
        <v>64</v>
      </c>
      <c r="F568">
        <v>270</v>
      </c>
      <c r="G568" s="12">
        <v>83160</v>
      </c>
      <c r="H568" s="12">
        <v>70200</v>
      </c>
      <c r="I568" s="12">
        <v>12960</v>
      </c>
    </row>
    <row r="569" spans="1:9" x14ac:dyDescent="0.25">
      <c r="A569" s="11">
        <v>45474</v>
      </c>
      <c r="B569" t="s">
        <v>49</v>
      </c>
      <c r="C569" s="10" t="s">
        <v>86</v>
      </c>
      <c r="D569" t="s">
        <v>54</v>
      </c>
      <c r="E569" s="9" t="s">
        <v>64</v>
      </c>
      <c r="F569">
        <v>3421.5</v>
      </c>
      <c r="G569" s="12">
        <v>21076.44</v>
      </c>
      <c r="H569" s="12">
        <v>17107.5</v>
      </c>
      <c r="I569" s="12">
        <v>3968.9399999999987</v>
      </c>
    </row>
    <row r="570" spans="1:9" x14ac:dyDescent="0.25">
      <c r="A570" s="11">
        <v>45566</v>
      </c>
      <c r="B570" t="s">
        <v>49</v>
      </c>
      <c r="C570" s="10" t="s">
        <v>84</v>
      </c>
      <c r="D570" t="s">
        <v>50</v>
      </c>
      <c r="E570" s="9" t="s">
        <v>64</v>
      </c>
      <c r="F570">
        <v>2734</v>
      </c>
      <c r="G570" s="12">
        <v>16841.439999999999</v>
      </c>
      <c r="H570" s="12">
        <v>13670</v>
      </c>
      <c r="I570" s="12">
        <v>3171.4399999999987</v>
      </c>
    </row>
    <row r="571" spans="1:9" x14ac:dyDescent="0.25">
      <c r="A571" s="11">
        <v>45231</v>
      </c>
      <c r="B571" t="s">
        <v>53</v>
      </c>
      <c r="C571" s="10" t="s">
        <v>88</v>
      </c>
      <c r="D571" t="s">
        <v>60</v>
      </c>
      <c r="E571" s="9" t="s">
        <v>64</v>
      </c>
      <c r="F571">
        <v>2548</v>
      </c>
      <c r="G571" s="12">
        <v>33633.599999999999</v>
      </c>
      <c r="H571" s="12">
        <v>25480</v>
      </c>
      <c r="I571" s="12">
        <v>8153.5999999999985</v>
      </c>
    </row>
    <row r="572" spans="1:9" x14ac:dyDescent="0.25">
      <c r="A572" s="11">
        <v>45292</v>
      </c>
      <c r="B572" t="s">
        <v>49</v>
      </c>
      <c r="C572" s="10" t="s">
        <v>86</v>
      </c>
      <c r="D572" t="s">
        <v>54</v>
      </c>
      <c r="E572" s="9" t="s">
        <v>51</v>
      </c>
      <c r="F572">
        <v>2521.5</v>
      </c>
      <c r="G572" s="12">
        <v>44378.399999999994</v>
      </c>
      <c r="H572" s="12">
        <v>25215</v>
      </c>
      <c r="I572" s="12">
        <v>19163.399999999998</v>
      </c>
    </row>
    <row r="573" spans="1:9" x14ac:dyDescent="0.25">
      <c r="A573" s="11">
        <v>45413</v>
      </c>
      <c r="B573" t="s">
        <v>57</v>
      </c>
      <c r="C573" s="10" t="s">
        <v>87</v>
      </c>
      <c r="D573" t="s">
        <v>55</v>
      </c>
      <c r="E573" s="9" t="s">
        <v>56</v>
      </c>
      <c r="F573">
        <v>2661</v>
      </c>
      <c r="G573" s="12">
        <v>28100.16</v>
      </c>
      <c r="H573" s="12">
        <v>7983</v>
      </c>
      <c r="I573" s="12">
        <v>20117.16</v>
      </c>
    </row>
    <row r="574" spans="1:9" x14ac:dyDescent="0.25">
      <c r="A574" s="11">
        <v>45627</v>
      </c>
      <c r="B574" t="s">
        <v>49</v>
      </c>
      <c r="C574" s="10" t="s">
        <v>85</v>
      </c>
      <c r="D574" t="s">
        <v>52</v>
      </c>
      <c r="E574" s="9" t="s">
        <v>61</v>
      </c>
      <c r="F574">
        <v>1531</v>
      </c>
      <c r="G574" s="12">
        <v>26945.599999999999</v>
      </c>
      <c r="H574" s="12">
        <v>15310</v>
      </c>
      <c r="I574" s="12">
        <v>11635.599999999999</v>
      </c>
    </row>
    <row r="575" spans="1:9" x14ac:dyDescent="0.25">
      <c r="A575" s="11">
        <v>45352</v>
      </c>
      <c r="B575" t="s">
        <v>49</v>
      </c>
      <c r="C575" s="10" t="s">
        <v>86</v>
      </c>
      <c r="D575" t="s">
        <v>54</v>
      </c>
      <c r="E575" s="9" t="s">
        <v>63</v>
      </c>
      <c r="F575">
        <v>1491</v>
      </c>
      <c r="G575" s="12">
        <v>9184.56</v>
      </c>
      <c r="H575" s="12">
        <v>7455</v>
      </c>
      <c r="I575" s="12">
        <v>1729.5599999999995</v>
      </c>
    </row>
    <row r="576" spans="1:9" x14ac:dyDescent="0.25">
      <c r="A576" s="11">
        <v>45627</v>
      </c>
      <c r="B576" t="s">
        <v>49</v>
      </c>
      <c r="C576" s="10" t="s">
        <v>85</v>
      </c>
      <c r="D576" t="s">
        <v>52</v>
      </c>
      <c r="E576" s="9" t="s">
        <v>63</v>
      </c>
      <c r="F576">
        <v>1531</v>
      </c>
      <c r="G576" s="12">
        <v>26945.599999999999</v>
      </c>
      <c r="H576" s="12">
        <v>15310</v>
      </c>
      <c r="I576" s="12">
        <v>11635.599999999999</v>
      </c>
    </row>
    <row r="577" spans="1:9" x14ac:dyDescent="0.25">
      <c r="A577" s="11">
        <v>45170</v>
      </c>
      <c r="B577" t="s">
        <v>57</v>
      </c>
      <c r="C577" s="10" t="s">
        <v>84</v>
      </c>
      <c r="D577" t="s">
        <v>50</v>
      </c>
      <c r="E577" s="9" t="s">
        <v>64</v>
      </c>
      <c r="F577">
        <v>2761</v>
      </c>
      <c r="G577" s="12">
        <v>29156.16</v>
      </c>
      <c r="H577" s="12">
        <v>8283</v>
      </c>
      <c r="I577" s="12">
        <v>20873.16</v>
      </c>
    </row>
    <row r="578" spans="1:9" x14ac:dyDescent="0.25">
      <c r="A578" s="11">
        <v>45444</v>
      </c>
      <c r="B578" t="s">
        <v>53</v>
      </c>
      <c r="C578" s="10" t="s">
        <v>88</v>
      </c>
      <c r="D578" t="s">
        <v>60</v>
      </c>
      <c r="E578" s="9" t="s">
        <v>51</v>
      </c>
      <c r="F578">
        <v>2567</v>
      </c>
      <c r="G578" s="12">
        <v>33499.35</v>
      </c>
      <c r="H578" s="12">
        <v>25670</v>
      </c>
      <c r="I578" s="12">
        <v>7829.3499999999985</v>
      </c>
    </row>
    <row r="579" spans="1:9" x14ac:dyDescent="0.25">
      <c r="A579" s="11">
        <v>45444</v>
      </c>
      <c r="B579" t="s">
        <v>53</v>
      </c>
      <c r="C579" s="10" t="s">
        <v>88</v>
      </c>
      <c r="D579" t="s">
        <v>60</v>
      </c>
      <c r="E579" s="9" t="s">
        <v>63</v>
      </c>
      <c r="F579">
        <v>2567</v>
      </c>
      <c r="G579" s="12">
        <v>33499.35</v>
      </c>
      <c r="H579" s="12">
        <v>25670</v>
      </c>
      <c r="I579" s="12">
        <v>7829.3499999999985</v>
      </c>
    </row>
    <row r="580" spans="1:9" x14ac:dyDescent="0.25">
      <c r="A580" s="11">
        <v>45352</v>
      </c>
      <c r="B580" t="s">
        <v>49</v>
      </c>
      <c r="C580" s="10" t="s">
        <v>84</v>
      </c>
      <c r="D580" t="s">
        <v>50</v>
      </c>
      <c r="E580" s="9" t="s">
        <v>51</v>
      </c>
      <c r="F580">
        <v>923</v>
      </c>
      <c r="G580" s="12">
        <v>281053.5</v>
      </c>
      <c r="H580" s="12">
        <v>239980</v>
      </c>
      <c r="I580" s="12">
        <v>41073.5</v>
      </c>
    </row>
    <row r="581" spans="1:9" x14ac:dyDescent="0.25">
      <c r="A581" s="11">
        <v>45352</v>
      </c>
      <c r="B581" t="s">
        <v>49</v>
      </c>
      <c r="C581" s="10" t="s">
        <v>86</v>
      </c>
      <c r="D581" t="s">
        <v>54</v>
      </c>
      <c r="E581" s="9" t="s">
        <v>51</v>
      </c>
      <c r="F581">
        <v>1790</v>
      </c>
      <c r="G581" s="12">
        <v>545055</v>
      </c>
      <c r="H581" s="12">
        <v>465400</v>
      </c>
      <c r="I581" s="12">
        <v>79655</v>
      </c>
    </row>
    <row r="582" spans="1:9" x14ac:dyDescent="0.25">
      <c r="A582" s="11">
        <v>45170</v>
      </c>
      <c r="B582" t="s">
        <v>49</v>
      </c>
      <c r="C582" s="10" t="s">
        <v>85</v>
      </c>
      <c r="D582" t="s">
        <v>52</v>
      </c>
      <c r="E582" s="9" t="s">
        <v>51</v>
      </c>
      <c r="F582">
        <v>442</v>
      </c>
      <c r="G582" s="12">
        <v>7690.8</v>
      </c>
      <c r="H582" s="12">
        <v>4420</v>
      </c>
      <c r="I582" s="12">
        <v>3270.8</v>
      </c>
    </row>
    <row r="583" spans="1:9" x14ac:dyDescent="0.25">
      <c r="A583" s="11">
        <v>45292</v>
      </c>
      <c r="B583" t="s">
        <v>49</v>
      </c>
      <c r="C583" s="10" t="s">
        <v>88</v>
      </c>
      <c r="D583" t="s">
        <v>60</v>
      </c>
      <c r="E583" s="9" t="s">
        <v>56</v>
      </c>
      <c r="F583">
        <v>982.5</v>
      </c>
      <c r="G583" s="12">
        <v>299171.25</v>
      </c>
      <c r="H583" s="12">
        <v>255450</v>
      </c>
      <c r="I583" s="12">
        <v>43721.25</v>
      </c>
    </row>
    <row r="584" spans="1:9" x14ac:dyDescent="0.25">
      <c r="A584" s="11">
        <v>45323</v>
      </c>
      <c r="B584" t="s">
        <v>49</v>
      </c>
      <c r="C584" s="10" t="s">
        <v>88</v>
      </c>
      <c r="D584" t="s">
        <v>60</v>
      </c>
      <c r="E584" s="9" t="s">
        <v>56</v>
      </c>
      <c r="F584">
        <v>1298</v>
      </c>
      <c r="G584" s="12">
        <v>7904.82</v>
      </c>
      <c r="H584" s="12">
        <v>6490</v>
      </c>
      <c r="I584" s="12">
        <v>1414.8199999999997</v>
      </c>
    </row>
    <row r="585" spans="1:9" x14ac:dyDescent="0.25">
      <c r="A585" s="11">
        <v>45444</v>
      </c>
      <c r="B585" t="s">
        <v>57</v>
      </c>
      <c r="C585" s="10" t="s">
        <v>87</v>
      </c>
      <c r="D585" t="s">
        <v>55</v>
      </c>
      <c r="E585" s="9" t="s">
        <v>56</v>
      </c>
      <c r="F585">
        <v>604</v>
      </c>
      <c r="G585" s="12">
        <v>6305.76</v>
      </c>
      <c r="H585" s="12">
        <v>1812</v>
      </c>
      <c r="I585" s="12">
        <v>4493.76</v>
      </c>
    </row>
    <row r="586" spans="1:9" x14ac:dyDescent="0.25">
      <c r="A586" s="11">
        <v>45474</v>
      </c>
      <c r="B586" t="s">
        <v>49</v>
      </c>
      <c r="C586" s="10" t="s">
        <v>87</v>
      </c>
      <c r="D586" t="s">
        <v>55</v>
      </c>
      <c r="E586" s="9" t="s">
        <v>56</v>
      </c>
      <c r="F586">
        <v>2255</v>
      </c>
      <c r="G586" s="12">
        <v>39237</v>
      </c>
      <c r="H586" s="12">
        <v>22550</v>
      </c>
      <c r="I586" s="12">
        <v>16687</v>
      </c>
    </row>
    <row r="587" spans="1:9" x14ac:dyDescent="0.25">
      <c r="A587" s="11">
        <v>45566</v>
      </c>
      <c r="B587" t="s">
        <v>49</v>
      </c>
      <c r="C587" s="10" t="s">
        <v>84</v>
      </c>
      <c r="D587" t="s">
        <v>50</v>
      </c>
      <c r="E587" s="9" t="s">
        <v>56</v>
      </c>
      <c r="F587">
        <v>1249</v>
      </c>
      <c r="G587" s="12">
        <v>21732.6</v>
      </c>
      <c r="H587" s="12">
        <v>12490</v>
      </c>
      <c r="I587" s="12">
        <v>9242.5999999999985</v>
      </c>
    </row>
    <row r="588" spans="1:9" x14ac:dyDescent="0.25">
      <c r="A588" s="11">
        <v>45292</v>
      </c>
      <c r="B588" t="s">
        <v>49</v>
      </c>
      <c r="C588" s="10" t="s">
        <v>88</v>
      </c>
      <c r="D588" t="s">
        <v>60</v>
      </c>
      <c r="E588" s="9" t="s">
        <v>61</v>
      </c>
      <c r="F588">
        <v>1438.5</v>
      </c>
      <c r="G588" s="12">
        <v>8760.4650000000001</v>
      </c>
      <c r="H588" s="12">
        <v>7192.5</v>
      </c>
      <c r="I588" s="12">
        <v>1567.9649999999992</v>
      </c>
    </row>
    <row r="589" spans="1:9" x14ac:dyDescent="0.25">
      <c r="A589" s="11">
        <v>45292</v>
      </c>
      <c r="B589" t="s">
        <v>59</v>
      </c>
      <c r="C589" s="10" t="s">
        <v>85</v>
      </c>
      <c r="D589" t="s">
        <v>52</v>
      </c>
      <c r="E589" s="9" t="s">
        <v>61</v>
      </c>
      <c r="F589">
        <v>807</v>
      </c>
      <c r="G589" s="12">
        <v>210627</v>
      </c>
      <c r="H589" s="12">
        <v>201750</v>
      </c>
      <c r="I589" s="12">
        <v>8877</v>
      </c>
    </row>
    <row r="590" spans="1:9" x14ac:dyDescent="0.25">
      <c r="A590" s="11">
        <v>45323</v>
      </c>
      <c r="B590" t="s">
        <v>49</v>
      </c>
      <c r="C590" s="10" t="s">
        <v>88</v>
      </c>
      <c r="D590" t="s">
        <v>60</v>
      </c>
      <c r="E590" s="9" t="s">
        <v>61</v>
      </c>
      <c r="F590">
        <v>2641</v>
      </c>
      <c r="G590" s="12">
        <v>45953.4</v>
      </c>
      <c r="H590" s="12">
        <v>26410</v>
      </c>
      <c r="I590" s="12">
        <v>19543.400000000001</v>
      </c>
    </row>
    <row r="591" spans="1:9" x14ac:dyDescent="0.25">
      <c r="A591" s="11">
        <v>45323</v>
      </c>
      <c r="B591" t="s">
        <v>49</v>
      </c>
      <c r="C591" s="10" t="s">
        <v>85</v>
      </c>
      <c r="D591" t="s">
        <v>52</v>
      </c>
      <c r="E591" s="9" t="s">
        <v>61</v>
      </c>
      <c r="F591">
        <v>2708</v>
      </c>
      <c r="G591" s="12">
        <v>47119.199999999997</v>
      </c>
      <c r="H591" s="12">
        <v>27080</v>
      </c>
      <c r="I591" s="12">
        <v>20039.199999999997</v>
      </c>
    </row>
    <row r="592" spans="1:9" x14ac:dyDescent="0.25">
      <c r="A592" s="11">
        <v>45444</v>
      </c>
      <c r="B592" t="s">
        <v>49</v>
      </c>
      <c r="C592" s="10" t="s">
        <v>84</v>
      </c>
      <c r="D592" t="s">
        <v>50</v>
      </c>
      <c r="E592" s="9" t="s">
        <v>61</v>
      </c>
      <c r="F592">
        <v>2632</v>
      </c>
      <c r="G592" s="12">
        <v>801444</v>
      </c>
      <c r="H592" s="12">
        <v>684320</v>
      </c>
      <c r="I592" s="12">
        <v>117124</v>
      </c>
    </row>
    <row r="593" spans="1:9" x14ac:dyDescent="0.25">
      <c r="A593" s="11">
        <v>45444</v>
      </c>
      <c r="B593" t="s">
        <v>58</v>
      </c>
      <c r="C593" s="10" t="s">
        <v>84</v>
      </c>
      <c r="D593" t="s">
        <v>50</v>
      </c>
      <c r="E593" s="9" t="s">
        <v>61</v>
      </c>
      <c r="F593">
        <v>1583</v>
      </c>
      <c r="G593" s="12">
        <v>172151.25</v>
      </c>
      <c r="H593" s="12">
        <v>189960</v>
      </c>
      <c r="I593" s="12">
        <v>-17808.75</v>
      </c>
    </row>
    <row r="594" spans="1:9" x14ac:dyDescent="0.25">
      <c r="A594" s="11">
        <v>45474</v>
      </c>
      <c r="B594" t="s">
        <v>57</v>
      </c>
      <c r="C594" s="10" t="s">
        <v>87</v>
      </c>
      <c r="D594" t="s">
        <v>55</v>
      </c>
      <c r="E594" s="9" t="s">
        <v>61</v>
      </c>
      <c r="F594">
        <v>571</v>
      </c>
      <c r="G594" s="12">
        <v>5961.24</v>
      </c>
      <c r="H594" s="12">
        <v>1713</v>
      </c>
      <c r="I594" s="12">
        <v>4248.24</v>
      </c>
    </row>
    <row r="595" spans="1:9" x14ac:dyDescent="0.25">
      <c r="A595" s="11">
        <v>45505</v>
      </c>
      <c r="B595" t="s">
        <v>49</v>
      </c>
      <c r="C595" s="10" t="s">
        <v>86</v>
      </c>
      <c r="D595" t="s">
        <v>54</v>
      </c>
      <c r="E595" s="9" t="s">
        <v>61</v>
      </c>
      <c r="F595">
        <v>2696</v>
      </c>
      <c r="G595" s="12">
        <v>16418.64</v>
      </c>
      <c r="H595" s="12">
        <v>13480</v>
      </c>
      <c r="I595" s="12">
        <v>2938.6399999999994</v>
      </c>
    </row>
    <row r="596" spans="1:9" x14ac:dyDescent="0.25">
      <c r="A596" s="11">
        <v>45566</v>
      </c>
      <c r="B596" t="s">
        <v>53</v>
      </c>
      <c r="C596" s="10" t="s">
        <v>84</v>
      </c>
      <c r="D596" t="s">
        <v>50</v>
      </c>
      <c r="E596" s="9" t="s">
        <v>61</v>
      </c>
      <c r="F596">
        <v>1565</v>
      </c>
      <c r="G596" s="12">
        <v>20423.25</v>
      </c>
      <c r="H596" s="12">
        <v>15650</v>
      </c>
      <c r="I596" s="12">
        <v>4773.25</v>
      </c>
    </row>
    <row r="597" spans="1:9" x14ac:dyDescent="0.25">
      <c r="A597" s="11">
        <v>45566</v>
      </c>
      <c r="B597" t="s">
        <v>49</v>
      </c>
      <c r="C597" s="10" t="s">
        <v>84</v>
      </c>
      <c r="D597" t="s">
        <v>50</v>
      </c>
      <c r="E597" s="9" t="s">
        <v>61</v>
      </c>
      <c r="F597">
        <v>1249</v>
      </c>
      <c r="G597" s="12">
        <v>21732.6</v>
      </c>
      <c r="H597" s="12">
        <v>12490</v>
      </c>
      <c r="I597" s="12">
        <v>9242.5999999999985</v>
      </c>
    </row>
    <row r="598" spans="1:9" x14ac:dyDescent="0.25">
      <c r="A598" s="11">
        <v>45597</v>
      </c>
      <c r="B598" t="s">
        <v>49</v>
      </c>
      <c r="C598" s="10" t="s">
        <v>85</v>
      </c>
      <c r="D598" t="s">
        <v>52</v>
      </c>
      <c r="E598" s="9" t="s">
        <v>61</v>
      </c>
      <c r="F598">
        <v>357</v>
      </c>
      <c r="G598" s="12">
        <v>108706.5</v>
      </c>
      <c r="H598" s="12">
        <v>92820</v>
      </c>
      <c r="I598" s="12">
        <v>15886.5</v>
      </c>
    </row>
    <row r="599" spans="1:9" x14ac:dyDescent="0.25">
      <c r="A599" s="11">
        <v>45627</v>
      </c>
      <c r="B599" t="s">
        <v>57</v>
      </c>
      <c r="C599" s="10" t="s">
        <v>85</v>
      </c>
      <c r="D599" t="s">
        <v>52</v>
      </c>
      <c r="E599" s="9" t="s">
        <v>61</v>
      </c>
      <c r="F599">
        <v>1013</v>
      </c>
      <c r="G599" s="12">
        <v>10575.72</v>
      </c>
      <c r="H599" s="12">
        <v>3039</v>
      </c>
      <c r="I599" s="12">
        <v>7536.7199999999993</v>
      </c>
    </row>
    <row r="600" spans="1:9" x14ac:dyDescent="0.25">
      <c r="A600" s="11">
        <v>45292</v>
      </c>
      <c r="B600" t="s">
        <v>53</v>
      </c>
      <c r="C600" s="10" t="s">
        <v>86</v>
      </c>
      <c r="D600" t="s">
        <v>54</v>
      </c>
      <c r="E600" s="9" t="s">
        <v>62</v>
      </c>
      <c r="F600">
        <v>3997.5</v>
      </c>
      <c r="G600" s="12">
        <v>52167.375</v>
      </c>
      <c r="H600" s="12">
        <v>39975</v>
      </c>
      <c r="I600" s="12">
        <v>12192.375</v>
      </c>
    </row>
    <row r="601" spans="1:9" x14ac:dyDescent="0.25">
      <c r="A601" s="11">
        <v>45444</v>
      </c>
      <c r="B601" t="s">
        <v>49</v>
      </c>
      <c r="C601" s="10" t="s">
        <v>84</v>
      </c>
      <c r="D601" t="s">
        <v>50</v>
      </c>
      <c r="E601" s="9" t="s">
        <v>62</v>
      </c>
      <c r="F601">
        <v>2632</v>
      </c>
      <c r="G601" s="12">
        <v>801444</v>
      </c>
      <c r="H601" s="12">
        <v>684320</v>
      </c>
      <c r="I601" s="12">
        <v>117124</v>
      </c>
    </row>
    <row r="602" spans="1:9" x14ac:dyDescent="0.25">
      <c r="A602" s="11">
        <v>45444</v>
      </c>
      <c r="B602" t="s">
        <v>49</v>
      </c>
      <c r="C602" s="10" t="s">
        <v>86</v>
      </c>
      <c r="D602" t="s">
        <v>54</v>
      </c>
      <c r="E602" s="9" t="s">
        <v>62</v>
      </c>
      <c r="F602">
        <v>1190</v>
      </c>
      <c r="G602" s="12">
        <v>7247.1</v>
      </c>
      <c r="H602" s="12">
        <v>5950</v>
      </c>
      <c r="I602" s="12">
        <v>1297.1000000000004</v>
      </c>
    </row>
    <row r="603" spans="1:9" x14ac:dyDescent="0.25">
      <c r="A603" s="11">
        <v>45444</v>
      </c>
      <c r="B603" t="s">
        <v>57</v>
      </c>
      <c r="C603" s="10" t="s">
        <v>87</v>
      </c>
      <c r="D603" t="s">
        <v>55</v>
      </c>
      <c r="E603" s="9" t="s">
        <v>62</v>
      </c>
      <c r="F603">
        <v>604</v>
      </c>
      <c r="G603" s="12">
        <v>6305.76</v>
      </c>
      <c r="H603" s="12">
        <v>1812</v>
      </c>
      <c r="I603" s="12">
        <v>4493.76</v>
      </c>
    </row>
    <row r="604" spans="1:9" x14ac:dyDescent="0.25">
      <c r="A604" s="11">
        <v>45170</v>
      </c>
      <c r="B604" t="s">
        <v>53</v>
      </c>
      <c r="C604" s="10" t="s">
        <v>85</v>
      </c>
      <c r="D604" t="s">
        <v>52</v>
      </c>
      <c r="E604" s="9" t="s">
        <v>62</v>
      </c>
      <c r="F604">
        <v>660</v>
      </c>
      <c r="G604" s="12">
        <v>8613</v>
      </c>
      <c r="H604" s="12">
        <v>6600</v>
      </c>
      <c r="I604" s="12">
        <v>2013</v>
      </c>
    </row>
    <row r="605" spans="1:9" x14ac:dyDescent="0.25">
      <c r="A605" s="11">
        <v>45566</v>
      </c>
      <c r="B605" t="s">
        <v>57</v>
      </c>
      <c r="C605" s="10" t="s">
        <v>87</v>
      </c>
      <c r="D605" t="s">
        <v>55</v>
      </c>
      <c r="E605" s="9" t="s">
        <v>62</v>
      </c>
      <c r="F605">
        <v>410</v>
      </c>
      <c r="G605" s="12">
        <v>4280.3999999999996</v>
      </c>
      <c r="H605" s="12">
        <v>1230</v>
      </c>
      <c r="I605" s="12">
        <v>3050.3999999999996</v>
      </c>
    </row>
    <row r="606" spans="1:9" x14ac:dyDescent="0.25">
      <c r="A606" s="11">
        <v>45231</v>
      </c>
      <c r="B606" t="s">
        <v>59</v>
      </c>
      <c r="C606" s="10" t="s">
        <v>87</v>
      </c>
      <c r="D606" t="s">
        <v>55</v>
      </c>
      <c r="E606" s="9" t="s">
        <v>62</v>
      </c>
      <c r="F606">
        <v>2605</v>
      </c>
      <c r="G606" s="12">
        <v>679905</v>
      </c>
      <c r="H606" s="12">
        <v>651250</v>
      </c>
      <c r="I606" s="12">
        <v>28655</v>
      </c>
    </row>
    <row r="607" spans="1:9" x14ac:dyDescent="0.25">
      <c r="A607" s="11">
        <v>45627</v>
      </c>
      <c r="B607" t="s">
        <v>57</v>
      </c>
      <c r="C607" s="10" t="s">
        <v>85</v>
      </c>
      <c r="D607" t="s">
        <v>52</v>
      </c>
      <c r="E607" s="9" t="s">
        <v>62</v>
      </c>
      <c r="F607">
        <v>1013</v>
      </c>
      <c r="G607" s="12">
        <v>10575.72</v>
      </c>
      <c r="H607" s="12">
        <v>3039</v>
      </c>
      <c r="I607" s="12">
        <v>7536.7199999999993</v>
      </c>
    </row>
    <row r="608" spans="1:9" x14ac:dyDescent="0.25">
      <c r="A608" s="11">
        <v>45444</v>
      </c>
      <c r="B608" t="s">
        <v>58</v>
      </c>
      <c r="C608" s="10" t="s">
        <v>84</v>
      </c>
      <c r="D608" t="s">
        <v>50</v>
      </c>
      <c r="E608" s="9" t="s">
        <v>63</v>
      </c>
      <c r="F608">
        <v>1583</v>
      </c>
      <c r="G608" s="12">
        <v>172151.25</v>
      </c>
      <c r="H608" s="12">
        <v>189960</v>
      </c>
      <c r="I608" s="12">
        <v>-17808.75</v>
      </c>
    </row>
    <row r="609" spans="1:9" x14ac:dyDescent="0.25">
      <c r="A609" s="11">
        <v>45566</v>
      </c>
      <c r="B609" t="s">
        <v>53</v>
      </c>
      <c r="C609" s="10" t="s">
        <v>84</v>
      </c>
      <c r="D609" t="s">
        <v>50</v>
      </c>
      <c r="E609" s="9" t="s">
        <v>63</v>
      </c>
      <c r="F609">
        <v>1565</v>
      </c>
      <c r="G609" s="12">
        <v>20423.25</v>
      </c>
      <c r="H609" s="12">
        <v>15650</v>
      </c>
      <c r="I609" s="12">
        <v>4773.25</v>
      </c>
    </row>
    <row r="610" spans="1:9" x14ac:dyDescent="0.25">
      <c r="A610" s="11">
        <v>45292</v>
      </c>
      <c r="B610" t="s">
        <v>58</v>
      </c>
      <c r="C610" s="10" t="s">
        <v>84</v>
      </c>
      <c r="D610" t="s">
        <v>50</v>
      </c>
      <c r="E610" s="9" t="s">
        <v>64</v>
      </c>
      <c r="F610">
        <v>1659</v>
      </c>
      <c r="G610" s="12">
        <v>180416.25</v>
      </c>
      <c r="H610" s="12">
        <v>199080</v>
      </c>
      <c r="I610" s="12">
        <v>-18663.75</v>
      </c>
    </row>
    <row r="611" spans="1:9" x14ac:dyDescent="0.25">
      <c r="A611" s="11">
        <v>45444</v>
      </c>
      <c r="B611" t="s">
        <v>49</v>
      </c>
      <c r="C611" s="10" t="s">
        <v>86</v>
      </c>
      <c r="D611" t="s">
        <v>54</v>
      </c>
      <c r="E611" s="9" t="s">
        <v>64</v>
      </c>
      <c r="F611">
        <v>1190</v>
      </c>
      <c r="G611" s="12">
        <v>7247.1</v>
      </c>
      <c r="H611" s="12">
        <v>5950</v>
      </c>
      <c r="I611" s="12">
        <v>1297.1000000000004</v>
      </c>
    </row>
    <row r="612" spans="1:9" x14ac:dyDescent="0.25">
      <c r="A612" s="11">
        <v>45566</v>
      </c>
      <c r="B612" t="s">
        <v>57</v>
      </c>
      <c r="C612" s="10" t="s">
        <v>87</v>
      </c>
      <c r="D612" t="s">
        <v>55</v>
      </c>
      <c r="E612" s="9" t="s">
        <v>64</v>
      </c>
      <c r="F612">
        <v>410</v>
      </c>
      <c r="G612" s="12">
        <v>4280.3999999999996</v>
      </c>
      <c r="H612" s="12">
        <v>1230</v>
      </c>
      <c r="I612" s="12">
        <v>3050.3999999999996</v>
      </c>
    </row>
    <row r="613" spans="1:9" x14ac:dyDescent="0.25">
      <c r="A613" s="11">
        <v>45261</v>
      </c>
      <c r="B613" t="s">
        <v>57</v>
      </c>
      <c r="C613" s="10" t="s">
        <v>85</v>
      </c>
      <c r="D613" t="s">
        <v>52</v>
      </c>
      <c r="E613" s="9" t="s">
        <v>64</v>
      </c>
      <c r="F613">
        <v>1770</v>
      </c>
      <c r="G613" s="12">
        <v>18478.8</v>
      </c>
      <c r="H613" s="12">
        <v>5310</v>
      </c>
      <c r="I613" s="12">
        <v>13168.8</v>
      </c>
    </row>
    <row r="614" spans="1:9" x14ac:dyDescent="0.25">
      <c r="A614" s="11">
        <v>45383</v>
      </c>
      <c r="B614" t="s">
        <v>49</v>
      </c>
      <c r="C614" s="10" t="s">
        <v>87</v>
      </c>
      <c r="D614" t="s">
        <v>55</v>
      </c>
      <c r="E614" s="9" t="s">
        <v>51</v>
      </c>
      <c r="F614">
        <v>2579</v>
      </c>
      <c r="G614" s="12">
        <v>44358.8</v>
      </c>
      <c r="H614" s="12">
        <v>25790</v>
      </c>
      <c r="I614" s="12">
        <v>18568.800000000003</v>
      </c>
    </row>
    <row r="615" spans="1:9" x14ac:dyDescent="0.25">
      <c r="A615" s="11">
        <v>45413</v>
      </c>
      <c r="B615" t="s">
        <v>49</v>
      </c>
      <c r="C615" s="10" t="s">
        <v>88</v>
      </c>
      <c r="D615" t="s">
        <v>60</v>
      </c>
      <c r="E615" s="9" t="s">
        <v>51</v>
      </c>
      <c r="F615">
        <v>1743</v>
      </c>
      <c r="G615" s="12">
        <v>29979.599999999999</v>
      </c>
      <c r="H615" s="12">
        <v>17430</v>
      </c>
      <c r="I615" s="12">
        <v>12549.599999999999</v>
      </c>
    </row>
    <row r="616" spans="1:9" x14ac:dyDescent="0.25">
      <c r="A616" s="11">
        <v>45200</v>
      </c>
      <c r="B616" t="s">
        <v>49</v>
      </c>
      <c r="C616" s="10" t="s">
        <v>88</v>
      </c>
      <c r="D616" t="s">
        <v>60</v>
      </c>
      <c r="E616" s="9" t="s">
        <v>51</v>
      </c>
      <c r="F616">
        <v>2996</v>
      </c>
      <c r="G616" s="12">
        <v>18035.919999999998</v>
      </c>
      <c r="H616" s="12">
        <v>14980</v>
      </c>
      <c r="I616" s="12">
        <v>3055.9199999999983</v>
      </c>
    </row>
    <row r="617" spans="1:9" x14ac:dyDescent="0.25">
      <c r="A617" s="11">
        <v>45627</v>
      </c>
      <c r="B617" t="s">
        <v>49</v>
      </c>
      <c r="C617" s="10" t="s">
        <v>85</v>
      </c>
      <c r="D617" t="s">
        <v>52</v>
      </c>
      <c r="E617" s="9" t="s">
        <v>51</v>
      </c>
      <c r="F617">
        <v>280</v>
      </c>
      <c r="G617" s="12">
        <v>1685.6</v>
      </c>
      <c r="H617" s="12">
        <v>1400</v>
      </c>
      <c r="I617" s="12">
        <v>285.59999999999991</v>
      </c>
    </row>
    <row r="618" spans="1:9" x14ac:dyDescent="0.25">
      <c r="A618" s="11">
        <v>45323</v>
      </c>
      <c r="B618" t="s">
        <v>49</v>
      </c>
      <c r="C618" s="10" t="s">
        <v>86</v>
      </c>
      <c r="D618" t="s">
        <v>54</v>
      </c>
      <c r="E618" s="9" t="s">
        <v>56</v>
      </c>
      <c r="F618">
        <v>293</v>
      </c>
      <c r="G618" s="12">
        <v>1763.8600000000001</v>
      </c>
      <c r="H618" s="12">
        <v>1465</v>
      </c>
      <c r="I618" s="12">
        <v>298.86000000000013</v>
      </c>
    </row>
    <row r="619" spans="1:9" x14ac:dyDescent="0.25">
      <c r="A619" s="11">
        <v>45200</v>
      </c>
      <c r="B619" t="s">
        <v>49</v>
      </c>
      <c r="C619" s="10" t="s">
        <v>88</v>
      </c>
      <c r="D619" t="s">
        <v>60</v>
      </c>
      <c r="E619" s="9" t="s">
        <v>56</v>
      </c>
      <c r="F619">
        <v>2996</v>
      </c>
      <c r="G619" s="12">
        <v>18035.919999999998</v>
      </c>
      <c r="H619" s="12">
        <v>14980</v>
      </c>
      <c r="I619" s="12">
        <v>3055.9199999999983</v>
      </c>
    </row>
    <row r="620" spans="1:9" x14ac:dyDescent="0.25">
      <c r="A620" s="11">
        <v>45323</v>
      </c>
      <c r="B620" t="s">
        <v>53</v>
      </c>
      <c r="C620" s="10" t="s">
        <v>85</v>
      </c>
      <c r="D620" t="s">
        <v>52</v>
      </c>
      <c r="E620" s="9" t="s">
        <v>61</v>
      </c>
      <c r="F620">
        <v>278</v>
      </c>
      <c r="G620" s="12">
        <v>3586.2</v>
      </c>
      <c r="H620" s="12">
        <v>2780</v>
      </c>
      <c r="I620" s="12">
        <v>806.19999999999982</v>
      </c>
    </row>
    <row r="621" spans="1:9" x14ac:dyDescent="0.25">
      <c r="A621" s="11">
        <v>45352</v>
      </c>
      <c r="B621" t="s">
        <v>49</v>
      </c>
      <c r="C621" s="10" t="s">
        <v>84</v>
      </c>
      <c r="D621" t="s">
        <v>50</v>
      </c>
      <c r="E621" s="9" t="s">
        <v>61</v>
      </c>
      <c r="F621">
        <v>2428</v>
      </c>
      <c r="G621" s="12">
        <v>41761.599999999999</v>
      </c>
      <c r="H621" s="12">
        <v>24280</v>
      </c>
      <c r="I621" s="12">
        <v>17481.599999999999</v>
      </c>
    </row>
    <row r="622" spans="1:9" x14ac:dyDescent="0.25">
      <c r="A622" s="11">
        <v>45536</v>
      </c>
      <c r="B622" t="s">
        <v>53</v>
      </c>
      <c r="C622" s="10" t="s">
        <v>88</v>
      </c>
      <c r="D622" t="s">
        <v>60</v>
      </c>
      <c r="E622" s="9" t="s">
        <v>61</v>
      </c>
      <c r="F622">
        <v>1767</v>
      </c>
      <c r="G622" s="12">
        <v>22794.3</v>
      </c>
      <c r="H622" s="12">
        <v>17670</v>
      </c>
      <c r="I622" s="12">
        <v>5124.2999999999993</v>
      </c>
    </row>
    <row r="623" spans="1:9" x14ac:dyDescent="0.25">
      <c r="A623" s="11">
        <v>45566</v>
      </c>
      <c r="B623" t="s">
        <v>57</v>
      </c>
      <c r="C623" s="10" t="s">
        <v>86</v>
      </c>
      <c r="D623" t="s">
        <v>54</v>
      </c>
      <c r="E623" s="9" t="s">
        <v>61</v>
      </c>
      <c r="F623">
        <v>1393</v>
      </c>
      <c r="G623" s="12">
        <v>14375.76</v>
      </c>
      <c r="H623" s="12">
        <v>4179</v>
      </c>
      <c r="I623" s="12">
        <v>10196.76</v>
      </c>
    </row>
    <row r="624" spans="1:9" x14ac:dyDescent="0.25">
      <c r="A624" s="11">
        <v>45627</v>
      </c>
      <c r="B624" t="s">
        <v>49</v>
      </c>
      <c r="C624" s="10" t="s">
        <v>85</v>
      </c>
      <c r="D624" t="s">
        <v>52</v>
      </c>
      <c r="E624" s="9" t="s">
        <v>63</v>
      </c>
      <c r="F624">
        <v>280</v>
      </c>
      <c r="G624" s="12">
        <v>1685.6</v>
      </c>
      <c r="H624" s="12">
        <v>1400</v>
      </c>
      <c r="I624" s="12">
        <v>285.59999999999991</v>
      </c>
    </row>
    <row r="625" spans="1:9" x14ac:dyDescent="0.25">
      <c r="A625" s="11">
        <v>45566</v>
      </c>
      <c r="B625" t="s">
        <v>57</v>
      </c>
      <c r="C625" s="10" t="s">
        <v>86</v>
      </c>
      <c r="D625" t="s">
        <v>54</v>
      </c>
      <c r="E625" s="9" t="s">
        <v>64</v>
      </c>
      <c r="F625">
        <v>1393</v>
      </c>
      <c r="G625" s="12">
        <v>14375.76</v>
      </c>
      <c r="H625" s="12">
        <v>4179</v>
      </c>
      <c r="I625" s="12">
        <v>10196.76</v>
      </c>
    </row>
    <row r="626" spans="1:9" x14ac:dyDescent="0.25">
      <c r="A626" s="11">
        <v>45261</v>
      </c>
      <c r="B626" t="s">
        <v>57</v>
      </c>
      <c r="C626" s="10" t="s">
        <v>88</v>
      </c>
      <c r="D626" t="s">
        <v>60</v>
      </c>
      <c r="E626" s="9" t="s">
        <v>64</v>
      </c>
      <c r="F626">
        <v>2015</v>
      </c>
      <c r="G626" s="12">
        <v>20794.8</v>
      </c>
      <c r="H626" s="12">
        <v>6045</v>
      </c>
      <c r="I626" s="12">
        <v>14749.8</v>
      </c>
    </row>
    <row r="627" spans="1:9" x14ac:dyDescent="0.25">
      <c r="A627" s="11">
        <v>45474</v>
      </c>
      <c r="B627" t="s">
        <v>59</v>
      </c>
      <c r="C627" s="10" t="s">
        <v>87</v>
      </c>
      <c r="D627" t="s">
        <v>55</v>
      </c>
      <c r="E627" s="9" t="s">
        <v>51</v>
      </c>
      <c r="F627">
        <v>801</v>
      </c>
      <c r="G627" s="12">
        <v>206658</v>
      </c>
      <c r="H627" s="12">
        <v>200250</v>
      </c>
      <c r="I627" s="12">
        <v>6408</v>
      </c>
    </row>
    <row r="628" spans="1:9" x14ac:dyDescent="0.25">
      <c r="A628" s="11">
        <v>45170</v>
      </c>
      <c r="B628" t="s">
        <v>58</v>
      </c>
      <c r="C628" s="10" t="s">
        <v>86</v>
      </c>
      <c r="D628" t="s">
        <v>54</v>
      </c>
      <c r="E628" s="9" t="s">
        <v>51</v>
      </c>
      <c r="F628">
        <v>1023</v>
      </c>
      <c r="G628" s="12">
        <v>109972.5</v>
      </c>
      <c r="H628" s="12">
        <v>122760</v>
      </c>
      <c r="I628" s="12">
        <v>-12787.5</v>
      </c>
    </row>
    <row r="629" spans="1:9" x14ac:dyDescent="0.25">
      <c r="A629" s="11">
        <v>45566</v>
      </c>
      <c r="B629" t="s">
        <v>59</v>
      </c>
      <c r="C629" s="10" t="s">
        <v>84</v>
      </c>
      <c r="D629" t="s">
        <v>50</v>
      </c>
      <c r="E629" s="9" t="s">
        <v>51</v>
      </c>
      <c r="F629">
        <v>1496</v>
      </c>
      <c r="G629" s="12">
        <v>385968</v>
      </c>
      <c r="H629" s="12">
        <v>374000</v>
      </c>
      <c r="I629" s="12">
        <v>11968</v>
      </c>
    </row>
    <row r="630" spans="1:9" x14ac:dyDescent="0.25">
      <c r="A630" s="11">
        <v>45566</v>
      </c>
      <c r="B630" t="s">
        <v>59</v>
      </c>
      <c r="C630" s="10" t="s">
        <v>88</v>
      </c>
      <c r="D630" t="s">
        <v>60</v>
      </c>
      <c r="E630" s="9" t="s">
        <v>51</v>
      </c>
      <c r="F630">
        <v>1010</v>
      </c>
      <c r="G630" s="12">
        <v>260580</v>
      </c>
      <c r="H630" s="12">
        <v>252500</v>
      </c>
      <c r="I630" s="12">
        <v>8080</v>
      </c>
    </row>
    <row r="631" spans="1:9" x14ac:dyDescent="0.25">
      <c r="A631" s="11">
        <v>45597</v>
      </c>
      <c r="B631" t="s">
        <v>53</v>
      </c>
      <c r="C631" s="10" t="s">
        <v>85</v>
      </c>
      <c r="D631" t="s">
        <v>52</v>
      </c>
      <c r="E631" s="9" t="s">
        <v>51</v>
      </c>
      <c r="F631">
        <v>1513</v>
      </c>
      <c r="G631" s="12">
        <v>19517.7</v>
      </c>
      <c r="H631" s="12">
        <v>15130</v>
      </c>
      <c r="I631" s="12">
        <v>4387.7000000000007</v>
      </c>
    </row>
    <row r="632" spans="1:9" x14ac:dyDescent="0.25">
      <c r="A632" s="11">
        <v>45627</v>
      </c>
      <c r="B632" t="s">
        <v>53</v>
      </c>
      <c r="C632" s="10" t="s">
        <v>84</v>
      </c>
      <c r="D632" t="s">
        <v>50</v>
      </c>
      <c r="E632" s="9" t="s">
        <v>51</v>
      </c>
      <c r="F632">
        <v>2300</v>
      </c>
      <c r="G632" s="12">
        <v>29670</v>
      </c>
      <c r="H632" s="12">
        <v>23000</v>
      </c>
      <c r="I632" s="12">
        <v>6670</v>
      </c>
    </row>
    <row r="633" spans="1:9" x14ac:dyDescent="0.25">
      <c r="A633" s="11">
        <v>45261</v>
      </c>
      <c r="B633" t="s">
        <v>58</v>
      </c>
      <c r="C633" s="10" t="s">
        <v>87</v>
      </c>
      <c r="D633" t="s">
        <v>55</v>
      </c>
      <c r="E633" s="9" t="s">
        <v>51</v>
      </c>
      <c r="F633">
        <v>2821</v>
      </c>
      <c r="G633" s="12">
        <v>303257.5</v>
      </c>
      <c r="H633" s="12">
        <v>338520</v>
      </c>
      <c r="I633" s="12">
        <v>-35262.5</v>
      </c>
    </row>
    <row r="634" spans="1:9" x14ac:dyDescent="0.25">
      <c r="A634" s="11">
        <v>45292</v>
      </c>
      <c r="B634" t="s">
        <v>49</v>
      </c>
      <c r="C634" s="10" t="s">
        <v>84</v>
      </c>
      <c r="D634" t="s">
        <v>50</v>
      </c>
      <c r="E634" s="9" t="s">
        <v>56</v>
      </c>
      <c r="F634">
        <v>2227.5</v>
      </c>
      <c r="G634" s="12">
        <v>670477.5</v>
      </c>
      <c r="H634" s="12">
        <v>579150</v>
      </c>
      <c r="I634" s="12">
        <v>91327.5</v>
      </c>
    </row>
    <row r="635" spans="1:9" x14ac:dyDescent="0.25">
      <c r="A635" s="11">
        <v>45383</v>
      </c>
      <c r="B635" t="s">
        <v>49</v>
      </c>
      <c r="C635" s="10" t="s">
        <v>85</v>
      </c>
      <c r="D635" t="s">
        <v>52</v>
      </c>
      <c r="E635" s="9" t="s">
        <v>56</v>
      </c>
      <c r="F635">
        <v>1199</v>
      </c>
      <c r="G635" s="12">
        <v>360899</v>
      </c>
      <c r="H635" s="12">
        <v>311740</v>
      </c>
      <c r="I635" s="12">
        <v>49159</v>
      </c>
    </row>
    <row r="636" spans="1:9" x14ac:dyDescent="0.25">
      <c r="A636" s="11">
        <v>45413</v>
      </c>
      <c r="B636" t="s">
        <v>49</v>
      </c>
      <c r="C636" s="10" t="s">
        <v>84</v>
      </c>
      <c r="D636" t="s">
        <v>50</v>
      </c>
      <c r="E636" s="9" t="s">
        <v>56</v>
      </c>
      <c r="F636">
        <v>200</v>
      </c>
      <c r="G636" s="12">
        <v>60200</v>
      </c>
      <c r="H636" s="12">
        <v>52000</v>
      </c>
      <c r="I636" s="12">
        <v>8200</v>
      </c>
    </row>
    <row r="637" spans="1:9" x14ac:dyDescent="0.25">
      <c r="A637" s="11">
        <v>45536</v>
      </c>
      <c r="B637" t="s">
        <v>49</v>
      </c>
      <c r="C637" s="10" t="s">
        <v>84</v>
      </c>
      <c r="D637" t="s">
        <v>50</v>
      </c>
      <c r="E637" s="9" t="s">
        <v>56</v>
      </c>
      <c r="F637">
        <v>388</v>
      </c>
      <c r="G637" s="12">
        <v>2335.7600000000002</v>
      </c>
      <c r="H637" s="12">
        <v>1940</v>
      </c>
      <c r="I637" s="12">
        <v>395.76000000000022</v>
      </c>
    </row>
    <row r="638" spans="1:9" x14ac:dyDescent="0.25">
      <c r="A638" s="11">
        <v>45200</v>
      </c>
      <c r="B638" t="s">
        <v>49</v>
      </c>
      <c r="C638" s="10" t="s">
        <v>87</v>
      </c>
      <c r="D638" t="s">
        <v>55</v>
      </c>
      <c r="E638" s="9" t="s">
        <v>56</v>
      </c>
      <c r="F638">
        <v>1727</v>
      </c>
      <c r="G638" s="12">
        <v>10396.540000000001</v>
      </c>
      <c r="H638" s="12">
        <v>8635</v>
      </c>
      <c r="I638" s="12">
        <v>1761.5400000000009</v>
      </c>
    </row>
    <row r="639" spans="1:9" x14ac:dyDescent="0.25">
      <c r="A639" s="11">
        <v>45627</v>
      </c>
      <c r="B639" t="s">
        <v>53</v>
      </c>
      <c r="C639" s="10" t="s">
        <v>84</v>
      </c>
      <c r="D639" t="s">
        <v>50</v>
      </c>
      <c r="E639" s="9" t="s">
        <v>56</v>
      </c>
      <c r="F639">
        <v>2300</v>
      </c>
      <c r="G639" s="12">
        <v>29670</v>
      </c>
      <c r="H639" s="12">
        <v>23000</v>
      </c>
      <c r="I639" s="12">
        <v>6670</v>
      </c>
    </row>
    <row r="640" spans="1:9" x14ac:dyDescent="0.25">
      <c r="A640" s="11">
        <v>45323</v>
      </c>
      <c r="B640" t="s">
        <v>49</v>
      </c>
      <c r="C640" s="10" t="s">
        <v>87</v>
      </c>
      <c r="D640" t="s">
        <v>55</v>
      </c>
      <c r="E640" s="9" t="s">
        <v>61</v>
      </c>
      <c r="F640">
        <v>260</v>
      </c>
      <c r="G640" s="12">
        <v>4472</v>
      </c>
      <c r="H640" s="12">
        <v>2600</v>
      </c>
      <c r="I640" s="12">
        <v>1872</v>
      </c>
    </row>
    <row r="641" spans="1:9" x14ac:dyDescent="0.25">
      <c r="A641" s="11">
        <v>45170</v>
      </c>
      <c r="B641" t="s">
        <v>53</v>
      </c>
      <c r="C641" s="10" t="s">
        <v>84</v>
      </c>
      <c r="D641" t="s">
        <v>50</v>
      </c>
      <c r="E641" s="9" t="s">
        <v>61</v>
      </c>
      <c r="F641">
        <v>2470</v>
      </c>
      <c r="G641" s="12">
        <v>31863</v>
      </c>
      <c r="H641" s="12">
        <v>24700</v>
      </c>
      <c r="I641" s="12">
        <v>7163</v>
      </c>
    </row>
    <row r="642" spans="1:9" x14ac:dyDescent="0.25">
      <c r="A642" s="11">
        <v>45200</v>
      </c>
      <c r="B642" t="s">
        <v>53</v>
      </c>
      <c r="C642" s="10" t="s">
        <v>84</v>
      </c>
      <c r="D642" t="s">
        <v>50</v>
      </c>
      <c r="E642" s="9" t="s">
        <v>61</v>
      </c>
      <c r="F642">
        <v>1743</v>
      </c>
      <c r="G642" s="12">
        <v>22484.7</v>
      </c>
      <c r="H642" s="12">
        <v>17430</v>
      </c>
      <c r="I642" s="12">
        <v>5054.7000000000007</v>
      </c>
    </row>
    <row r="643" spans="1:9" x14ac:dyDescent="0.25">
      <c r="A643" s="11">
        <v>45566</v>
      </c>
      <c r="B643" t="s">
        <v>57</v>
      </c>
      <c r="C643" s="10" t="s">
        <v>88</v>
      </c>
      <c r="D643" t="s">
        <v>60</v>
      </c>
      <c r="E643" s="9" t="s">
        <v>61</v>
      </c>
      <c r="F643">
        <v>2914</v>
      </c>
      <c r="G643" s="12">
        <v>30072.48</v>
      </c>
      <c r="H643" s="12">
        <v>8742</v>
      </c>
      <c r="I643" s="12">
        <v>21330.48</v>
      </c>
    </row>
    <row r="644" spans="1:9" x14ac:dyDescent="0.25">
      <c r="A644" s="11">
        <v>45566</v>
      </c>
      <c r="B644" t="s">
        <v>49</v>
      </c>
      <c r="C644" s="10" t="s">
        <v>86</v>
      </c>
      <c r="D644" t="s">
        <v>54</v>
      </c>
      <c r="E644" s="9" t="s">
        <v>61</v>
      </c>
      <c r="F644">
        <v>1731</v>
      </c>
      <c r="G644" s="12">
        <v>10420.619999999999</v>
      </c>
      <c r="H644" s="12">
        <v>8655</v>
      </c>
      <c r="I644" s="12">
        <v>1765.619999999999</v>
      </c>
    </row>
    <row r="645" spans="1:9" x14ac:dyDescent="0.25">
      <c r="A645" s="11">
        <v>45597</v>
      </c>
      <c r="B645" t="s">
        <v>49</v>
      </c>
      <c r="C645" s="10" t="s">
        <v>84</v>
      </c>
      <c r="D645" t="s">
        <v>50</v>
      </c>
      <c r="E645" s="9" t="s">
        <v>61</v>
      </c>
      <c r="F645">
        <v>700</v>
      </c>
      <c r="G645" s="12">
        <v>210700</v>
      </c>
      <c r="H645" s="12">
        <v>182000</v>
      </c>
      <c r="I645" s="12">
        <v>28700</v>
      </c>
    </row>
    <row r="646" spans="1:9" x14ac:dyDescent="0.25">
      <c r="A646" s="11">
        <v>45231</v>
      </c>
      <c r="B646" t="s">
        <v>57</v>
      </c>
      <c r="C646" s="10" t="s">
        <v>84</v>
      </c>
      <c r="D646" t="s">
        <v>50</v>
      </c>
      <c r="E646" s="9" t="s">
        <v>61</v>
      </c>
      <c r="F646">
        <v>2222</v>
      </c>
      <c r="G646" s="12">
        <v>22931.040000000001</v>
      </c>
      <c r="H646" s="12">
        <v>6666</v>
      </c>
      <c r="I646" s="12">
        <v>16265.04</v>
      </c>
    </row>
    <row r="647" spans="1:9" x14ac:dyDescent="0.25">
      <c r="A647" s="11">
        <v>45597</v>
      </c>
      <c r="B647" t="s">
        <v>49</v>
      </c>
      <c r="C647" s="10" t="s">
        <v>88</v>
      </c>
      <c r="D647" t="s">
        <v>60</v>
      </c>
      <c r="E647" s="9" t="s">
        <v>61</v>
      </c>
      <c r="F647">
        <v>1177</v>
      </c>
      <c r="G647" s="12">
        <v>354277</v>
      </c>
      <c r="H647" s="12">
        <v>306020</v>
      </c>
      <c r="I647" s="12">
        <v>48257</v>
      </c>
    </row>
    <row r="648" spans="1:9" x14ac:dyDescent="0.25">
      <c r="A648" s="11">
        <v>45231</v>
      </c>
      <c r="B648" t="s">
        <v>49</v>
      </c>
      <c r="C648" s="10" t="s">
        <v>86</v>
      </c>
      <c r="D648" t="s">
        <v>54</v>
      </c>
      <c r="E648" s="9" t="s">
        <v>61</v>
      </c>
      <c r="F648">
        <v>1922</v>
      </c>
      <c r="G648" s="12">
        <v>578522</v>
      </c>
      <c r="H648" s="12">
        <v>499720</v>
      </c>
      <c r="I648" s="12">
        <v>78802</v>
      </c>
    </row>
    <row r="649" spans="1:9" x14ac:dyDescent="0.25">
      <c r="A649" s="11">
        <v>45323</v>
      </c>
      <c r="B649" t="s">
        <v>58</v>
      </c>
      <c r="C649" s="10" t="s">
        <v>87</v>
      </c>
      <c r="D649" t="s">
        <v>55</v>
      </c>
      <c r="E649" s="9" t="s">
        <v>62</v>
      </c>
      <c r="F649">
        <v>1575</v>
      </c>
      <c r="G649" s="12">
        <v>169312.5</v>
      </c>
      <c r="H649" s="12">
        <v>189000</v>
      </c>
      <c r="I649" s="12">
        <v>-19687.5</v>
      </c>
    </row>
    <row r="650" spans="1:9" x14ac:dyDescent="0.25">
      <c r="A650" s="11">
        <v>45383</v>
      </c>
      <c r="B650" t="s">
        <v>49</v>
      </c>
      <c r="C650" s="10" t="s">
        <v>88</v>
      </c>
      <c r="D650" t="s">
        <v>60</v>
      </c>
      <c r="E650" s="9" t="s">
        <v>62</v>
      </c>
      <c r="F650">
        <v>606</v>
      </c>
      <c r="G650" s="12">
        <v>10423.200000000001</v>
      </c>
      <c r="H650" s="12">
        <v>6060</v>
      </c>
      <c r="I650" s="12">
        <v>4363.2000000000007</v>
      </c>
    </row>
    <row r="651" spans="1:9" x14ac:dyDescent="0.25">
      <c r="A651" s="11">
        <v>45474</v>
      </c>
      <c r="B651" t="s">
        <v>59</v>
      </c>
      <c r="C651" s="10" t="s">
        <v>88</v>
      </c>
      <c r="D651" t="s">
        <v>60</v>
      </c>
      <c r="E651" s="9" t="s">
        <v>62</v>
      </c>
      <c r="F651">
        <v>2460</v>
      </c>
      <c r="G651" s="12">
        <v>634680</v>
      </c>
      <c r="H651" s="12">
        <v>615000</v>
      </c>
      <c r="I651" s="12">
        <v>19680</v>
      </c>
    </row>
    <row r="652" spans="1:9" x14ac:dyDescent="0.25">
      <c r="A652" s="11">
        <v>45200</v>
      </c>
      <c r="B652" t="s">
        <v>59</v>
      </c>
      <c r="C652" s="10" t="s">
        <v>84</v>
      </c>
      <c r="D652" t="s">
        <v>50</v>
      </c>
      <c r="E652" s="9" t="s">
        <v>62</v>
      </c>
      <c r="F652">
        <v>269</v>
      </c>
      <c r="G652" s="12">
        <v>69402</v>
      </c>
      <c r="H652" s="12">
        <v>67250</v>
      </c>
      <c r="I652" s="12">
        <v>2152</v>
      </c>
    </row>
    <row r="653" spans="1:9" x14ac:dyDescent="0.25">
      <c r="A653" s="11">
        <v>45231</v>
      </c>
      <c r="B653" t="s">
        <v>59</v>
      </c>
      <c r="C653" s="10" t="s">
        <v>85</v>
      </c>
      <c r="D653" t="s">
        <v>52</v>
      </c>
      <c r="E653" s="9" t="s">
        <v>62</v>
      </c>
      <c r="F653">
        <v>2536</v>
      </c>
      <c r="G653" s="12">
        <v>654288</v>
      </c>
      <c r="H653" s="12">
        <v>634000</v>
      </c>
      <c r="I653" s="12">
        <v>20288</v>
      </c>
    </row>
    <row r="654" spans="1:9" x14ac:dyDescent="0.25">
      <c r="A654" s="11">
        <v>45352</v>
      </c>
      <c r="B654" t="s">
        <v>49</v>
      </c>
      <c r="C654" s="10" t="s">
        <v>87</v>
      </c>
      <c r="D654" t="s">
        <v>55</v>
      </c>
      <c r="E654" s="9" t="s">
        <v>63</v>
      </c>
      <c r="F654">
        <v>2903</v>
      </c>
      <c r="G654" s="12">
        <v>17476.060000000001</v>
      </c>
      <c r="H654" s="12">
        <v>14515</v>
      </c>
      <c r="I654" s="12">
        <v>2961.0600000000013</v>
      </c>
    </row>
    <row r="655" spans="1:9" x14ac:dyDescent="0.25">
      <c r="A655" s="11">
        <v>45505</v>
      </c>
      <c r="B655" t="s">
        <v>59</v>
      </c>
      <c r="C655" s="10" t="s">
        <v>88</v>
      </c>
      <c r="D655" t="s">
        <v>60</v>
      </c>
      <c r="E655" s="9" t="s">
        <v>63</v>
      </c>
      <c r="F655">
        <v>2541</v>
      </c>
      <c r="G655" s="12">
        <v>655578</v>
      </c>
      <c r="H655" s="12">
        <v>635250</v>
      </c>
      <c r="I655" s="12">
        <v>20328</v>
      </c>
    </row>
    <row r="656" spans="1:9" x14ac:dyDescent="0.25">
      <c r="A656" s="11">
        <v>45200</v>
      </c>
      <c r="B656" t="s">
        <v>59</v>
      </c>
      <c r="C656" s="10" t="s">
        <v>84</v>
      </c>
      <c r="D656" t="s">
        <v>50</v>
      </c>
      <c r="E656" s="9" t="s">
        <v>63</v>
      </c>
      <c r="F656">
        <v>269</v>
      </c>
      <c r="G656" s="12">
        <v>69402</v>
      </c>
      <c r="H656" s="12">
        <v>67250</v>
      </c>
      <c r="I656" s="12">
        <v>2152</v>
      </c>
    </row>
    <row r="657" spans="1:9" x14ac:dyDescent="0.25">
      <c r="A657" s="11">
        <v>45566</v>
      </c>
      <c r="B657" t="s">
        <v>59</v>
      </c>
      <c r="C657" s="10" t="s">
        <v>84</v>
      </c>
      <c r="D657" t="s">
        <v>50</v>
      </c>
      <c r="E657" s="9" t="s">
        <v>63</v>
      </c>
      <c r="F657">
        <v>1496</v>
      </c>
      <c r="G657" s="12">
        <v>385968</v>
      </c>
      <c r="H657" s="12">
        <v>374000</v>
      </c>
      <c r="I657" s="12">
        <v>11968</v>
      </c>
    </row>
    <row r="658" spans="1:9" x14ac:dyDescent="0.25">
      <c r="A658" s="11">
        <v>45566</v>
      </c>
      <c r="B658" t="s">
        <v>59</v>
      </c>
      <c r="C658" s="10" t="s">
        <v>88</v>
      </c>
      <c r="D658" t="s">
        <v>60</v>
      </c>
      <c r="E658" s="9" t="s">
        <v>63</v>
      </c>
      <c r="F658">
        <v>1010</v>
      </c>
      <c r="G658" s="12">
        <v>260580</v>
      </c>
      <c r="H658" s="12">
        <v>252500</v>
      </c>
      <c r="I658" s="12">
        <v>8080</v>
      </c>
    </row>
    <row r="659" spans="1:9" x14ac:dyDescent="0.25">
      <c r="A659" s="11">
        <v>45261</v>
      </c>
      <c r="B659" t="s">
        <v>49</v>
      </c>
      <c r="C659" s="10" t="s">
        <v>86</v>
      </c>
      <c r="D659" t="s">
        <v>54</v>
      </c>
      <c r="E659" s="9" t="s">
        <v>63</v>
      </c>
      <c r="F659">
        <v>1281</v>
      </c>
      <c r="G659" s="12">
        <v>385581</v>
      </c>
      <c r="H659" s="12">
        <v>333060</v>
      </c>
      <c r="I659" s="12">
        <v>52521</v>
      </c>
    </row>
    <row r="660" spans="1:9" x14ac:dyDescent="0.25">
      <c r="A660" s="11">
        <v>45352</v>
      </c>
      <c r="B660" t="s">
        <v>59</v>
      </c>
      <c r="C660" s="10" t="s">
        <v>84</v>
      </c>
      <c r="D660" t="s">
        <v>50</v>
      </c>
      <c r="E660" s="9" t="s">
        <v>64</v>
      </c>
      <c r="F660">
        <v>888</v>
      </c>
      <c r="G660" s="12">
        <v>229104</v>
      </c>
      <c r="H660" s="12">
        <v>222000</v>
      </c>
      <c r="I660" s="12">
        <v>7104</v>
      </c>
    </row>
    <row r="661" spans="1:9" x14ac:dyDescent="0.25">
      <c r="A661" s="11">
        <v>45413</v>
      </c>
      <c r="B661" t="s">
        <v>58</v>
      </c>
      <c r="C661" s="10" t="s">
        <v>88</v>
      </c>
      <c r="D661" t="s">
        <v>60</v>
      </c>
      <c r="E661" s="9" t="s">
        <v>64</v>
      </c>
      <c r="F661">
        <v>2844</v>
      </c>
      <c r="G661" s="12">
        <v>305730</v>
      </c>
      <c r="H661" s="12">
        <v>341280</v>
      </c>
      <c r="I661" s="12">
        <v>-35550</v>
      </c>
    </row>
    <row r="662" spans="1:9" x14ac:dyDescent="0.25">
      <c r="A662" s="11">
        <v>45505</v>
      </c>
      <c r="B662" t="s">
        <v>57</v>
      </c>
      <c r="C662" s="10" t="s">
        <v>86</v>
      </c>
      <c r="D662" t="s">
        <v>54</v>
      </c>
      <c r="E662" s="9" t="s">
        <v>64</v>
      </c>
      <c r="F662">
        <v>2475</v>
      </c>
      <c r="G662" s="12">
        <v>25542</v>
      </c>
      <c r="H662" s="12">
        <v>7425</v>
      </c>
      <c r="I662" s="12">
        <v>18117</v>
      </c>
    </row>
    <row r="663" spans="1:9" x14ac:dyDescent="0.25">
      <c r="A663" s="11">
        <v>45200</v>
      </c>
      <c r="B663" t="s">
        <v>53</v>
      </c>
      <c r="C663" s="10" t="s">
        <v>84</v>
      </c>
      <c r="D663" t="s">
        <v>50</v>
      </c>
      <c r="E663" s="9" t="s">
        <v>64</v>
      </c>
      <c r="F663">
        <v>1743</v>
      </c>
      <c r="G663" s="12">
        <v>22484.7</v>
      </c>
      <c r="H663" s="12">
        <v>17430</v>
      </c>
      <c r="I663" s="12">
        <v>5054.7000000000007</v>
      </c>
    </row>
    <row r="664" spans="1:9" x14ac:dyDescent="0.25">
      <c r="A664" s="11">
        <v>45566</v>
      </c>
      <c r="B664" t="s">
        <v>57</v>
      </c>
      <c r="C664" s="10" t="s">
        <v>88</v>
      </c>
      <c r="D664" t="s">
        <v>60</v>
      </c>
      <c r="E664" s="9" t="s">
        <v>64</v>
      </c>
      <c r="F664">
        <v>2914</v>
      </c>
      <c r="G664" s="12">
        <v>30072.48</v>
      </c>
      <c r="H664" s="12">
        <v>8742</v>
      </c>
      <c r="I664" s="12">
        <v>21330.48</v>
      </c>
    </row>
    <row r="665" spans="1:9" x14ac:dyDescent="0.25">
      <c r="A665" s="11">
        <v>45566</v>
      </c>
      <c r="B665" t="s">
        <v>49</v>
      </c>
      <c r="C665" s="10" t="s">
        <v>86</v>
      </c>
      <c r="D665" t="s">
        <v>54</v>
      </c>
      <c r="E665" s="9" t="s">
        <v>64</v>
      </c>
      <c r="F665">
        <v>1731</v>
      </c>
      <c r="G665" s="12">
        <v>10420.619999999999</v>
      </c>
      <c r="H665" s="12">
        <v>8655</v>
      </c>
      <c r="I665" s="12">
        <v>1765.619999999999</v>
      </c>
    </row>
    <row r="666" spans="1:9" x14ac:dyDescent="0.25">
      <c r="A666" s="11">
        <v>45200</v>
      </c>
      <c r="B666" t="s">
        <v>49</v>
      </c>
      <c r="C666" s="10" t="s">
        <v>87</v>
      </c>
      <c r="D666" t="s">
        <v>55</v>
      </c>
      <c r="E666" s="9" t="s">
        <v>64</v>
      </c>
      <c r="F666">
        <v>1727</v>
      </c>
      <c r="G666" s="12">
        <v>10396.540000000001</v>
      </c>
      <c r="H666" s="12">
        <v>8635</v>
      </c>
      <c r="I666" s="12">
        <v>1761.5400000000009</v>
      </c>
    </row>
    <row r="667" spans="1:9" x14ac:dyDescent="0.25">
      <c r="A667" s="11">
        <v>45231</v>
      </c>
      <c r="B667" t="s">
        <v>53</v>
      </c>
      <c r="C667" s="10" t="s">
        <v>87</v>
      </c>
      <c r="D667" t="s">
        <v>55</v>
      </c>
      <c r="E667" s="9" t="s">
        <v>64</v>
      </c>
      <c r="F667">
        <v>1870</v>
      </c>
      <c r="G667" s="12">
        <v>24123</v>
      </c>
      <c r="H667" s="12">
        <v>18700</v>
      </c>
      <c r="I667" s="12">
        <v>5423</v>
      </c>
    </row>
    <row r="668" spans="1:9" x14ac:dyDescent="0.25">
      <c r="A668" s="11">
        <v>45505</v>
      </c>
      <c r="B668" t="s">
        <v>58</v>
      </c>
      <c r="C668" s="10" t="s">
        <v>86</v>
      </c>
      <c r="D668" t="s">
        <v>54</v>
      </c>
      <c r="E668" s="9" t="s">
        <v>51</v>
      </c>
      <c r="F668">
        <v>1174</v>
      </c>
      <c r="G668" s="12">
        <v>124737.5</v>
      </c>
      <c r="H668" s="12">
        <v>140880</v>
      </c>
      <c r="I668" s="12">
        <v>-16142.5</v>
      </c>
    </row>
    <row r="669" spans="1:9" x14ac:dyDescent="0.25">
      <c r="A669" s="11">
        <v>45505</v>
      </c>
      <c r="B669" t="s">
        <v>58</v>
      </c>
      <c r="C669" s="10" t="s">
        <v>85</v>
      </c>
      <c r="D669" t="s">
        <v>52</v>
      </c>
      <c r="E669" s="9" t="s">
        <v>51</v>
      </c>
      <c r="F669">
        <v>2767</v>
      </c>
      <c r="G669" s="12">
        <v>293993.75</v>
      </c>
      <c r="H669" s="12">
        <v>332040</v>
      </c>
      <c r="I669" s="12">
        <v>-38046.25</v>
      </c>
    </row>
    <row r="670" spans="1:9" x14ac:dyDescent="0.25">
      <c r="A670" s="11">
        <v>45566</v>
      </c>
      <c r="B670" t="s">
        <v>58</v>
      </c>
      <c r="C670" s="10" t="s">
        <v>85</v>
      </c>
      <c r="D670" t="s">
        <v>52</v>
      </c>
      <c r="E670" s="9" t="s">
        <v>51</v>
      </c>
      <c r="F670">
        <v>1085</v>
      </c>
      <c r="G670" s="12">
        <v>115281.25</v>
      </c>
      <c r="H670" s="12">
        <v>130200</v>
      </c>
      <c r="I670" s="12">
        <v>-14918.75</v>
      </c>
    </row>
    <row r="671" spans="1:9" x14ac:dyDescent="0.25">
      <c r="A671" s="11">
        <v>45566</v>
      </c>
      <c r="B671" t="s">
        <v>59</v>
      </c>
      <c r="C671" s="10" t="s">
        <v>87</v>
      </c>
      <c r="D671" t="s">
        <v>55</v>
      </c>
      <c r="E671" s="9" t="s">
        <v>56</v>
      </c>
      <c r="F671">
        <v>546</v>
      </c>
      <c r="G671" s="12">
        <v>139230</v>
      </c>
      <c r="H671" s="12">
        <v>136500</v>
      </c>
      <c r="I671" s="12">
        <v>2730</v>
      </c>
    </row>
    <row r="672" spans="1:9" x14ac:dyDescent="0.25">
      <c r="A672" s="11">
        <v>45352</v>
      </c>
      <c r="B672" t="s">
        <v>49</v>
      </c>
      <c r="C672" s="10" t="s">
        <v>85</v>
      </c>
      <c r="D672" t="s">
        <v>52</v>
      </c>
      <c r="E672" s="9" t="s">
        <v>61</v>
      </c>
      <c r="F672">
        <v>1158</v>
      </c>
      <c r="G672" s="12">
        <v>19686</v>
      </c>
      <c r="H672" s="12">
        <v>11580</v>
      </c>
      <c r="I672" s="12">
        <v>8106</v>
      </c>
    </row>
    <row r="673" spans="1:9" x14ac:dyDescent="0.25">
      <c r="A673" s="11">
        <v>45383</v>
      </c>
      <c r="B673" t="s">
        <v>53</v>
      </c>
      <c r="C673" s="10" t="s">
        <v>84</v>
      </c>
      <c r="D673" t="s">
        <v>50</v>
      </c>
      <c r="E673" s="9" t="s">
        <v>61</v>
      </c>
      <c r="F673">
        <v>1614</v>
      </c>
      <c r="G673" s="12">
        <v>20578.5</v>
      </c>
      <c r="H673" s="12">
        <v>16140</v>
      </c>
      <c r="I673" s="12">
        <v>4438.5</v>
      </c>
    </row>
    <row r="674" spans="1:9" x14ac:dyDescent="0.25">
      <c r="A674" s="11">
        <v>45383</v>
      </c>
      <c r="B674" t="s">
        <v>49</v>
      </c>
      <c r="C674" s="10" t="s">
        <v>87</v>
      </c>
      <c r="D674" t="s">
        <v>55</v>
      </c>
      <c r="E674" s="9" t="s">
        <v>61</v>
      </c>
      <c r="F674">
        <v>2535</v>
      </c>
      <c r="G674" s="12">
        <v>15083.25</v>
      </c>
      <c r="H674" s="12">
        <v>12675</v>
      </c>
      <c r="I674" s="12">
        <v>2408.25</v>
      </c>
    </row>
    <row r="675" spans="1:9" x14ac:dyDescent="0.25">
      <c r="A675" s="11">
        <v>45413</v>
      </c>
      <c r="B675" t="s">
        <v>49</v>
      </c>
      <c r="C675" s="10" t="s">
        <v>87</v>
      </c>
      <c r="D675" t="s">
        <v>55</v>
      </c>
      <c r="E675" s="9" t="s">
        <v>61</v>
      </c>
      <c r="F675">
        <v>2851</v>
      </c>
      <c r="G675" s="12">
        <v>848172.5</v>
      </c>
      <c r="H675" s="12">
        <v>741260</v>
      </c>
      <c r="I675" s="12">
        <v>106912.5</v>
      </c>
    </row>
    <row r="676" spans="1:9" x14ac:dyDescent="0.25">
      <c r="A676" s="11">
        <v>45505</v>
      </c>
      <c r="B676" t="s">
        <v>53</v>
      </c>
      <c r="C676" s="10" t="s">
        <v>84</v>
      </c>
      <c r="D676" t="s">
        <v>50</v>
      </c>
      <c r="E676" s="9" t="s">
        <v>61</v>
      </c>
      <c r="F676">
        <v>2559</v>
      </c>
      <c r="G676" s="12">
        <v>32627.25</v>
      </c>
      <c r="H676" s="12">
        <v>25590</v>
      </c>
      <c r="I676" s="12">
        <v>7037.25</v>
      </c>
    </row>
    <row r="677" spans="1:9" x14ac:dyDescent="0.25">
      <c r="A677" s="11">
        <v>45200</v>
      </c>
      <c r="B677" t="s">
        <v>49</v>
      </c>
      <c r="C677" s="10" t="s">
        <v>88</v>
      </c>
      <c r="D677" t="s">
        <v>60</v>
      </c>
      <c r="E677" s="9" t="s">
        <v>61</v>
      </c>
      <c r="F677">
        <v>267</v>
      </c>
      <c r="G677" s="12">
        <v>4539</v>
      </c>
      <c r="H677" s="12">
        <v>2670</v>
      </c>
      <c r="I677" s="12">
        <v>1869</v>
      </c>
    </row>
    <row r="678" spans="1:9" x14ac:dyDescent="0.25">
      <c r="A678" s="11">
        <v>45566</v>
      </c>
      <c r="B678" t="s">
        <v>58</v>
      </c>
      <c r="C678" s="10" t="s">
        <v>85</v>
      </c>
      <c r="D678" t="s">
        <v>52</v>
      </c>
      <c r="E678" s="9" t="s">
        <v>61</v>
      </c>
      <c r="F678">
        <v>1085</v>
      </c>
      <c r="G678" s="12">
        <v>115281.25</v>
      </c>
      <c r="H678" s="12">
        <v>130200</v>
      </c>
      <c r="I678" s="12">
        <v>-14918.75</v>
      </c>
    </row>
    <row r="679" spans="1:9" x14ac:dyDescent="0.25">
      <c r="A679" s="11">
        <v>45566</v>
      </c>
      <c r="B679" t="s">
        <v>53</v>
      </c>
      <c r="C679" s="10" t="s">
        <v>85</v>
      </c>
      <c r="D679" t="s">
        <v>52</v>
      </c>
      <c r="E679" s="9" t="s">
        <v>61</v>
      </c>
      <c r="F679">
        <v>1175</v>
      </c>
      <c r="G679" s="12">
        <v>14981.25</v>
      </c>
      <c r="H679" s="12">
        <v>11750</v>
      </c>
      <c r="I679" s="12">
        <v>3231.25</v>
      </c>
    </row>
    <row r="680" spans="1:9" x14ac:dyDescent="0.25">
      <c r="A680" s="11">
        <v>45231</v>
      </c>
      <c r="B680" t="s">
        <v>49</v>
      </c>
      <c r="C680" s="10" t="s">
        <v>88</v>
      </c>
      <c r="D680" t="s">
        <v>60</v>
      </c>
      <c r="E680" s="9" t="s">
        <v>61</v>
      </c>
      <c r="F680">
        <v>2007</v>
      </c>
      <c r="G680" s="12">
        <v>597082.5</v>
      </c>
      <c r="H680" s="12">
        <v>521820</v>
      </c>
      <c r="I680" s="12">
        <v>75262.5</v>
      </c>
    </row>
    <row r="681" spans="1:9" x14ac:dyDescent="0.25">
      <c r="A681" s="11">
        <v>45231</v>
      </c>
      <c r="B681" t="s">
        <v>49</v>
      </c>
      <c r="C681" s="10" t="s">
        <v>87</v>
      </c>
      <c r="D681" t="s">
        <v>55</v>
      </c>
      <c r="E681" s="9" t="s">
        <v>61</v>
      </c>
      <c r="F681">
        <v>2151</v>
      </c>
      <c r="G681" s="12">
        <v>639922.5</v>
      </c>
      <c r="H681" s="12">
        <v>559260</v>
      </c>
      <c r="I681" s="12">
        <v>80662.5</v>
      </c>
    </row>
    <row r="682" spans="1:9" x14ac:dyDescent="0.25">
      <c r="A682" s="11">
        <v>45627</v>
      </c>
      <c r="B682" t="s">
        <v>57</v>
      </c>
      <c r="C682" s="10" t="s">
        <v>88</v>
      </c>
      <c r="D682" t="s">
        <v>60</v>
      </c>
      <c r="E682" s="9" t="s">
        <v>61</v>
      </c>
      <c r="F682">
        <v>914</v>
      </c>
      <c r="G682" s="12">
        <v>9322.7999999999993</v>
      </c>
      <c r="H682" s="12">
        <v>2742</v>
      </c>
      <c r="I682" s="12">
        <v>6580.7999999999993</v>
      </c>
    </row>
    <row r="683" spans="1:9" x14ac:dyDescent="0.25">
      <c r="A683" s="11">
        <v>45627</v>
      </c>
      <c r="B683" t="s">
        <v>49</v>
      </c>
      <c r="C683" s="10" t="s">
        <v>86</v>
      </c>
      <c r="D683" t="s">
        <v>54</v>
      </c>
      <c r="E683" s="9" t="s">
        <v>61</v>
      </c>
      <c r="F683">
        <v>293</v>
      </c>
      <c r="G683" s="12">
        <v>4981</v>
      </c>
      <c r="H683" s="12">
        <v>2930</v>
      </c>
      <c r="I683" s="12">
        <v>2051</v>
      </c>
    </row>
    <row r="684" spans="1:9" x14ac:dyDescent="0.25">
      <c r="A684" s="11">
        <v>45352</v>
      </c>
      <c r="B684" t="s">
        <v>57</v>
      </c>
      <c r="C684" s="10" t="s">
        <v>87</v>
      </c>
      <c r="D684" t="s">
        <v>55</v>
      </c>
      <c r="E684" s="9" t="s">
        <v>62</v>
      </c>
      <c r="F684">
        <v>500</v>
      </c>
      <c r="G684" s="12">
        <v>5100</v>
      </c>
      <c r="H684" s="12">
        <v>1500</v>
      </c>
      <c r="I684" s="12">
        <v>3600</v>
      </c>
    </row>
    <row r="685" spans="1:9" x14ac:dyDescent="0.25">
      <c r="A685" s="11">
        <v>45413</v>
      </c>
      <c r="B685" t="s">
        <v>53</v>
      </c>
      <c r="C685" s="10" t="s">
        <v>86</v>
      </c>
      <c r="D685" t="s">
        <v>54</v>
      </c>
      <c r="E685" s="9" t="s">
        <v>62</v>
      </c>
      <c r="F685">
        <v>2826</v>
      </c>
      <c r="G685" s="12">
        <v>36031.5</v>
      </c>
      <c r="H685" s="12">
        <v>28260</v>
      </c>
      <c r="I685" s="12">
        <v>7771.5</v>
      </c>
    </row>
    <row r="686" spans="1:9" x14ac:dyDescent="0.25">
      <c r="A686" s="11">
        <v>45536</v>
      </c>
      <c r="B686" t="s">
        <v>58</v>
      </c>
      <c r="C686" s="10" t="s">
        <v>86</v>
      </c>
      <c r="D686" t="s">
        <v>54</v>
      </c>
      <c r="E686" s="9" t="s">
        <v>62</v>
      </c>
      <c r="F686">
        <v>663</v>
      </c>
      <c r="G686" s="12">
        <v>70443.75</v>
      </c>
      <c r="H686" s="12">
        <v>79560</v>
      </c>
      <c r="I686" s="12">
        <v>-9116.25</v>
      </c>
    </row>
    <row r="687" spans="1:9" x14ac:dyDescent="0.25">
      <c r="A687" s="11">
        <v>45231</v>
      </c>
      <c r="B687" t="s">
        <v>59</v>
      </c>
      <c r="C687" s="10" t="s">
        <v>88</v>
      </c>
      <c r="D687" t="s">
        <v>60</v>
      </c>
      <c r="E687" s="9" t="s">
        <v>62</v>
      </c>
      <c r="F687">
        <v>2574</v>
      </c>
      <c r="G687" s="12">
        <v>656370</v>
      </c>
      <c r="H687" s="12">
        <v>643500</v>
      </c>
      <c r="I687" s="12">
        <v>12870</v>
      </c>
    </row>
    <row r="688" spans="1:9" x14ac:dyDescent="0.25">
      <c r="A688" s="11">
        <v>45261</v>
      </c>
      <c r="B688" t="s">
        <v>58</v>
      </c>
      <c r="C688" s="10" t="s">
        <v>88</v>
      </c>
      <c r="D688" t="s">
        <v>60</v>
      </c>
      <c r="E688" s="9" t="s">
        <v>62</v>
      </c>
      <c r="F688">
        <v>2438</v>
      </c>
      <c r="G688" s="12">
        <v>259037.5</v>
      </c>
      <c r="H688" s="12">
        <v>292560</v>
      </c>
      <c r="I688" s="12">
        <v>-33522.5</v>
      </c>
    </row>
    <row r="689" spans="1:9" x14ac:dyDescent="0.25">
      <c r="A689" s="11">
        <v>45627</v>
      </c>
      <c r="B689" t="s">
        <v>57</v>
      </c>
      <c r="C689" s="10" t="s">
        <v>88</v>
      </c>
      <c r="D689" t="s">
        <v>60</v>
      </c>
      <c r="E689" s="9" t="s">
        <v>62</v>
      </c>
      <c r="F689">
        <v>914</v>
      </c>
      <c r="G689" s="12">
        <v>9322.7999999999993</v>
      </c>
      <c r="H689" s="12">
        <v>2742</v>
      </c>
      <c r="I689" s="12">
        <v>6580.7999999999993</v>
      </c>
    </row>
    <row r="690" spans="1:9" x14ac:dyDescent="0.25">
      <c r="A690" s="11">
        <v>45474</v>
      </c>
      <c r="B690" t="s">
        <v>49</v>
      </c>
      <c r="C690" s="10" t="s">
        <v>84</v>
      </c>
      <c r="D690" t="s">
        <v>50</v>
      </c>
      <c r="E690" s="9" t="s">
        <v>63</v>
      </c>
      <c r="F690">
        <v>865.5</v>
      </c>
      <c r="G690" s="12">
        <v>14713.5</v>
      </c>
      <c r="H690" s="12">
        <v>8655</v>
      </c>
      <c r="I690" s="12">
        <v>6058.5</v>
      </c>
    </row>
    <row r="691" spans="1:9" x14ac:dyDescent="0.25">
      <c r="A691" s="11">
        <v>45474</v>
      </c>
      <c r="B691" t="s">
        <v>53</v>
      </c>
      <c r="C691" s="10" t="s">
        <v>85</v>
      </c>
      <c r="D691" t="s">
        <v>52</v>
      </c>
      <c r="E691" s="9" t="s">
        <v>63</v>
      </c>
      <c r="F691">
        <v>492</v>
      </c>
      <c r="G691" s="12">
        <v>6273</v>
      </c>
      <c r="H691" s="12">
        <v>4920</v>
      </c>
      <c r="I691" s="12">
        <v>1353</v>
      </c>
    </row>
    <row r="692" spans="1:9" x14ac:dyDescent="0.25">
      <c r="A692" s="11">
        <v>45200</v>
      </c>
      <c r="B692" t="s">
        <v>49</v>
      </c>
      <c r="C692" s="10" t="s">
        <v>88</v>
      </c>
      <c r="D692" t="s">
        <v>60</v>
      </c>
      <c r="E692" s="9" t="s">
        <v>63</v>
      </c>
      <c r="F692">
        <v>267</v>
      </c>
      <c r="G692" s="12">
        <v>4539</v>
      </c>
      <c r="H692" s="12">
        <v>2670</v>
      </c>
      <c r="I692" s="12">
        <v>1869</v>
      </c>
    </row>
    <row r="693" spans="1:9" x14ac:dyDescent="0.25">
      <c r="A693" s="11">
        <v>45566</v>
      </c>
      <c r="B693" t="s">
        <v>53</v>
      </c>
      <c r="C693" s="10" t="s">
        <v>85</v>
      </c>
      <c r="D693" t="s">
        <v>52</v>
      </c>
      <c r="E693" s="9" t="s">
        <v>63</v>
      </c>
      <c r="F693">
        <v>1175</v>
      </c>
      <c r="G693" s="12">
        <v>14981.25</v>
      </c>
      <c r="H693" s="12">
        <v>11750</v>
      </c>
      <c r="I693" s="12">
        <v>3231.25</v>
      </c>
    </row>
    <row r="694" spans="1:9" x14ac:dyDescent="0.25">
      <c r="A694" s="11">
        <v>45231</v>
      </c>
      <c r="B694" t="s">
        <v>58</v>
      </c>
      <c r="C694" s="10" t="s">
        <v>84</v>
      </c>
      <c r="D694" t="s">
        <v>50</v>
      </c>
      <c r="E694" s="9" t="s">
        <v>63</v>
      </c>
      <c r="F694">
        <v>2954</v>
      </c>
      <c r="G694" s="12">
        <v>313862.5</v>
      </c>
      <c r="H694" s="12">
        <v>354480</v>
      </c>
      <c r="I694" s="12">
        <v>-40617.5</v>
      </c>
    </row>
    <row r="695" spans="1:9" x14ac:dyDescent="0.25">
      <c r="A695" s="11">
        <v>45597</v>
      </c>
      <c r="B695" t="s">
        <v>58</v>
      </c>
      <c r="C695" s="10" t="s">
        <v>85</v>
      </c>
      <c r="D695" t="s">
        <v>52</v>
      </c>
      <c r="E695" s="9" t="s">
        <v>63</v>
      </c>
      <c r="F695">
        <v>552</v>
      </c>
      <c r="G695" s="12">
        <v>58650</v>
      </c>
      <c r="H695" s="12">
        <v>66240</v>
      </c>
      <c r="I695" s="12">
        <v>-7590</v>
      </c>
    </row>
    <row r="696" spans="1:9" x14ac:dyDescent="0.25">
      <c r="A696" s="11">
        <v>45627</v>
      </c>
      <c r="B696" t="s">
        <v>49</v>
      </c>
      <c r="C696" s="10" t="s">
        <v>86</v>
      </c>
      <c r="D696" t="s">
        <v>54</v>
      </c>
      <c r="E696" s="9" t="s">
        <v>63</v>
      </c>
      <c r="F696">
        <v>293</v>
      </c>
      <c r="G696" s="12">
        <v>4981</v>
      </c>
      <c r="H696" s="12">
        <v>2930</v>
      </c>
      <c r="I696" s="12">
        <v>2051</v>
      </c>
    </row>
    <row r="697" spans="1:9" x14ac:dyDescent="0.25">
      <c r="A697" s="11">
        <v>45352</v>
      </c>
      <c r="B697" t="s">
        <v>59</v>
      </c>
      <c r="C697" s="10" t="s">
        <v>86</v>
      </c>
      <c r="D697" t="s">
        <v>54</v>
      </c>
      <c r="E697" s="9" t="s">
        <v>64</v>
      </c>
      <c r="F697">
        <v>2475</v>
      </c>
      <c r="G697" s="12">
        <v>631125</v>
      </c>
      <c r="H697" s="12">
        <v>618750</v>
      </c>
      <c r="I697" s="12">
        <v>12375</v>
      </c>
    </row>
    <row r="698" spans="1:9" x14ac:dyDescent="0.25">
      <c r="A698" s="11">
        <v>45566</v>
      </c>
      <c r="B698" t="s">
        <v>59</v>
      </c>
      <c r="C698" s="10" t="s">
        <v>87</v>
      </c>
      <c r="D698" t="s">
        <v>55</v>
      </c>
      <c r="E698" s="9" t="s">
        <v>64</v>
      </c>
      <c r="F698">
        <v>546</v>
      </c>
      <c r="G698" s="12">
        <v>139230</v>
      </c>
      <c r="H698" s="12">
        <v>136500</v>
      </c>
      <c r="I698" s="12">
        <v>2730</v>
      </c>
    </row>
    <row r="699" spans="1:9" x14ac:dyDescent="0.25">
      <c r="A699" s="11">
        <v>45323</v>
      </c>
      <c r="B699" t="s">
        <v>49</v>
      </c>
      <c r="C699" s="10" t="s">
        <v>87</v>
      </c>
      <c r="D699" t="s">
        <v>55</v>
      </c>
      <c r="E699" s="9" t="s">
        <v>56</v>
      </c>
      <c r="F699">
        <v>1368</v>
      </c>
      <c r="G699" s="12">
        <v>8139.6</v>
      </c>
      <c r="H699" s="12">
        <v>6840</v>
      </c>
      <c r="I699" s="12">
        <v>1299.6000000000004</v>
      </c>
    </row>
    <row r="700" spans="1:9" x14ac:dyDescent="0.25">
      <c r="A700" s="11">
        <v>45383</v>
      </c>
      <c r="B700" t="s">
        <v>49</v>
      </c>
      <c r="C700" s="10" t="s">
        <v>84</v>
      </c>
      <c r="D700" t="s">
        <v>50</v>
      </c>
      <c r="E700" s="9" t="s">
        <v>61</v>
      </c>
      <c r="F700">
        <v>723</v>
      </c>
      <c r="G700" s="12">
        <v>4301.8500000000004</v>
      </c>
      <c r="H700" s="12">
        <v>3615</v>
      </c>
      <c r="I700" s="12">
        <v>686.85000000000014</v>
      </c>
    </row>
    <row r="701" spans="1:9" x14ac:dyDescent="0.25">
      <c r="A701" s="11">
        <v>45413</v>
      </c>
      <c r="B701" t="s">
        <v>57</v>
      </c>
      <c r="C701" s="10" t="s">
        <v>88</v>
      </c>
      <c r="D701" t="s">
        <v>60</v>
      </c>
      <c r="E701" s="9" t="s">
        <v>63</v>
      </c>
      <c r="F701">
        <v>1806</v>
      </c>
      <c r="G701" s="12">
        <v>18421.2</v>
      </c>
      <c r="H701" s="12">
        <v>5418</v>
      </c>
      <c r="I701" s="12">
        <v>13003.2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zoomScale="115" zoomScaleNormal="115" workbookViewId="0">
      <selection activeCell="E23" sqref="E23"/>
    </sheetView>
  </sheetViews>
  <sheetFormatPr defaultColWidth="0" defaultRowHeight="15" zeroHeight="1" x14ac:dyDescent="0.25"/>
  <cols>
    <col min="1" max="1" width="4" customWidth="1"/>
    <col min="2" max="2" width="46.28515625" customWidth="1"/>
    <col min="3" max="3" width="61" customWidth="1"/>
    <col min="4" max="4" width="1.42578125" customWidth="1"/>
    <col min="5" max="7" width="9.140625" customWidth="1"/>
    <col min="8" max="16384" width="9.140625" hidden="1"/>
  </cols>
  <sheetData>
    <row r="1" spans="1:8" ht="51" customHeight="1" x14ac:dyDescent="0.25">
      <c r="A1" s="7" t="s">
        <v>150</v>
      </c>
      <c r="B1" s="7"/>
      <c r="C1" s="7"/>
      <c r="D1" s="7"/>
      <c r="E1" s="7"/>
      <c r="F1" s="7"/>
      <c r="G1" s="7"/>
      <c r="H1" s="7"/>
    </row>
    <row r="2" spans="1:8" x14ac:dyDescent="0.25"/>
    <row r="3" spans="1:8" ht="18.75" x14ac:dyDescent="0.3">
      <c r="B3" s="40" t="s">
        <v>151</v>
      </c>
    </row>
    <row r="4" spans="1:8" x14ac:dyDescent="0.25">
      <c r="B4" s="2" t="s">
        <v>9</v>
      </c>
      <c r="C4" s="3" t="s">
        <v>10</v>
      </c>
    </row>
    <row r="5" spans="1:8" x14ac:dyDescent="0.25">
      <c r="B5" s="2" t="s">
        <v>11</v>
      </c>
      <c r="C5" s="3" t="s">
        <v>12</v>
      </c>
    </row>
    <row r="6" spans="1:8" x14ac:dyDescent="0.25">
      <c r="B6" s="2" t="s">
        <v>13</v>
      </c>
      <c r="C6" s="3" t="s">
        <v>14</v>
      </c>
    </row>
    <row r="7" spans="1:8" x14ac:dyDescent="0.25">
      <c r="B7" s="2" t="s">
        <v>15</v>
      </c>
      <c r="C7" s="3" t="s">
        <v>16</v>
      </c>
    </row>
    <row r="8" spans="1:8" x14ac:dyDescent="0.25">
      <c r="B8" s="2" t="s">
        <v>17</v>
      </c>
      <c r="C8" s="3" t="s">
        <v>18</v>
      </c>
    </row>
    <row r="9" spans="1:8" x14ac:dyDescent="0.25">
      <c r="B9" s="2" t="s">
        <v>19</v>
      </c>
      <c r="C9" s="3" t="s">
        <v>20</v>
      </c>
    </row>
    <row r="10" spans="1:8" x14ac:dyDescent="0.25">
      <c r="B10" s="2" t="s">
        <v>21</v>
      </c>
      <c r="C10" s="3" t="s">
        <v>22</v>
      </c>
    </row>
    <row r="11" spans="1:8" x14ac:dyDescent="0.25">
      <c r="B11" s="2" t="s">
        <v>23</v>
      </c>
      <c r="C11" s="3" t="s">
        <v>24</v>
      </c>
    </row>
    <row r="12" spans="1:8" x14ac:dyDescent="0.25">
      <c r="B12" s="2" t="s">
        <v>25</v>
      </c>
      <c r="C12" s="3" t="s">
        <v>26</v>
      </c>
    </row>
    <row r="13" spans="1:8" x14ac:dyDescent="0.25">
      <c r="B13" s="2" t="s">
        <v>27</v>
      </c>
      <c r="C13" s="3" t="s">
        <v>28</v>
      </c>
    </row>
    <row r="14" spans="1:8" x14ac:dyDescent="0.25">
      <c r="B14" s="2" t="s">
        <v>29</v>
      </c>
      <c r="C14" s="3" t="s">
        <v>30</v>
      </c>
    </row>
    <row r="15" spans="1:8" x14ac:dyDescent="0.25">
      <c r="B15" s="2" t="s">
        <v>31</v>
      </c>
      <c r="C15" s="3" t="s">
        <v>32</v>
      </c>
    </row>
    <row r="16" spans="1:8" x14ac:dyDescent="0.25">
      <c r="B16" s="2" t="s">
        <v>33</v>
      </c>
      <c r="C16" s="3" t="s">
        <v>34</v>
      </c>
    </row>
    <row r="17" spans="2:3" x14ac:dyDescent="0.25">
      <c r="B17" s="2" t="s">
        <v>35</v>
      </c>
      <c r="C17" s="3" t="s">
        <v>36</v>
      </c>
    </row>
    <row r="18" spans="2:3" x14ac:dyDescent="0.25">
      <c r="B18" s="2"/>
      <c r="C18" s="3"/>
    </row>
    <row r="19" spans="2:3" x14ac:dyDescent="0.25">
      <c r="B19" s="1" t="s">
        <v>37</v>
      </c>
    </row>
    <row r="20" spans="2:3" x14ac:dyDescent="0.25">
      <c r="B20" s="2" t="s">
        <v>38</v>
      </c>
      <c r="C20" s="3" t="s">
        <v>39</v>
      </c>
    </row>
    <row r="21" spans="2:3" x14ac:dyDescent="0.25">
      <c r="B21" s="2"/>
      <c r="C21" s="3"/>
    </row>
    <row r="22" spans="2:3" x14ac:dyDescent="0.25">
      <c r="B22" s="1" t="s">
        <v>40</v>
      </c>
      <c r="C22" s="3"/>
    </row>
    <row r="23" spans="2:3" x14ac:dyDescent="0.25"/>
    <row r="24" spans="2:3" x14ac:dyDescent="0.25"/>
    <row r="25" spans="2:3" x14ac:dyDescent="0.25"/>
    <row r="26" spans="2:3" x14ac:dyDescent="0.25"/>
    <row r="27" spans="2:3" x14ac:dyDescent="0.25"/>
    <row r="28" spans="2:3" x14ac:dyDescent="0.25"/>
    <row r="29" spans="2:3" x14ac:dyDescent="0.25"/>
    <row r="30" spans="2:3" x14ac:dyDescent="0.25"/>
    <row r="31" spans="2:3" x14ac:dyDescent="0.25"/>
    <row r="32" spans="2:3" x14ac:dyDescent="0.25"/>
    <row r="33" x14ac:dyDescent="0.25"/>
    <row r="34" x14ac:dyDescent="0.25"/>
    <row r="35" x14ac:dyDescent="0.25"/>
  </sheetData>
  <hyperlinks>
    <hyperlink ref="C11" r:id="rId1" xr:uid="{038998E4-0014-4A81-9203-5D2ADFA68058}"/>
    <hyperlink ref="C20" r:id="rId2" xr:uid="{EADAD965-8DC6-45D9-8D53-73D3EF04FEC7}"/>
    <hyperlink ref="C10" r:id="rId3" xr:uid="{F227F448-016C-426E-970F-EAAAF5E08AD1}"/>
    <hyperlink ref="C4" r:id="rId4" xr:uid="{A507D987-5B9B-4B33-A65C-9356F3F705C6}"/>
    <hyperlink ref="C5" r:id="rId5" xr:uid="{53486588-E007-491F-BC15-4442DD57ABF1}"/>
    <hyperlink ref="C6" r:id="rId6" xr:uid="{C85AE476-008D-4A1D-B7FD-5313A0299D82}"/>
    <hyperlink ref="C7" r:id="rId7" xr:uid="{FB8E88B7-A576-49D4-B6BB-3BA1DC493EAD}"/>
    <hyperlink ref="C8" r:id="rId8" xr:uid="{0156FA2A-8263-4734-A72F-E24048BF94FF}"/>
    <hyperlink ref="C9" r:id="rId9" xr:uid="{3713E75B-1796-435A-BD92-229997677D60}"/>
    <hyperlink ref="C12" r:id="rId10" xr:uid="{AB20A9AD-BAA2-450A-820A-F6FF148068C0}"/>
    <hyperlink ref="C13" r:id="rId11" xr:uid="{CEC07DA0-3EFD-41D1-AD4A-F5B7FA220682}"/>
    <hyperlink ref="C14" r:id="rId12" xr:uid="{047D8E6A-BC21-4621-84A0-758CE29BEFC6}"/>
    <hyperlink ref="C15" r:id="rId13" xr:uid="{2256B14F-C23D-43ED-B65A-1A2AB6EA7DCB}"/>
    <hyperlink ref="C16" r:id="rId14" xr:uid="{D07AA9E9-95A5-492A-A118-A728D44F4904}"/>
    <hyperlink ref="C17" r:id="rId15" xr:uid="{FEA884D9-F3FA-4C59-8E42-6C0A8BE7329D}"/>
  </hyperlinks>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751F1-0960-4650-BC6D-021B2F78A774}">
  <dimension ref="A1:P15"/>
  <sheetViews>
    <sheetView zoomScale="145" zoomScaleNormal="145" workbookViewId="0">
      <selection activeCell="D8" sqref="D8"/>
    </sheetView>
  </sheetViews>
  <sheetFormatPr defaultRowHeight="16.5" x14ac:dyDescent="0.3"/>
  <cols>
    <col min="1" max="1" width="3.42578125" style="4" customWidth="1"/>
    <col min="2" max="2" width="17" style="4" bestFit="1" customWidth="1"/>
    <col min="3" max="4" width="12.7109375" style="4" bestFit="1" customWidth="1"/>
    <col min="5" max="5" width="15.5703125" style="4" customWidth="1"/>
    <col min="6" max="6" width="16.85546875" style="4" customWidth="1"/>
    <col min="7" max="7" width="9" style="4" bestFit="1" customWidth="1"/>
    <col min="8" max="8" width="10" style="4" bestFit="1" customWidth="1"/>
    <col min="9" max="9" width="11.85546875" style="4" bestFit="1" customWidth="1"/>
    <col min="10" max="10" width="10" style="4" bestFit="1" customWidth="1"/>
    <col min="11" max="11" width="9.28515625" style="4" bestFit="1" customWidth="1"/>
    <col min="12" max="15" width="9.28515625" style="4" customWidth="1"/>
    <col min="16" max="16" width="17" style="4" bestFit="1" customWidth="1"/>
    <col min="17" max="18" width="15.85546875" style="4" customWidth="1"/>
    <col min="19" max="16384" width="9.140625" style="4"/>
  </cols>
  <sheetData>
    <row r="1" spans="1:16" s="8" customFormat="1" ht="48.75" customHeight="1" x14ac:dyDescent="0.3">
      <c r="A1" s="7" t="s">
        <v>89</v>
      </c>
      <c r="B1" s="7"/>
      <c r="C1" s="7"/>
      <c r="D1" s="7"/>
      <c r="E1" s="7"/>
      <c r="F1" s="7"/>
      <c r="G1" s="7"/>
      <c r="H1" s="7"/>
      <c r="I1" s="7"/>
      <c r="J1" s="7"/>
      <c r="K1" s="7"/>
      <c r="L1" s="7"/>
      <c r="M1" s="7"/>
      <c r="N1" s="7"/>
      <c r="O1" s="7"/>
      <c r="P1" s="7"/>
    </row>
    <row r="3" spans="1:16" x14ac:dyDescent="0.3">
      <c r="B3" s="30" t="s">
        <v>136</v>
      </c>
      <c r="C3" s="29"/>
      <c r="D3" s="30" t="s">
        <v>137</v>
      </c>
      <c r="E3" s="30" t="s">
        <v>138</v>
      </c>
      <c r="F3" s="30" t="s">
        <v>139</v>
      </c>
      <c r="G3" s="30" t="s">
        <v>146</v>
      </c>
    </row>
    <row r="4" spans="1:16" x14ac:dyDescent="0.3">
      <c r="B4" s="28">
        <v>45658</v>
      </c>
      <c r="D4" s="29">
        <v>1</v>
      </c>
      <c r="E4" s="4" t="s">
        <v>118</v>
      </c>
      <c r="F4" s="4" t="s">
        <v>127</v>
      </c>
      <c r="G4" s="38"/>
    </row>
    <row r="5" spans="1:16" x14ac:dyDescent="0.3">
      <c r="B5" s="28">
        <v>45659</v>
      </c>
      <c r="D5" s="29">
        <v>2</v>
      </c>
      <c r="E5" s="4" t="s">
        <v>119</v>
      </c>
      <c r="F5" s="4" t="s">
        <v>128</v>
      </c>
      <c r="G5" s="39"/>
      <c r="M5"/>
    </row>
    <row r="6" spans="1:16" x14ac:dyDescent="0.3">
      <c r="B6" s="28">
        <v>45660</v>
      </c>
      <c r="D6" s="29">
        <v>3</v>
      </c>
      <c r="E6" s="4" t="s">
        <v>120</v>
      </c>
      <c r="F6" s="4" t="s">
        <v>129</v>
      </c>
      <c r="G6" s="39"/>
    </row>
    <row r="7" spans="1:16" x14ac:dyDescent="0.3">
      <c r="B7" s="28">
        <v>45661</v>
      </c>
      <c r="D7" s="29">
        <v>4</v>
      </c>
      <c r="E7" s="4" t="s">
        <v>121</v>
      </c>
      <c r="F7" s="4" t="s">
        <v>130</v>
      </c>
      <c r="G7" s="39"/>
    </row>
    <row r="8" spans="1:16" x14ac:dyDescent="0.3">
      <c r="B8" s="28">
        <v>45662</v>
      </c>
      <c r="D8" s="29">
        <v>5</v>
      </c>
      <c r="E8" s="4" t="s">
        <v>90</v>
      </c>
      <c r="F8" s="4" t="s">
        <v>131</v>
      </c>
      <c r="G8" s="39"/>
    </row>
    <row r="9" spans="1:16" x14ac:dyDescent="0.3">
      <c r="B9" s="28">
        <v>45663</v>
      </c>
      <c r="D9" s="29">
        <v>6</v>
      </c>
      <c r="E9" s="4" t="s">
        <v>122</v>
      </c>
      <c r="F9" s="4" t="s">
        <v>132</v>
      </c>
      <c r="G9" s="39"/>
    </row>
    <row r="10" spans="1:16" x14ac:dyDescent="0.3">
      <c r="B10" s="28">
        <v>45664</v>
      </c>
      <c r="D10" s="29">
        <v>7</v>
      </c>
      <c r="E10" s="4" t="s">
        <v>123</v>
      </c>
      <c r="F10" s="4" t="s">
        <v>133</v>
      </c>
      <c r="G10" s="39"/>
    </row>
    <row r="11" spans="1:16" x14ac:dyDescent="0.3">
      <c r="B11" s="28">
        <v>45665</v>
      </c>
      <c r="D11" s="29">
        <v>8</v>
      </c>
      <c r="E11" s="4" t="s">
        <v>124</v>
      </c>
      <c r="G11" s="39"/>
    </row>
    <row r="12" spans="1:16" x14ac:dyDescent="0.3">
      <c r="B12" s="28">
        <v>45666</v>
      </c>
      <c r="D12" s="29">
        <v>9</v>
      </c>
      <c r="E12" s="4" t="s">
        <v>125</v>
      </c>
    </row>
    <row r="13" spans="1:16" x14ac:dyDescent="0.3">
      <c r="B13" s="28">
        <v>45667</v>
      </c>
      <c r="D13" s="29">
        <v>10</v>
      </c>
      <c r="E13" s="4" t="s">
        <v>126</v>
      </c>
    </row>
    <row r="14" spans="1:16" x14ac:dyDescent="0.3">
      <c r="B14" s="28">
        <v>45668</v>
      </c>
      <c r="E14" s="4" t="s">
        <v>134</v>
      </c>
    </row>
    <row r="15" spans="1:16" x14ac:dyDescent="0.3">
      <c r="B15" s="28">
        <v>45669</v>
      </c>
      <c r="E15" s="4" t="s">
        <v>135</v>
      </c>
    </row>
  </sheetData>
  <sortState xmlns:xlrd2="http://schemas.microsoft.com/office/spreadsheetml/2017/richdata2" ref="E5:E29">
    <sortCondition ref="E5:E29"/>
  </sortState>
  <phoneticPr fontId="9"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0CD72-D226-40FD-B207-756D348FBDB8}">
  <dimension ref="A1:P10"/>
  <sheetViews>
    <sheetView zoomScale="145" zoomScaleNormal="145" workbookViewId="0">
      <selection activeCell="G5" sqref="G5"/>
    </sheetView>
  </sheetViews>
  <sheetFormatPr defaultRowHeight="15" x14ac:dyDescent="0.25"/>
  <cols>
    <col min="1" max="1" width="11.140625" customWidth="1"/>
  </cols>
  <sheetData>
    <row r="1" spans="1:16" s="8" customFormat="1" ht="48.75" customHeight="1" x14ac:dyDescent="0.3">
      <c r="A1" s="7" t="s">
        <v>91</v>
      </c>
      <c r="B1" s="7"/>
      <c r="C1" s="7"/>
      <c r="D1" s="7"/>
      <c r="E1" s="7"/>
      <c r="F1" s="7"/>
      <c r="G1" s="7"/>
      <c r="H1" s="7"/>
      <c r="I1" s="7"/>
      <c r="J1" s="7"/>
      <c r="K1" s="7"/>
      <c r="L1" s="7"/>
      <c r="M1" s="7"/>
      <c r="N1" s="7"/>
      <c r="O1" s="7"/>
      <c r="P1" s="7"/>
    </row>
    <row r="3" spans="1:16" x14ac:dyDescent="0.25">
      <c r="A3" s="14" t="s">
        <v>145</v>
      </c>
      <c r="B3" s="31" t="s">
        <v>144</v>
      </c>
      <c r="C3" s="31" t="s">
        <v>144</v>
      </c>
      <c r="D3" s="31" t="s">
        <v>148</v>
      </c>
      <c r="E3" s="36" t="s">
        <v>149</v>
      </c>
    </row>
    <row r="4" spans="1:16" x14ac:dyDescent="0.25">
      <c r="A4" t="s">
        <v>140</v>
      </c>
      <c r="B4">
        <v>150</v>
      </c>
      <c r="C4">
        <v>100</v>
      </c>
      <c r="D4">
        <f>B4+C4</f>
        <v>250</v>
      </c>
      <c r="E4" s="37" t="str">
        <f ca="1">IFERROR(_xlfn.FORMULATEXT(D4),"")</f>
        <v>=B4+C4</v>
      </c>
    </row>
    <row r="5" spans="1:16" x14ac:dyDescent="0.25">
      <c r="A5" t="s">
        <v>141</v>
      </c>
      <c r="B5">
        <v>150</v>
      </c>
      <c r="C5">
        <v>100</v>
      </c>
      <c r="D5">
        <f>B5-C5</f>
        <v>50</v>
      </c>
      <c r="E5" s="37" t="str">
        <f t="shared" ref="E5:E7" ca="1" si="0">IFERROR(_xlfn.FORMULATEXT(D5),"")</f>
        <v>=B5-C5</v>
      </c>
    </row>
    <row r="6" spans="1:16" x14ac:dyDescent="0.25">
      <c r="A6" t="s">
        <v>142</v>
      </c>
      <c r="B6">
        <v>150</v>
      </c>
      <c r="C6">
        <v>100</v>
      </c>
      <c r="D6">
        <f>B6*C6</f>
        <v>15000</v>
      </c>
      <c r="E6" s="37" t="str">
        <f t="shared" ca="1" si="0"/>
        <v>=B6*C6</v>
      </c>
    </row>
    <row r="7" spans="1:16" x14ac:dyDescent="0.25">
      <c r="A7" t="s">
        <v>143</v>
      </c>
      <c r="B7">
        <v>150</v>
      </c>
      <c r="C7">
        <v>100</v>
      </c>
      <c r="D7">
        <f>B7/C7</f>
        <v>1.5</v>
      </c>
      <c r="E7" s="37" t="str">
        <f t="shared" ca="1" si="0"/>
        <v>=B7/C7</v>
      </c>
    </row>
    <row r="10" spans="1:16" x14ac:dyDescent="0.25">
      <c r="A10">
        <v>10</v>
      </c>
      <c r="B10">
        <v>6</v>
      </c>
      <c r="C10">
        <v>3</v>
      </c>
      <c r="D10" s="35"/>
      <c r="E10" t="str">
        <f t="shared" ref="E10" ca="1" si="1">IFERROR(_xlfn.FORMULATEXT(D10),"")</f>
        <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ED90D-A8F1-4C92-81BD-1AA7DC45B836}">
  <dimension ref="A1:P18"/>
  <sheetViews>
    <sheetView zoomScale="145" zoomScaleNormal="145" workbookViewId="0">
      <selection activeCell="F6" sqref="F6"/>
    </sheetView>
  </sheetViews>
  <sheetFormatPr defaultRowHeight="15" x14ac:dyDescent="0.25"/>
  <cols>
    <col min="1" max="1" width="3.5703125" customWidth="1"/>
    <col min="2" max="2" width="11.28515625" bestFit="1" customWidth="1"/>
    <col min="4" max="4" width="17.85546875" bestFit="1" customWidth="1"/>
  </cols>
  <sheetData>
    <row r="1" spans="1:16" s="8" customFormat="1" ht="48.75" customHeight="1" x14ac:dyDescent="0.3">
      <c r="A1" s="7" t="s">
        <v>92</v>
      </c>
      <c r="B1" s="7"/>
      <c r="C1" s="7"/>
      <c r="D1" s="7"/>
      <c r="E1" s="7"/>
      <c r="F1" s="7"/>
      <c r="G1" s="7"/>
      <c r="H1" s="7"/>
      <c r="I1" s="7"/>
      <c r="J1" s="7"/>
      <c r="K1" s="7"/>
      <c r="L1" s="7"/>
      <c r="M1" s="7"/>
      <c r="N1" s="7"/>
      <c r="O1" s="7"/>
      <c r="P1" s="7"/>
    </row>
    <row r="3" spans="1:16" x14ac:dyDescent="0.25">
      <c r="B3" s="16" t="s">
        <v>48</v>
      </c>
      <c r="C3" s="16" t="s">
        <v>97</v>
      </c>
    </row>
    <row r="4" spans="1:16" x14ac:dyDescent="0.25">
      <c r="B4" s="15">
        <v>45658</v>
      </c>
      <c r="C4">
        <v>3</v>
      </c>
    </row>
    <row r="5" spans="1:16" x14ac:dyDescent="0.25">
      <c r="B5" s="15">
        <v>45659</v>
      </c>
      <c r="C5">
        <v>9</v>
      </c>
    </row>
    <row r="6" spans="1:16" x14ac:dyDescent="0.25">
      <c r="B6" s="15">
        <v>45660</v>
      </c>
      <c r="C6">
        <v>9</v>
      </c>
    </row>
    <row r="7" spans="1:16" x14ac:dyDescent="0.25">
      <c r="B7" s="15">
        <v>45661</v>
      </c>
      <c r="C7">
        <v>4</v>
      </c>
    </row>
    <row r="8" spans="1:16" x14ac:dyDescent="0.25">
      <c r="B8" s="15">
        <v>45662</v>
      </c>
      <c r="C8">
        <v>10</v>
      </c>
    </row>
    <row r="9" spans="1:16" x14ac:dyDescent="0.25">
      <c r="B9" s="15">
        <v>45663</v>
      </c>
      <c r="C9">
        <v>3</v>
      </c>
    </row>
    <row r="10" spans="1:16" x14ac:dyDescent="0.25">
      <c r="B10" s="15">
        <v>45664</v>
      </c>
      <c r="C10">
        <v>5</v>
      </c>
    </row>
    <row r="11" spans="1:16" x14ac:dyDescent="0.25">
      <c r="B11" s="15">
        <v>45665</v>
      </c>
      <c r="C11">
        <v>3</v>
      </c>
    </row>
    <row r="12" spans="1:16" x14ac:dyDescent="0.25">
      <c r="B12" s="15">
        <v>45666</v>
      </c>
      <c r="C12">
        <v>4</v>
      </c>
    </row>
    <row r="13" spans="1:16" x14ac:dyDescent="0.25">
      <c r="B13" s="15">
        <v>45667</v>
      </c>
      <c r="C13" s="14">
        <v>2</v>
      </c>
    </row>
    <row r="14" spans="1:16" x14ac:dyDescent="0.25">
      <c r="B14" t="s">
        <v>93</v>
      </c>
      <c r="C14">
        <f>SUM(C4:C13)</f>
        <v>52</v>
      </c>
      <c r="D14" t="str">
        <f ca="1">IFERROR(_xlfn.FORMULATEXT(C14),"")</f>
        <v>=SUM(C4:C13)</v>
      </c>
    </row>
    <row r="15" spans="1:16" x14ac:dyDescent="0.25">
      <c r="B15" t="s">
        <v>94</v>
      </c>
      <c r="C15">
        <f>AVERAGE(C4:C13)</f>
        <v>5.2</v>
      </c>
      <c r="D15" t="str">
        <f ca="1">IFERROR(_xlfn.FORMULATEXT(C15),"")</f>
        <v>=AVERAGE(C4:C13)</v>
      </c>
    </row>
    <row r="16" spans="1:16" x14ac:dyDescent="0.25">
      <c r="B16" t="s">
        <v>95</v>
      </c>
      <c r="C16">
        <f>MIN(C4:C13)</f>
        <v>2</v>
      </c>
      <c r="D16" t="str">
        <f ca="1">IFERROR(_xlfn.FORMULATEXT(C16),"")</f>
        <v>=MIN(C4:C13)</v>
      </c>
    </row>
    <row r="17" spans="2:4" x14ac:dyDescent="0.25">
      <c r="B17" t="s">
        <v>96</v>
      </c>
      <c r="C17">
        <f>MAX(C4:C13)</f>
        <v>10</v>
      </c>
      <c r="D17" t="str">
        <f ca="1">IFERROR(_xlfn.FORMULATEXT(C17),"")</f>
        <v>=MAX(C4:C13)</v>
      </c>
    </row>
    <row r="18" spans="2:4" x14ac:dyDescent="0.25">
      <c r="B18" t="s">
        <v>147</v>
      </c>
      <c r="C18" s="35"/>
      <c r="D18" t="str">
        <f ca="1">IFERROR(_xlfn.FORMULATEXT(C18),"")</f>
        <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2026-2ED0-461B-BFD5-E386D9210136}">
  <dimension ref="A1:M17"/>
  <sheetViews>
    <sheetView zoomScale="145" zoomScaleNormal="145" workbookViewId="0">
      <selection activeCell="E3" sqref="E3"/>
    </sheetView>
  </sheetViews>
  <sheetFormatPr defaultRowHeight="15" x14ac:dyDescent="0.25"/>
  <cols>
    <col min="1" max="1" width="3.5703125" customWidth="1"/>
    <col min="3" max="3" width="12.28515625" bestFit="1" customWidth="1"/>
    <col min="4" max="4" width="14.85546875" bestFit="1" customWidth="1"/>
    <col min="5" max="5" width="10.7109375" bestFit="1" customWidth="1"/>
  </cols>
  <sheetData>
    <row r="1" spans="1:13" s="8" customFormat="1" ht="48.75" customHeight="1" x14ac:dyDescent="0.3">
      <c r="A1" s="7" t="s">
        <v>98</v>
      </c>
      <c r="B1" s="7"/>
      <c r="C1" s="7"/>
      <c r="D1" s="7"/>
      <c r="E1" s="7"/>
      <c r="F1" s="7"/>
      <c r="G1" s="7"/>
      <c r="H1" s="7"/>
      <c r="I1" s="7"/>
      <c r="J1" s="7"/>
      <c r="K1" s="7"/>
      <c r="L1" s="7"/>
      <c r="M1" s="7"/>
    </row>
    <row r="3" spans="1:13" x14ac:dyDescent="0.25">
      <c r="B3" s="32" t="s">
        <v>65</v>
      </c>
      <c r="C3" s="32" t="s">
        <v>66</v>
      </c>
      <c r="D3" s="32" t="s">
        <v>43</v>
      </c>
      <c r="E3" s="34" t="s">
        <v>45</v>
      </c>
      <c r="F3" s="34" t="s">
        <v>67</v>
      </c>
    </row>
    <row r="4" spans="1:13" x14ac:dyDescent="0.25">
      <c r="B4">
        <v>2022</v>
      </c>
      <c r="C4" t="s">
        <v>68</v>
      </c>
      <c r="D4" t="s">
        <v>69</v>
      </c>
      <c r="E4" s="20">
        <v>20000</v>
      </c>
      <c r="F4" s="33">
        <v>0.75</v>
      </c>
    </row>
    <row r="5" spans="1:13" x14ac:dyDescent="0.25">
      <c r="B5">
        <v>2020</v>
      </c>
      <c r="C5" t="s">
        <v>70</v>
      </c>
      <c r="D5" t="s">
        <v>71</v>
      </c>
      <c r="E5" s="20">
        <v>3700</v>
      </c>
      <c r="F5" s="33">
        <v>0.22</v>
      </c>
    </row>
    <row r="6" spans="1:13" x14ac:dyDescent="0.25">
      <c r="B6">
        <v>2022</v>
      </c>
      <c r="C6" t="s">
        <v>70</v>
      </c>
      <c r="D6" t="s">
        <v>72</v>
      </c>
      <c r="E6" s="20">
        <v>4000</v>
      </c>
      <c r="F6" s="33">
        <v>0.22</v>
      </c>
    </row>
    <row r="7" spans="1:13" x14ac:dyDescent="0.25">
      <c r="B7">
        <v>2020</v>
      </c>
      <c r="C7" t="s">
        <v>70</v>
      </c>
      <c r="D7" t="s">
        <v>73</v>
      </c>
      <c r="E7" s="20">
        <v>13300</v>
      </c>
      <c r="F7" s="33">
        <v>0.56000000000000005</v>
      </c>
    </row>
    <row r="8" spans="1:13" x14ac:dyDescent="0.25">
      <c r="B8">
        <v>2022</v>
      </c>
      <c r="C8" t="s">
        <v>70</v>
      </c>
      <c r="D8" t="s">
        <v>74</v>
      </c>
      <c r="E8" s="20">
        <v>36000</v>
      </c>
      <c r="F8" s="33">
        <v>1</v>
      </c>
    </row>
    <row r="9" spans="1:13" x14ac:dyDescent="0.25">
      <c r="B9">
        <v>2020</v>
      </c>
      <c r="C9" t="s">
        <v>68</v>
      </c>
      <c r="D9" t="s">
        <v>75</v>
      </c>
      <c r="E9" s="20">
        <v>2300</v>
      </c>
      <c r="F9" s="33">
        <v>0.35</v>
      </c>
    </row>
    <row r="10" spans="1:13" x14ac:dyDescent="0.25">
      <c r="B10">
        <v>2021</v>
      </c>
      <c r="C10" t="s">
        <v>70</v>
      </c>
      <c r="D10" t="s">
        <v>71</v>
      </c>
      <c r="E10" s="20">
        <v>2300</v>
      </c>
      <c r="F10" s="33">
        <v>0.28000000000000003</v>
      </c>
    </row>
    <row r="11" spans="1:13" x14ac:dyDescent="0.25">
      <c r="B11">
        <v>2021</v>
      </c>
      <c r="C11" t="s">
        <v>68</v>
      </c>
      <c r="D11" t="s">
        <v>76</v>
      </c>
      <c r="E11" s="20">
        <v>3400</v>
      </c>
      <c r="F11" s="33">
        <v>0.36</v>
      </c>
    </row>
    <row r="12" spans="1:13" x14ac:dyDescent="0.25">
      <c r="B12">
        <v>2021</v>
      </c>
      <c r="C12" t="s">
        <v>77</v>
      </c>
      <c r="D12" t="s">
        <v>78</v>
      </c>
      <c r="E12" s="20">
        <v>6300</v>
      </c>
      <c r="F12" s="33">
        <v>0.4</v>
      </c>
    </row>
    <row r="13" spans="1:13" x14ac:dyDescent="0.25">
      <c r="B13">
        <v>2022</v>
      </c>
      <c r="C13" t="s">
        <v>68</v>
      </c>
      <c r="D13" t="s">
        <v>76</v>
      </c>
      <c r="E13" s="20">
        <v>5400</v>
      </c>
      <c r="F13" s="33">
        <v>0.38</v>
      </c>
    </row>
    <row r="14" spans="1:13" x14ac:dyDescent="0.25">
      <c r="B14">
        <v>2021</v>
      </c>
      <c r="C14" t="s">
        <v>79</v>
      </c>
      <c r="D14" t="s">
        <v>80</v>
      </c>
      <c r="E14" s="20">
        <v>17000</v>
      </c>
      <c r="F14" s="33">
        <v>0.9</v>
      </c>
    </row>
    <row r="15" spans="1:13" x14ac:dyDescent="0.25">
      <c r="B15">
        <v>2021</v>
      </c>
      <c r="C15" t="s">
        <v>79</v>
      </c>
      <c r="D15" t="s">
        <v>81</v>
      </c>
      <c r="E15" s="20">
        <v>21600</v>
      </c>
      <c r="F15" s="33">
        <v>0.9</v>
      </c>
    </row>
    <row r="16" spans="1:13" x14ac:dyDescent="0.25">
      <c r="B16">
        <v>2021</v>
      </c>
      <c r="C16" t="s">
        <v>79</v>
      </c>
      <c r="D16" t="s">
        <v>82</v>
      </c>
      <c r="E16" s="20">
        <v>29800</v>
      </c>
      <c r="F16" s="33">
        <v>0.9</v>
      </c>
    </row>
    <row r="17" spans="5:5" x14ac:dyDescent="0.25">
      <c r="E17" s="3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76D94-FC6D-42A0-9A9D-3C02409518FF}">
  <dimension ref="A1:M17"/>
  <sheetViews>
    <sheetView zoomScale="145" zoomScaleNormal="145" workbookViewId="0">
      <selection activeCell="F6" sqref="F6"/>
    </sheetView>
  </sheetViews>
  <sheetFormatPr defaultRowHeight="15" x14ac:dyDescent="0.25"/>
  <cols>
    <col min="1" max="1" width="3.5703125" customWidth="1"/>
    <col min="2" max="2" width="10.28515625" customWidth="1"/>
    <col min="3" max="3" width="13.28515625" customWidth="1"/>
    <col min="4" max="4" width="14.85546875" bestFit="1" customWidth="1"/>
    <col min="5" max="6" width="10.42578125" customWidth="1"/>
  </cols>
  <sheetData>
    <row r="1" spans="1:13" s="8" customFormat="1" ht="48.75" customHeight="1" x14ac:dyDescent="0.3">
      <c r="A1" s="7" t="s">
        <v>100</v>
      </c>
      <c r="B1" s="7"/>
      <c r="C1" s="7"/>
      <c r="D1" s="7"/>
      <c r="E1" s="7"/>
      <c r="F1" s="7"/>
      <c r="G1" s="7"/>
      <c r="H1" s="7"/>
      <c r="I1" s="7"/>
      <c r="J1" s="7"/>
      <c r="K1" s="7"/>
      <c r="L1" s="7"/>
      <c r="M1" s="7"/>
    </row>
    <row r="3" spans="1:13" x14ac:dyDescent="0.25">
      <c r="B3" s="18" t="s">
        <v>65</v>
      </c>
      <c r="C3" s="19" t="s">
        <v>66</v>
      </c>
      <c r="D3" s="19" t="s">
        <v>43</v>
      </c>
      <c r="E3" s="18" t="s">
        <v>45</v>
      </c>
      <c r="F3" s="18" t="s">
        <v>46</v>
      </c>
    </row>
    <row r="4" spans="1:13" x14ac:dyDescent="0.25">
      <c r="B4">
        <v>2022</v>
      </c>
      <c r="C4" t="s">
        <v>68</v>
      </c>
      <c r="D4" t="s">
        <v>69</v>
      </c>
      <c r="E4" s="20">
        <v>20000</v>
      </c>
      <c r="F4" s="20">
        <v>8278</v>
      </c>
    </row>
    <row r="5" spans="1:13" x14ac:dyDescent="0.25">
      <c r="B5">
        <v>2020</v>
      </c>
      <c r="C5" t="s">
        <v>70</v>
      </c>
      <c r="D5" t="s">
        <v>71</v>
      </c>
      <c r="E5" s="20">
        <v>3700</v>
      </c>
      <c r="F5" s="20">
        <v>1908</v>
      </c>
    </row>
    <row r="6" spans="1:13" x14ac:dyDescent="0.25">
      <c r="B6">
        <v>2022</v>
      </c>
      <c r="C6" t="s">
        <v>70</v>
      </c>
      <c r="D6" t="s">
        <v>72</v>
      </c>
      <c r="E6" s="20">
        <v>4000</v>
      </c>
      <c r="F6" s="20">
        <v>1743</v>
      </c>
    </row>
    <row r="7" spans="1:13" x14ac:dyDescent="0.25">
      <c r="B7">
        <v>2020</v>
      </c>
      <c r="C7" t="s">
        <v>70</v>
      </c>
      <c r="D7" t="s">
        <v>73</v>
      </c>
      <c r="E7" s="20">
        <v>13300</v>
      </c>
      <c r="F7" s="20">
        <v>4848</v>
      </c>
    </row>
    <row r="8" spans="1:13" x14ac:dyDescent="0.25">
      <c r="B8" s="21">
        <v>2021</v>
      </c>
      <c r="C8" s="21" t="s">
        <v>77</v>
      </c>
      <c r="D8" s="21" t="s">
        <v>78</v>
      </c>
      <c r="E8" s="22">
        <v>6300</v>
      </c>
      <c r="F8" s="22">
        <v>2550</v>
      </c>
    </row>
    <row r="9" spans="1:13" x14ac:dyDescent="0.25">
      <c r="B9">
        <v>2022</v>
      </c>
      <c r="C9" t="s">
        <v>70</v>
      </c>
      <c r="D9" t="s">
        <v>74</v>
      </c>
      <c r="E9" s="20">
        <v>36000</v>
      </c>
      <c r="F9" s="20">
        <v>17567</v>
      </c>
    </row>
    <row r="10" spans="1:13" x14ac:dyDescent="0.25">
      <c r="B10">
        <v>2020</v>
      </c>
      <c r="C10" t="s">
        <v>68</v>
      </c>
      <c r="D10" t="s">
        <v>75</v>
      </c>
      <c r="E10" s="20">
        <v>2300</v>
      </c>
      <c r="F10" s="20">
        <v>1112</v>
      </c>
    </row>
    <row r="11" spans="1:13" x14ac:dyDescent="0.25">
      <c r="B11">
        <v>2021</v>
      </c>
      <c r="C11" t="s">
        <v>70</v>
      </c>
      <c r="D11" t="s">
        <v>71</v>
      </c>
      <c r="E11" s="20">
        <v>2300</v>
      </c>
      <c r="F11" s="20">
        <v>968</v>
      </c>
    </row>
    <row r="12" spans="1:13" x14ac:dyDescent="0.25">
      <c r="B12">
        <v>2021</v>
      </c>
      <c r="C12" t="s">
        <v>68</v>
      </c>
      <c r="D12" t="s">
        <v>76</v>
      </c>
      <c r="E12" s="20">
        <v>3400</v>
      </c>
      <c r="F12" s="20">
        <v>1990</v>
      </c>
    </row>
    <row r="13" spans="1:13" x14ac:dyDescent="0.25">
      <c r="B13" s="21">
        <v>2021</v>
      </c>
      <c r="C13" s="21" t="s">
        <v>77</v>
      </c>
      <c r="D13" s="21" t="s">
        <v>78</v>
      </c>
      <c r="E13" s="22">
        <v>6300</v>
      </c>
      <c r="F13" s="22">
        <v>2550</v>
      </c>
    </row>
    <row r="14" spans="1:13" x14ac:dyDescent="0.25">
      <c r="B14">
        <v>2022</v>
      </c>
      <c r="C14" t="s">
        <v>68</v>
      </c>
      <c r="D14" t="s">
        <v>76</v>
      </c>
      <c r="E14" s="20">
        <v>5400</v>
      </c>
      <c r="F14" s="20">
        <v>2741</v>
      </c>
    </row>
    <row r="15" spans="1:13" x14ac:dyDescent="0.25">
      <c r="B15">
        <v>2021</v>
      </c>
      <c r="C15" t="s">
        <v>79</v>
      </c>
      <c r="D15" t="s">
        <v>80</v>
      </c>
      <c r="E15" s="20">
        <v>17000</v>
      </c>
      <c r="F15" s="20">
        <v>7589</v>
      </c>
    </row>
    <row r="16" spans="1:13" x14ac:dyDescent="0.25">
      <c r="B16">
        <v>2021</v>
      </c>
      <c r="C16" t="s">
        <v>79</v>
      </c>
      <c r="D16" t="s">
        <v>81</v>
      </c>
      <c r="E16" s="20">
        <v>21600</v>
      </c>
      <c r="F16" s="20">
        <v>12199</v>
      </c>
    </row>
    <row r="17" spans="2:6" x14ac:dyDescent="0.25">
      <c r="B17">
        <v>2021</v>
      </c>
      <c r="C17" t="s">
        <v>79</v>
      </c>
      <c r="D17" t="s">
        <v>82</v>
      </c>
      <c r="E17" s="20">
        <v>29800</v>
      </c>
      <c r="F17" s="20">
        <v>10887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BD5F-85A2-4634-A897-A1A9E6D92500}">
  <dimension ref="A1:M16"/>
  <sheetViews>
    <sheetView zoomScale="145" zoomScaleNormal="145" workbookViewId="0">
      <selection activeCell="A2" sqref="A2"/>
    </sheetView>
  </sheetViews>
  <sheetFormatPr defaultRowHeight="15" x14ac:dyDescent="0.25"/>
  <cols>
    <col min="1" max="1" width="3.5703125" customWidth="1"/>
    <col min="2" max="2" width="10.28515625" customWidth="1"/>
    <col min="3" max="3" width="13.28515625" customWidth="1"/>
    <col min="4" max="4" width="14.85546875" bestFit="1" customWidth="1"/>
    <col min="5" max="6" width="10.42578125" customWidth="1"/>
  </cols>
  <sheetData>
    <row r="1" spans="1:13" s="8" customFormat="1" ht="48.75" customHeight="1" x14ac:dyDescent="0.3">
      <c r="A1" s="7" t="s">
        <v>99</v>
      </c>
      <c r="B1" s="7"/>
      <c r="C1" s="7"/>
      <c r="D1" s="7"/>
      <c r="E1" s="7"/>
      <c r="F1" s="7"/>
      <c r="G1" s="7"/>
      <c r="H1" s="7"/>
      <c r="I1" s="7"/>
      <c r="J1" s="7"/>
      <c r="K1" s="7"/>
      <c r="L1" s="7"/>
      <c r="M1" s="7"/>
    </row>
    <row r="3" spans="1:13" x14ac:dyDescent="0.25">
      <c r="B3" s="17" t="s">
        <v>65</v>
      </c>
      <c r="C3" t="s">
        <v>66</v>
      </c>
      <c r="D3" t="s">
        <v>43</v>
      </c>
      <c r="E3" s="17" t="s">
        <v>45</v>
      </c>
      <c r="F3" s="17" t="s">
        <v>46</v>
      </c>
    </row>
    <row r="4" spans="1:13" x14ac:dyDescent="0.25">
      <c r="B4">
        <v>2022</v>
      </c>
      <c r="C4" t="s">
        <v>68</v>
      </c>
      <c r="D4" t="s">
        <v>69</v>
      </c>
      <c r="E4">
        <v>20000</v>
      </c>
      <c r="F4">
        <v>8278</v>
      </c>
    </row>
    <row r="5" spans="1:13" x14ac:dyDescent="0.25">
      <c r="B5">
        <v>2020</v>
      </c>
      <c r="C5" t="s">
        <v>70</v>
      </c>
      <c r="D5" t="s">
        <v>71</v>
      </c>
      <c r="E5">
        <v>3700</v>
      </c>
      <c r="F5">
        <v>1908</v>
      </c>
    </row>
    <row r="6" spans="1:13" x14ac:dyDescent="0.25">
      <c r="B6">
        <v>2022</v>
      </c>
      <c r="C6" t="s">
        <v>70</v>
      </c>
      <c r="D6" t="s">
        <v>72</v>
      </c>
      <c r="E6">
        <v>4000</v>
      </c>
      <c r="F6">
        <v>1743</v>
      </c>
    </row>
    <row r="7" spans="1:13" x14ac:dyDescent="0.25">
      <c r="B7">
        <v>2020</v>
      </c>
      <c r="C7" t="s">
        <v>70</v>
      </c>
      <c r="D7" t="s">
        <v>73</v>
      </c>
      <c r="E7">
        <v>13300</v>
      </c>
      <c r="F7">
        <v>4848</v>
      </c>
    </row>
    <row r="8" spans="1:13" x14ac:dyDescent="0.25">
      <c r="B8">
        <v>2022</v>
      </c>
      <c r="C8" t="s">
        <v>70</v>
      </c>
      <c r="D8" t="s">
        <v>74</v>
      </c>
      <c r="E8">
        <v>36000</v>
      </c>
      <c r="F8">
        <v>17567</v>
      </c>
    </row>
    <row r="9" spans="1:13" x14ac:dyDescent="0.25">
      <c r="B9">
        <v>2020</v>
      </c>
      <c r="C9" t="s">
        <v>68</v>
      </c>
      <c r="D9" t="s">
        <v>75</v>
      </c>
      <c r="E9">
        <v>2300</v>
      </c>
      <c r="F9">
        <v>1112</v>
      </c>
    </row>
    <row r="10" spans="1:13" x14ac:dyDescent="0.25">
      <c r="B10">
        <v>2021</v>
      </c>
      <c r="C10" t="s">
        <v>70</v>
      </c>
      <c r="D10" t="s">
        <v>71</v>
      </c>
      <c r="E10">
        <v>2300</v>
      </c>
      <c r="F10">
        <v>968</v>
      </c>
    </row>
    <row r="11" spans="1:13" x14ac:dyDescent="0.25">
      <c r="B11">
        <v>2021</v>
      </c>
      <c r="C11" t="s">
        <v>68</v>
      </c>
      <c r="D11" t="s">
        <v>76</v>
      </c>
      <c r="E11">
        <v>3400</v>
      </c>
      <c r="F11">
        <v>1990</v>
      </c>
    </row>
    <row r="12" spans="1:13" x14ac:dyDescent="0.25">
      <c r="B12">
        <v>2021</v>
      </c>
      <c r="C12" t="s">
        <v>77</v>
      </c>
      <c r="D12" t="s">
        <v>78</v>
      </c>
      <c r="E12">
        <v>6300</v>
      </c>
      <c r="F12">
        <v>2550</v>
      </c>
    </row>
    <row r="13" spans="1:13" x14ac:dyDescent="0.25">
      <c r="B13">
        <v>2022</v>
      </c>
      <c r="C13" t="s">
        <v>68</v>
      </c>
      <c r="D13" t="s">
        <v>76</v>
      </c>
      <c r="E13">
        <v>5400</v>
      </c>
      <c r="F13">
        <v>2741</v>
      </c>
    </row>
    <row r="14" spans="1:13" x14ac:dyDescent="0.25">
      <c r="B14">
        <v>2021</v>
      </c>
      <c r="C14" t="s">
        <v>79</v>
      </c>
      <c r="D14" t="s">
        <v>80</v>
      </c>
      <c r="E14">
        <v>17000</v>
      </c>
      <c r="F14">
        <v>7589</v>
      </c>
    </row>
    <row r="15" spans="1:13" x14ac:dyDescent="0.25">
      <c r="B15">
        <v>2021</v>
      </c>
      <c r="C15" t="s">
        <v>79</v>
      </c>
      <c r="D15" t="s">
        <v>81</v>
      </c>
      <c r="E15">
        <v>21600</v>
      </c>
      <c r="F15">
        <v>12199</v>
      </c>
    </row>
    <row r="16" spans="1:13" x14ac:dyDescent="0.25">
      <c r="B16">
        <v>2021</v>
      </c>
      <c r="C16" t="s">
        <v>79</v>
      </c>
      <c r="D16" t="s">
        <v>82</v>
      </c>
      <c r="E16">
        <v>29800</v>
      </c>
      <c r="F16">
        <v>10887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7A1FE-F328-4E2D-9D77-EC815B12E7A0}">
  <dimension ref="A1:M29"/>
  <sheetViews>
    <sheetView showGridLines="0" zoomScale="145" zoomScaleNormal="145" workbookViewId="0">
      <selection activeCell="L9" sqref="L9"/>
    </sheetView>
  </sheetViews>
  <sheetFormatPr defaultRowHeight="15" x14ac:dyDescent="0.25"/>
  <cols>
    <col min="1" max="1" width="3.5703125" customWidth="1"/>
    <col min="2" max="2" width="13.140625" bestFit="1" customWidth="1"/>
    <col min="3" max="4" width="12.140625" bestFit="1" customWidth="1"/>
    <col min="5" max="6" width="10.42578125" customWidth="1"/>
    <col min="8" max="8" width="16.42578125" bestFit="1" customWidth="1"/>
    <col min="9" max="9" width="12.140625" bestFit="1" customWidth="1"/>
  </cols>
  <sheetData>
    <row r="1" spans="1:13" s="8" customFormat="1" ht="48.75" customHeight="1" x14ac:dyDescent="0.3">
      <c r="A1" s="7" t="s">
        <v>101</v>
      </c>
      <c r="B1" s="7"/>
      <c r="C1" s="7"/>
      <c r="D1" s="7"/>
      <c r="E1" s="7"/>
      <c r="F1" s="7"/>
      <c r="G1" s="7"/>
      <c r="H1" s="7"/>
      <c r="I1" s="7"/>
      <c r="J1" s="7"/>
      <c r="K1" s="7"/>
      <c r="L1" s="7"/>
      <c r="M1" s="7"/>
    </row>
    <row r="3" spans="1:13" x14ac:dyDescent="0.25">
      <c r="B3" s="19" t="s">
        <v>66</v>
      </c>
      <c r="C3" s="26" t="s">
        <v>45</v>
      </c>
    </row>
    <row r="4" spans="1:13" x14ac:dyDescent="0.25">
      <c r="B4" t="s">
        <v>79</v>
      </c>
      <c r="C4" s="25">
        <v>383800</v>
      </c>
    </row>
    <row r="5" spans="1:13" x14ac:dyDescent="0.25">
      <c r="B5" t="s">
        <v>70</v>
      </c>
      <c r="C5" s="25">
        <v>209400</v>
      </c>
    </row>
    <row r="6" spans="1:13" x14ac:dyDescent="0.25">
      <c r="B6" t="s">
        <v>68</v>
      </c>
      <c r="C6" s="25">
        <v>133900</v>
      </c>
    </row>
    <row r="7" spans="1:13" x14ac:dyDescent="0.25">
      <c r="B7" t="s">
        <v>77</v>
      </c>
      <c r="C7" s="25">
        <v>71200</v>
      </c>
    </row>
    <row r="8" spans="1:13" x14ac:dyDescent="0.25">
      <c r="C8" s="25"/>
    </row>
    <row r="17" spans="2:3" x14ac:dyDescent="0.25">
      <c r="B17" s="27" t="s">
        <v>115</v>
      </c>
      <c r="C17" s="26" t="s">
        <v>45</v>
      </c>
    </row>
    <row r="18" spans="2:3" x14ac:dyDescent="0.25">
      <c r="B18" t="s">
        <v>108</v>
      </c>
      <c r="C18" s="25">
        <v>6607761.6799999997</v>
      </c>
    </row>
    <row r="19" spans="2:3" x14ac:dyDescent="0.25">
      <c r="B19" t="s">
        <v>109</v>
      </c>
      <c r="C19" s="25">
        <v>7297531.3900000015</v>
      </c>
    </row>
    <row r="20" spans="2:3" x14ac:dyDescent="0.25">
      <c r="B20" t="s">
        <v>110</v>
      </c>
      <c r="C20" s="25">
        <v>5586859.8699999982</v>
      </c>
    </row>
    <row r="21" spans="2:3" x14ac:dyDescent="0.25">
      <c r="B21" t="s">
        <v>111</v>
      </c>
      <c r="C21" s="25">
        <v>6964775.0700000012</v>
      </c>
    </row>
    <row r="22" spans="2:3" x14ac:dyDescent="0.25">
      <c r="B22" t="s">
        <v>90</v>
      </c>
      <c r="C22" s="25">
        <v>6210211.0599999987</v>
      </c>
    </row>
    <row r="23" spans="2:3" x14ac:dyDescent="0.25">
      <c r="B23" t="s">
        <v>112</v>
      </c>
      <c r="C23" s="25">
        <v>8518893.8200000003</v>
      </c>
    </row>
    <row r="24" spans="2:3" x14ac:dyDescent="0.25">
      <c r="B24" t="s">
        <v>113</v>
      </c>
      <c r="C24" s="25">
        <v>8102920.1800000016</v>
      </c>
    </row>
    <row r="25" spans="2:3" x14ac:dyDescent="0.25">
      <c r="B25" t="s">
        <v>114</v>
      </c>
      <c r="C25" s="25">
        <v>5864622.4200000009</v>
      </c>
    </row>
    <row r="26" spans="2:3" x14ac:dyDescent="0.25">
      <c r="B26" t="s">
        <v>104</v>
      </c>
      <c r="C26" s="25">
        <v>6398697.2400000012</v>
      </c>
    </row>
    <row r="27" spans="2:3" x14ac:dyDescent="0.25">
      <c r="B27" t="s">
        <v>105</v>
      </c>
      <c r="C27" s="25">
        <v>8237589</v>
      </c>
    </row>
    <row r="28" spans="2:3" x14ac:dyDescent="0.25">
      <c r="B28" t="s">
        <v>106</v>
      </c>
      <c r="C28" s="25">
        <v>7380792</v>
      </c>
    </row>
    <row r="29" spans="2:3" x14ac:dyDescent="0.25">
      <c r="B29" t="s">
        <v>107</v>
      </c>
      <c r="C29" s="25">
        <v>11998787.9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60E4F-83EC-4BD2-9D00-F0E202720930}">
  <dimension ref="A1:M9"/>
  <sheetViews>
    <sheetView showGridLines="0" zoomScale="145" zoomScaleNormal="145" workbookViewId="0">
      <selection activeCell="H10" sqref="H10"/>
    </sheetView>
  </sheetViews>
  <sheetFormatPr defaultRowHeight="15" x14ac:dyDescent="0.25"/>
  <cols>
    <col min="1" max="1" width="3.5703125" customWidth="1"/>
    <col min="2" max="2" width="16.28515625" bestFit="1" customWidth="1"/>
    <col min="3" max="3" width="15.7109375" bestFit="1" customWidth="1"/>
    <col min="4" max="4" width="12.140625" bestFit="1" customWidth="1"/>
    <col min="5" max="6" width="10.42578125" customWidth="1"/>
    <col min="8" max="8" width="25.28515625" bestFit="1" customWidth="1"/>
    <col min="9" max="9" width="15.7109375" bestFit="1" customWidth="1"/>
  </cols>
  <sheetData>
    <row r="1" spans="1:13" s="8" customFormat="1" ht="48.75" customHeight="1" x14ac:dyDescent="0.3">
      <c r="A1" s="7" t="s">
        <v>116</v>
      </c>
      <c r="B1" s="7"/>
      <c r="C1" s="7"/>
      <c r="D1" s="7"/>
      <c r="E1" s="7"/>
      <c r="F1" s="7"/>
      <c r="G1" s="7"/>
      <c r="H1" s="7"/>
      <c r="I1" s="7"/>
      <c r="J1" s="7"/>
      <c r="K1" s="7"/>
      <c r="L1" s="7"/>
      <c r="M1" s="7"/>
    </row>
    <row r="3" spans="1:13" x14ac:dyDescent="0.25">
      <c r="B3" s="23" t="s">
        <v>102</v>
      </c>
      <c r="C3" t="s">
        <v>117</v>
      </c>
    </row>
    <row r="4" spans="1:13" x14ac:dyDescent="0.25">
      <c r="B4" s="24" t="s">
        <v>59</v>
      </c>
      <c r="C4" s="25">
        <v>424279.185</v>
      </c>
    </row>
    <row r="5" spans="1:13" x14ac:dyDescent="0.25">
      <c r="B5" s="24" t="s">
        <v>58</v>
      </c>
      <c r="C5" s="25">
        <v>196116.94375000001</v>
      </c>
    </row>
    <row r="6" spans="1:13" x14ac:dyDescent="0.25">
      <c r="B6" s="24" t="s">
        <v>49</v>
      </c>
      <c r="C6" s="25">
        <v>175014.20223333346</v>
      </c>
    </row>
    <row r="7" spans="1:13" x14ac:dyDescent="0.25">
      <c r="B7" s="24" t="s">
        <v>53</v>
      </c>
      <c r="C7" s="25">
        <v>23818.830750000001</v>
      </c>
    </row>
    <row r="8" spans="1:13" x14ac:dyDescent="0.25">
      <c r="B8" s="24" t="s">
        <v>57</v>
      </c>
      <c r="C8" s="25">
        <v>18005.936399999995</v>
      </c>
    </row>
    <row r="9" spans="1:13" x14ac:dyDescent="0.25">
      <c r="B9" s="24" t="s">
        <v>103</v>
      </c>
      <c r="C9" s="25">
        <v>169609.07180000006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0" ma:contentTypeDescription="Create a new document." ma:contentTypeScope="" ma:versionID="ee49642cd881f6af9bd43a54f5ae3499">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0128113e904f3f2ca999b84155b1dfd6"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2.xml><?xml version="1.0" encoding="utf-8"?>
<ds:datastoreItem xmlns:ds="http://schemas.openxmlformats.org/officeDocument/2006/customXml" ds:itemID="{84B241E6-AE4C-4EA5-96CC-6E77ABF1BB4A}">
  <ds:schemaRefs>
    <ds:schemaRef ds:uri="http://schemas.microsoft.com/DataMashup"/>
  </ds:schemaRefs>
</ds:datastoreItem>
</file>

<file path=customXml/itemProps3.xml><?xml version="1.0" encoding="utf-8"?>
<ds:datastoreItem xmlns:ds="http://schemas.openxmlformats.org/officeDocument/2006/customXml" ds:itemID="{8C00B319-165B-4AE8-A6AE-EED707A1FDFE}">
  <ds:schemaRefs>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98587d8b-32ff-4694-8d3a-6f66eb643b0d"/>
    <ds:schemaRef ds:uri="http://purl.org/dc/elements/1.1/"/>
    <ds:schemaRef ds:uri="http://purl.org/dc/terms/"/>
    <ds:schemaRef ds:uri="04ec5a1a-e29c-407e-9660-cb4eaaff03ab"/>
  </ds:schemaRefs>
</ds:datastoreItem>
</file>

<file path=customXml/itemProps4.xml><?xml version="1.0" encoding="utf-8"?>
<ds:datastoreItem xmlns:ds="http://schemas.openxmlformats.org/officeDocument/2006/customXml" ds:itemID="{CF6676B0-BE5C-4C14-974A-7289CF511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Autofill</vt:lpstr>
      <vt:lpstr>Formulas</vt:lpstr>
      <vt:lpstr>Functions</vt:lpstr>
      <vt:lpstr>Formatting</vt:lpstr>
      <vt:lpstr>Duplicates</vt:lpstr>
      <vt:lpstr>Tables</vt:lpstr>
      <vt:lpstr>Charts</vt:lpstr>
      <vt:lpstr>PivotTables</vt:lpstr>
      <vt:lpstr>Data</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Mynda Treacy</cp:lastModifiedBy>
  <cp:revision/>
  <dcterms:created xsi:type="dcterms:W3CDTF">2019-12-23T04:48:23Z</dcterms:created>
  <dcterms:modified xsi:type="dcterms:W3CDTF">2024-05-04T03:04:04Z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